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an\Downloads\WORK\HousingVIC\Rental-Repport - Quarterly\September2020-WIP\ForWeb\"/>
    </mc:Choice>
  </mc:AlternateContent>
  <xr:revisionPtr revIDLastSave="0" documentId="13_ncr:1_{95D7CA88-367D-4E6C-BCD2-F0AD1FB7D34C}" xr6:coauthVersionLast="45" xr6:coauthVersionMax="45" xr10:uidLastSave="{00000000-0000-0000-0000-000000000000}"/>
  <bookViews>
    <workbookView xWindow="2400" yWindow="1515" windowWidth="21600" windowHeight="11385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  <sheet name="Table 11 for documents" sheetId="115" r:id="rId32"/>
    <sheet name="Sheet1" sheetId="116" r:id="rId33"/>
  </sheets>
  <externalReferences>
    <externalReference r:id="rId34"/>
    <externalReference r:id="rId35"/>
  </externalReferences>
  <definedNames>
    <definedName name="_xlnm._FilterDatabase" localSheetId="23" hidden="1">'Table 11'!$A$3:$WWZ$162</definedName>
    <definedName name="_xlnm._FilterDatabase" localSheetId="31" hidden="1">'Table 11 for documents'!$A$2:$N$161</definedName>
    <definedName name="_xlnm._FilterDatabase" localSheetId="25" hidden="1">'Table 13'!$A$4:$V$84</definedName>
    <definedName name="_xlnm._FilterDatabase" localSheetId="26" hidden="1">'Table 14'!$A$3:$Z$83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Contents!$A$3:$D$29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2'!$A$1:$D$18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2" i="8" l="1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L29" i="8" l="1"/>
  <c r="C10" i="59" l="1"/>
  <c r="L28" i="8" l="1"/>
  <c r="F145" i="55" l="1"/>
  <c r="E145" i="55"/>
  <c r="B235" i="8" l="1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C92" i="59" l="1"/>
  <c r="C79" i="59"/>
  <c r="C80" i="59"/>
  <c r="C81" i="59"/>
  <c r="C82" i="59"/>
  <c r="C83" i="59"/>
  <c r="C84" i="59"/>
  <c r="C85" i="59"/>
  <c r="C86" i="59"/>
  <c r="C87" i="59"/>
  <c r="C88" i="59"/>
  <c r="C89" i="59"/>
  <c r="C90" i="59"/>
  <c r="C91" i="59"/>
  <c r="K92" i="59" l="1"/>
  <c r="H89" i="59" l="1"/>
  <c r="H90" i="59"/>
  <c r="H91" i="59"/>
  <c r="H92" i="59"/>
  <c r="F144" i="55" l="1"/>
  <c r="F143" i="55" s="1"/>
  <c r="F142" i="55" s="1"/>
  <c r="E144" i="55"/>
  <c r="E143" i="55" s="1"/>
  <c r="E142" i="55" s="1"/>
  <c r="E141" i="55" s="1"/>
  <c r="E140" i="55" s="1"/>
  <c r="E139" i="55" s="1"/>
  <c r="E138" i="55" s="1"/>
  <c r="E137" i="55" s="1"/>
  <c r="K91" i="59" l="1"/>
  <c r="K90" i="59" l="1"/>
  <c r="K89" i="59"/>
  <c r="K88" i="59" l="1"/>
  <c r="F141" i="55" l="1"/>
  <c r="F140" i="55" s="1"/>
  <c r="F139" i="55" s="1"/>
  <c r="K86" i="59" l="1"/>
  <c r="K87" i="59"/>
  <c r="H86" i="59"/>
  <c r="H87" i="59"/>
  <c r="H88" i="59"/>
  <c r="F138" i="55" l="1"/>
  <c r="F137" i="55" s="1"/>
  <c r="F136" i="55" s="1"/>
  <c r="F135" i="55" s="1"/>
  <c r="F134" i="55" s="1"/>
  <c r="F133" i="55" s="1"/>
  <c r="F132" i="55" s="1"/>
  <c r="F131" i="55" s="1"/>
  <c r="F130" i="55" s="1"/>
  <c r="E226" i="8" l="1"/>
  <c r="E227" i="8"/>
  <c r="E228" i="8"/>
  <c r="E229" i="8"/>
  <c r="E230" i="8"/>
  <c r="E231" i="8"/>
  <c r="E232" i="8"/>
  <c r="E233" i="8"/>
  <c r="E234" i="8"/>
  <c r="E235" i="8"/>
  <c r="E236" i="8"/>
  <c r="B233" i="8"/>
  <c r="B234" i="8"/>
  <c r="B232" i="8" l="1"/>
  <c r="K82" i="59"/>
  <c r="K83" i="59"/>
  <c r="K84" i="59"/>
  <c r="K85" i="59"/>
  <c r="H84" i="59"/>
  <c r="H85" i="59"/>
  <c r="C78" i="59"/>
  <c r="C77" i="59"/>
  <c r="E136" i="55"/>
  <c r="E135" i="55" s="1"/>
  <c r="F129" i="55"/>
  <c r="F128" i="55" s="1"/>
  <c r="F127" i="55" s="1"/>
  <c r="F126" i="55" s="1"/>
  <c r="F125" i="55" s="1"/>
  <c r="F124" i="55" s="1"/>
  <c r="B227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Z2" i="10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E92" i="59" l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134" i="55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</calcChain>
</file>

<file path=xl/sharedStrings.xml><?xml version="1.0" encoding="utf-8"?>
<sst xmlns="http://schemas.openxmlformats.org/spreadsheetml/2006/main" count="2125" uniqueCount="459">
  <si>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</si>
  <si>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</si>
  <si>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</si>
  <si>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</si>
  <si>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</si>
  <si>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</si>
  <si>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</si>
  <si>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</si>
  <si>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</si>
  <si>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</si>
  <si>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</si>
  <si>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</si>
  <si>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</si>
  <si>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</si>
  <si>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</si>
  <si>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</si>
  <si>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</si>
  <si>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</si>
  <si>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</si>
  <si>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</si>
  <si>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</si>
  <si>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</si>
  <si>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</si>
  <si>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</si>
  <si>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</si>
  <si>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</si>
  <si>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</si>
  <si>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</si>
  <si>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</si>
  <si>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</si>
  <si>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</si>
  <si>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</si>
  <si>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</si>
  <si>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</si>
  <si>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</si>
  <si>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</si>
  <si>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</si>
  <si>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</si>
  <si>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</si>
  <si>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</si>
  <si>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</si>
  <si>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</si>
  <si>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</si>
  <si>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</si>
  <si>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</si>
  <si>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</si>
  <si>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</si>
  <si>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</si>
  <si>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</si>
  <si>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</si>
  <si>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</si>
  <si>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</si>
  <si>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</si>
  <si>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</si>
  <si>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</si>
  <si>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</si>
  <si>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</si>
  <si>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</si>
  <si>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</si>
  <si>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</si>
  <si>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</si>
  <si>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</si>
  <si>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</si>
  <si>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</si>
  <si>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</si>
  <si>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</si>
  <si>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</si>
  <si>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</si>
  <si>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</si>
  <si>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</si>
  <si>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</si>
  <si>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</si>
  <si>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</si>
  <si>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</si>
  <si>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</si>
  <si>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</si>
  <si>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</si>
  <si>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</si>
  <si>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</si>
  <si>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</si>
  <si>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</si>
  <si>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</si>
  <si>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</si>
  <si>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</si>
  <si>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</si>
  <si>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</si>
  <si>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</si>
  <si>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</si>
  <si>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</si>
  <si>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</si>
  <si>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</si>
  <si>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</si>
  <si>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</si>
  <si>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</si>
  <si>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</si>
  <si>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</si>
  <si>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</si>
  <si>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</si>
  <si>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</si>
  <si>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</si>
  <si>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</si>
  <si>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</si>
  <si>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</si>
  <si>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</si>
  <si>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</si>
  <si>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</si>
  <si>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</si>
  <si>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</si>
  <si>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</si>
  <si>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</si>
  <si>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</si>
  <si>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</si>
  <si>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</si>
  <si>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</si>
  <si>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</si>
  <si>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</si>
  <si>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</si>
  <si>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</si>
  <si>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</si>
  <si>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</si>
  <si>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</si>
  <si>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</si>
  <si>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</si>
  <si>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</si>
  <si>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</si>
  <si>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</si>
  <si>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</si>
  <si>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</si>
  <si>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</si>
  <si>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</si>
  <si>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</si>
  <si>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</si>
  <si>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</si>
  <si>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</si>
  <si>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</si>
  <si>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</si>
  <si>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</si>
  <si>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</si>
  <si>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</si>
  <si>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</si>
  <si>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</si>
  <si>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</si>
  <si>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</si>
  <si>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</si>
  <si>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</si>
  <si>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</si>
  <si>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</si>
  <si>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</si>
  <si>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</si>
  <si>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</si>
  <si>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</si>
  <si>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</si>
  <si>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</si>
  <si>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</si>
  <si>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</si>
  <si>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</si>
  <si>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</si>
  <si>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</si>
  <si>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</si>
  <si>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</si>
  <si>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</si>
  <si>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</si>
  <si>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</si>
  <si>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</si>
  <si>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</si>
  <si>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</si>
  <si>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</si>
  <si>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</si>
  <si>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</si>
  <si>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</si>
  <si>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</si>
  <si>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</si>
  <si>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</si>
  <si>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</si>
  <si>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</si>
  <si>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</si>
  <si>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</si>
  <si>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</si>
  <si>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</si>
  <si>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</si>
  <si>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</si>
  <si>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</si>
  <si>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</si>
  <si>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</si>
  <si>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</si>
  <si>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</si>
  <si>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</si>
  <si>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</si>
  <si>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</si>
  <si>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</si>
  <si>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</si>
  <si>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</si>
  <si>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</si>
  <si>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</si>
  <si>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</si>
  <si>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</si>
  <si>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</si>
  <si>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</si>
  <si>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</si>
  <si>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</si>
  <si>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</si>
  <si>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</si>
  <si>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</si>
  <si>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</si>
  <si>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</si>
  <si>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</si>
  <si>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</si>
  <si>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</si>
  <si>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</si>
  <si>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</si>
  <si>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</si>
  <si>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</si>
  <si>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</si>
  <si>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</si>
  <si>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</si>
  <si>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</si>
  <si>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</si>
  <si>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</si>
  <si>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</si>
  <si>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</si>
  <si>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</si>
  <si>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</si>
  <si>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</si>
  <si>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</si>
  <si>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</si>
  <si>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</si>
  <si>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</si>
  <si>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</si>
  <si>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</si>
  <si>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</si>
  <si>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</si>
  <si>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</si>
  <si>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</si>
  <si>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</si>
  <si>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</si>
  <si>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</si>
  <si>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</si>
  <si>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</si>
  <si>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</si>
  <si>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</si>
  <si>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</si>
  <si>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</si>
  <si>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</si>
  <si>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</si>
  <si>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</si>
  <si>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</si>
  <si>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</si>
  <si>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</si>
  <si>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</si>
  <si>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</si>
  <si>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</si>
  <si>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</si>
  <si>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</si>
  <si>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</si>
  <si>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</si>
  <si>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</si>
  <si>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</si>
  <si>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</si>
  <si>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</si>
  <si>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</si>
  <si>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</si>
  <si>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</si>
  <si>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</si>
  <si>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</si>
  <si>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</si>
  <si>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</si>
  <si>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</si>
  <si>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</si>
  <si>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</si>
  <si>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</si>
  <si>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</si>
  <si>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</si>
  <si>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</si>
  <si>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</si>
  <si>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</si>
  <si>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</si>
  <si>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</si>
  <si>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</si>
  <si>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</si>
  <si>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</si>
  <si>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</si>
  <si>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</si>
  <si>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</si>
  <si>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</si>
  <si>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</si>
  <si>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</si>
  <si>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</si>
  <si>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</si>
  <si>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</si>
  <si>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</si>
  <si>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</si>
  <si>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</si>
  <si>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</si>
  <si>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</si>
  <si>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</si>
  <si>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</si>
  <si>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</si>
  <si>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</si>
  <si>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</si>
  <si>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</si>
  <si>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</si>
  <si>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</si>
  <si>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</si>
  <si>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</si>
  <si>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</si>
  <si>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</si>
  <si>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</si>
  <si>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</si>
  <si>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</si>
  <si>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</si>
  <si>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</si>
  <si>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</si>
  <si>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</si>
  <si>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</si>
  <si>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</si>
  <si>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</si>
  <si>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</si>
  <si>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</si>
  <si>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</si>
  <si>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</si>
  <si>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</si>
  <si>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</si>
  <si>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</si>
  <si>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</si>
  <si>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</si>
  <si>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</si>
  <si>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</si>
  <si>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</si>
  <si>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</si>
  <si>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</si>
  <si>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</si>
  <si>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</si>
  <si>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</si>
  <si>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</si>
  <si>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</si>
  <si>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</si>
  <si>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</si>
  <si>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</si>
  <si>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</si>
  <si>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</si>
  <si>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</si>
  <si>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</si>
  <si>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</si>
  <si>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</si>
  <si>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</si>
  <si>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</si>
  <si>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</si>
  <si>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</si>
  <si>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</si>
  <si>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</si>
  <si>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</si>
  <si>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</si>
  <si>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</si>
  <si>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</si>
  <si>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</si>
  <si>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</si>
  <si>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</si>
  <si>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</si>
  <si>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</si>
  <si>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</si>
  <si>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</si>
  <si>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</si>
  <si>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</si>
  <si>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</si>
  <si>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</si>
  <si>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</si>
  <si>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</si>
  <si>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</si>
  <si>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</si>
  <si>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</si>
  <si>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</si>
  <si>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</si>
  <si>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</si>
  <si>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</si>
  <si>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</si>
  <si>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</si>
  <si>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</si>
  <si>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</si>
  <si>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</si>
  <si>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</si>
  <si>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</si>
  <si>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</si>
  <si>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</si>
  <si>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</si>
  <si>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</si>
  <si>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</si>
  <si>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</si>
  <si>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</si>
  <si>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</si>
  <si>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</si>
  <si>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</si>
  <si>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</si>
  <si>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</si>
  <si>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</si>
  <si>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</si>
  <si>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</si>
  <si>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</si>
  <si>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</si>
  <si>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</si>
  <si>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</si>
  <si>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</si>
  <si>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</si>
  <si>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</si>
  <si>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</si>
  <si>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</si>
  <si>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</si>
  <si>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</si>
  <si>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</si>
  <si>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</si>
  <si>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</si>
  <si>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</si>
  <si>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</si>
  <si>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</si>
  <si>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</si>
  <si>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</si>
  <si>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</si>
  <si>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</si>
  <si>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</si>
  <si>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</si>
  <si>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</si>
  <si>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</si>
  <si>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</si>
  <si>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</si>
  <si>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</si>
  <si>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</si>
  <si>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</si>
  <si>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</si>
  <si>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</si>
  <si>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</si>
  <si>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</si>
  <si>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</si>
  <si>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</si>
  <si>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</si>
  <si>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Total metro</t>
  </si>
  <si>
    <t>Figure 6: Lending to household investors in residential housing, Victoria</t>
  </si>
  <si>
    <t>Table 14: Active bonds by local government area, June 2005 to June 2020</t>
  </si>
  <si>
    <t>Sep 2005</t>
  </si>
  <si>
    <t>Sep 2006</t>
  </si>
  <si>
    <t>Sep 2007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</si>
  <si>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</si>
  <si>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</si>
  <si>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</si>
  <si>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</si>
  <si>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</si>
  <si>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</si>
  <si>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</si>
  <si>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</si>
  <si>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</si>
  <si>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</si>
  <si>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</si>
  <si>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 2019</t>
  </si>
  <si>
    <t>Sep 2020</t>
  </si>
  <si>
    <t>September quarter 2020</t>
  </si>
  <si>
    <t>Annual</t>
  </si>
  <si>
    <t>Metro/RV %</t>
  </si>
  <si>
    <t>Total RV</t>
  </si>
  <si>
    <t>Source data for Figure 4 and Figure 8</t>
  </si>
  <si>
    <t>3 bedroom house</t>
  </si>
  <si>
    <t>2 bedroom 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</si>
</sst>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\-&quot;$&quot;#,##0.00"/>
    <numFmt numFmtId="167" formatCode="&quot;$&quot;#,##0"/>
    <numFmt numFmtId="168" formatCode="0.0%"/>
    <numFmt numFmtId="169" formatCode="_-* #,##0_-;\-* #,##0_-;_-* &quot;-&quot;??_-;_-@_-"/>
    <numFmt numFmtId="170" formatCode="0.0"/>
    <numFmt numFmtId="171" formatCode="0.000"/>
    <numFmt numFmtId="172" formatCode="mmm\-yyyy"/>
    <numFmt numFmtId="173" formatCode="#,##0_ ;\-#,##0\ "/>
    <numFmt numFmtId="174" formatCode="_(* #,##0_);_(* \(#,##0\);_(* &quot;-&quot;??_);_(@_)"/>
  </numFmts>
  <fonts count="57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Verdana"/>
      <family val="2"/>
    </font>
    <font>
      <b/>
      <u/>
      <sz val="10"/>
      <color theme="10"/>
      <name val="Verdana"/>
      <family val="2"/>
    </font>
    <font>
      <b/>
      <sz val="11"/>
      <color indexed="8"/>
      <name val="Verdana"/>
      <family val="2"/>
    </font>
    <font>
      <sz val="9"/>
      <color indexed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27">
    <xf numFmtId="0" fontId="0" fillId="0" borderId="0" xfId="0"/>
    <xf numFmtId="168" fontId="0" fillId="0" borderId="0" xfId="16" applyNumberFormat="1" applyFont="1"/>
    <xf numFmtId="0" fontId="5" fillId="0" borderId="0" xfId="6" applyFont="1"/>
    <xf numFmtId="0" fontId="4" fillId="0" borderId="0" xfId="6"/>
    <xf numFmtId="168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2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8" fontId="4" fillId="0" borderId="0" xfId="16" applyNumberFormat="1" applyFont="1"/>
    <xf numFmtId="0" fontId="4" fillId="0" borderId="0" xfId="9" applyFont="1"/>
    <xf numFmtId="168" fontId="13" fillId="0" borderId="0" xfId="16" applyNumberFormat="1" applyFont="1"/>
    <xf numFmtId="168" fontId="16" fillId="0" borderId="0" xfId="0" applyNumberFormat="1" applyFont="1"/>
    <xf numFmtId="168" fontId="16" fillId="0" borderId="0" xfId="16" applyNumberFormat="1" applyFont="1"/>
    <xf numFmtId="0" fontId="13" fillId="0" borderId="0" xfId="4"/>
    <xf numFmtId="17" fontId="13" fillId="0" borderId="0" xfId="4" applyNumberFormat="1"/>
    <xf numFmtId="168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69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69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8" fontId="4" fillId="0" borderId="0" xfId="16" applyNumberFormat="1" applyFont="1" applyBorder="1"/>
    <xf numFmtId="0" fontId="6" fillId="0" borderId="0" xfId="18" applyFont="1" applyFill="1" applyBorder="1" applyAlignment="1">
      <alignment horizontal="center"/>
    </xf>
    <xf numFmtId="170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8" fontId="17" fillId="0" borderId="0" xfId="17" applyNumberFormat="1" applyFont="1"/>
    <xf numFmtId="168" fontId="17" fillId="0" borderId="0" xfId="17" applyNumberFormat="1" applyFont="1" applyFill="1"/>
    <xf numFmtId="168" fontId="17" fillId="0" borderId="0" xfId="16" applyNumberFormat="1" applyFont="1"/>
    <xf numFmtId="0" fontId="3" fillId="0" borderId="0" xfId="4" applyFont="1" applyFill="1"/>
    <xf numFmtId="167" fontId="3" fillId="0" borderId="0" xfId="4" applyNumberFormat="1" applyFont="1"/>
    <xf numFmtId="168" fontId="3" fillId="0" borderId="0" xfId="17" applyNumberFormat="1" applyFont="1"/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8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5" fontId="0" fillId="0" borderId="0" xfId="0" applyNumberFormat="1"/>
    <xf numFmtId="0" fontId="0" fillId="2" borderId="0" xfId="0" applyFill="1"/>
    <xf numFmtId="2" fontId="6" fillId="0" borderId="0" xfId="0" applyNumberFormat="1" applyFont="1" applyFill="1" applyAlignment="1">
      <alignment horizontal="center"/>
    </xf>
    <xf numFmtId="170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8" fontId="4" fillId="0" borderId="0" xfId="16" applyNumberFormat="1" applyFont="1" applyFill="1"/>
    <xf numFmtId="0" fontId="4" fillId="0" borderId="0" xfId="9" applyFill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0" fontId="6" fillId="0" borderId="0" xfId="0" applyNumberFormat="1" applyFont="1" applyFill="1" applyBorder="1" applyAlignment="1">
      <alignment horizontal="center"/>
    </xf>
    <xf numFmtId="171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69" fontId="37" fillId="0" borderId="0" xfId="2" applyNumberFormat="1" applyFont="1"/>
    <xf numFmtId="168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8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15" applyFont="1" applyFill="1" applyBorder="1" applyAlignment="1">
      <alignment horizontal="left"/>
    </xf>
    <xf numFmtId="168" fontId="40" fillId="4" borderId="0" xfId="16" applyNumberFormat="1" applyFont="1" applyFill="1" applyBorder="1" applyAlignment="1">
      <alignment horizontal="center"/>
    </xf>
    <xf numFmtId="168" fontId="40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7" fontId="24" fillId="0" borderId="0" xfId="0" applyNumberFormat="1" applyFont="1"/>
    <xf numFmtId="168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7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8" fontId="41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0" fontId="0" fillId="0" borderId="0" xfId="0" applyFill="1" applyAlignment="1">
      <alignment horizontal="right" wrapText="1"/>
    </xf>
    <xf numFmtId="170" fontId="0" fillId="0" borderId="0" xfId="0" applyNumberFormat="1" applyFill="1"/>
    <xf numFmtId="168" fontId="0" fillId="0" borderId="0" xfId="16" applyNumberFormat="1" applyFont="1" applyFill="1"/>
    <xf numFmtId="168" fontId="0" fillId="0" borderId="0" xfId="0" applyNumberFormat="1" applyFill="1"/>
    <xf numFmtId="0" fontId="11" fillId="0" borderId="0" xfId="0" applyFont="1" applyFill="1" applyAlignment="1">
      <alignment horizontal="right" wrapText="1"/>
    </xf>
    <xf numFmtId="170" fontId="5" fillId="0" borderId="0" xfId="10" applyNumberFormat="1" applyFill="1"/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165" fontId="5" fillId="0" borderId="0" xfId="0" applyNumberFormat="1" applyFont="1" applyFill="1" applyAlignment="1">
      <alignment horizontal="right"/>
    </xf>
    <xf numFmtId="168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69" fontId="4" fillId="0" borderId="0" xfId="9" applyNumberFormat="1"/>
    <xf numFmtId="169" fontId="24" fillId="0" borderId="0" xfId="6" applyNumberFormat="1" applyFont="1"/>
    <xf numFmtId="10" fontId="0" fillId="0" borderId="0" xfId="0" applyNumberFormat="1"/>
    <xf numFmtId="0" fontId="42" fillId="0" borderId="0" xfId="27" applyFont="1" applyAlignment="1" applyProtection="1"/>
    <xf numFmtId="0" fontId="42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8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68" fontId="4" fillId="0" borderId="0" xfId="9" applyNumberFormat="1"/>
    <xf numFmtId="168" fontId="4" fillId="0" borderId="0" xfId="9" applyNumberFormat="1" applyFill="1"/>
    <xf numFmtId="168" fontId="1" fillId="0" borderId="0" xfId="9" applyNumberFormat="1" applyFont="1" applyFill="1" applyBorder="1"/>
    <xf numFmtId="0" fontId="43" fillId="0" borderId="0" xfId="0" applyFont="1" applyFill="1"/>
    <xf numFmtId="0" fontId="44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48" fillId="0" borderId="0" xfId="27" applyFont="1" applyFill="1" applyAlignment="1" applyProtection="1"/>
    <xf numFmtId="0" fontId="1" fillId="0" borderId="0" xfId="9" applyFont="1" applyAlignment="1">
      <alignment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7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5" fillId="3" borderId="0" xfId="27" applyFont="1" applyFill="1" applyAlignment="1" applyProtection="1">
      <alignment vertical="center"/>
    </xf>
    <xf numFmtId="0" fontId="46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69" fontId="22" fillId="0" borderId="0" xfId="1" applyNumberFormat="1" applyFont="1" applyFill="1"/>
    <xf numFmtId="173" fontId="41" fillId="0" borderId="0" xfId="1" applyNumberFormat="1" applyFont="1" applyFill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8" fontId="3" fillId="0" borderId="1" xfId="11" applyNumberFormat="1" applyFont="1" applyFill="1" applyBorder="1" applyAlignment="1">
      <alignment horizontal="right"/>
    </xf>
    <xf numFmtId="168" fontId="3" fillId="0" borderId="0" xfId="16" applyNumberFormat="1" applyFont="1" applyFill="1" applyAlignment="1">
      <alignment horizontal="right"/>
    </xf>
    <xf numFmtId="0" fontId="47" fillId="6" borderId="0" xfId="27" applyFont="1" applyFill="1" applyAlignment="1" applyProtection="1">
      <alignment vertical="center"/>
    </xf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6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69" fontId="5" fillId="0" borderId="0" xfId="1" applyNumberFormat="1" applyFont="1" applyFill="1"/>
    <xf numFmtId="168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49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8" fontId="5" fillId="0" borderId="0" xfId="16" applyNumberFormat="1" applyFont="1" applyFill="1"/>
    <xf numFmtId="3" fontId="5" fillId="0" borderId="0" xfId="0" applyNumberFormat="1" applyFont="1" applyFill="1"/>
    <xf numFmtId="168" fontId="5" fillId="0" borderId="0" xfId="16" applyNumberFormat="1" applyFont="1" applyFill="1" applyAlignment="1">
      <alignment horizontal="center"/>
    </xf>
    <xf numFmtId="168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69" fontId="0" fillId="0" borderId="0" xfId="1" applyNumberFormat="1" applyFont="1" applyFill="1"/>
    <xf numFmtId="9" fontId="3" fillId="0" borderId="0" xfId="16" applyFont="1"/>
    <xf numFmtId="169" fontId="3" fillId="0" borderId="0" xfId="25" applyNumberFormat="1"/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67" fontId="24" fillId="0" borderId="0" xfId="0" applyNumberFormat="1" applyFont="1" applyAlignment="1">
      <alignment horizontal="center"/>
    </xf>
    <xf numFmtId="169" fontId="1" fillId="4" borderId="0" xfId="1" applyNumberFormat="1" applyFont="1" applyFill="1" applyBorder="1" applyAlignment="1">
      <alignment horizontal="right" vertical="center"/>
    </xf>
    <xf numFmtId="168" fontId="1" fillId="4" borderId="0" xfId="16" applyNumberFormat="1" applyFont="1" applyFill="1" applyBorder="1" applyAlignment="1">
      <alignment horizontal="right" vertical="center"/>
    </xf>
    <xf numFmtId="168" fontId="1" fillId="0" borderId="0" xfId="16" applyNumberFormat="1" applyFont="1" applyFill="1" applyBorder="1" applyAlignment="1">
      <alignment horizontal="right" vertical="center"/>
    </xf>
    <xf numFmtId="169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165" fontId="5" fillId="0" borderId="0" xfId="13" applyNumberFormat="1" applyFont="1" applyAlignment="1">
      <alignment horizontal="right"/>
    </xf>
    <xf numFmtId="168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165" fontId="6" fillId="0" borderId="0" xfId="13" applyNumberFormat="1" applyFont="1" applyAlignment="1">
      <alignment horizontal="right"/>
    </xf>
    <xf numFmtId="168" fontId="6" fillId="0" borderId="0" xfId="22" applyNumberFormat="1" applyFont="1" applyAlignment="1">
      <alignment horizontal="right"/>
    </xf>
    <xf numFmtId="164" fontId="0" fillId="0" borderId="0" xfId="0" applyNumberFormat="1"/>
    <xf numFmtId="0" fontId="50" fillId="0" borderId="0" xfId="0" applyFont="1"/>
    <xf numFmtId="170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5" fontId="0" fillId="0" borderId="0" xfId="0" applyNumberFormat="1" applyFill="1"/>
    <xf numFmtId="170" fontId="0" fillId="0" borderId="0" xfId="0" applyNumberFormat="1"/>
    <xf numFmtId="168" fontId="24" fillId="0" borderId="0" xfId="16" applyNumberFormat="1" applyFont="1" applyFill="1" applyAlignment="1">
      <alignment horizontal="center"/>
    </xf>
    <xf numFmtId="168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165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174" fontId="22" fillId="0" borderId="0" xfId="1" applyNumberFormat="1" applyFont="1" applyFill="1"/>
    <xf numFmtId="17" fontId="38" fillId="0" borderId="0" xfId="0" applyNumberFormat="1" applyFont="1" applyFill="1"/>
    <xf numFmtId="0" fontId="13" fillId="0" borderId="0" xfId="4" applyFill="1"/>
    <xf numFmtId="167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1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7" fontId="5" fillId="0" borderId="0" xfId="0" applyNumberFormat="1" applyFont="1" applyFill="1"/>
    <xf numFmtId="17" fontId="24" fillId="0" borderId="0" xfId="0" applyNumberFormat="1" applyFont="1" applyFill="1"/>
    <xf numFmtId="17" fontId="2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centerContinuous"/>
    </xf>
    <xf numFmtId="165" fontId="22" fillId="0" borderId="0" xfId="0" applyNumberFormat="1" applyFont="1" applyFill="1" applyAlignment="1">
      <alignment horizontal="centerContinuous"/>
    </xf>
    <xf numFmtId="9" fontId="22" fillId="0" borderId="0" xfId="16" applyFont="1" applyFill="1" applyAlignment="1">
      <alignment horizontal="centerContinuous"/>
    </xf>
    <xf numFmtId="0" fontId="22" fillId="0" borderId="0" xfId="0" applyFont="1" applyFill="1" applyAlignment="1">
      <alignment horizontal="right"/>
    </xf>
    <xf numFmtId="0" fontId="22" fillId="0" borderId="0" xfId="0" applyFont="1" applyFill="1"/>
    <xf numFmtId="9" fontId="22" fillId="0" borderId="0" xfId="16" applyFont="1" applyFill="1"/>
    <xf numFmtId="3" fontId="22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168" fontId="22" fillId="0" borderId="0" xfId="16" applyNumberFormat="1" applyFont="1" applyFill="1" applyAlignment="1">
      <alignment horizontal="right"/>
    </xf>
    <xf numFmtId="10" fontId="4" fillId="0" borderId="0" xfId="9" applyNumberFormat="1"/>
    <xf numFmtId="0" fontId="3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168" fontId="27" fillId="0" borderId="0" xfId="16" applyNumberFormat="1" applyFont="1" applyAlignment="1">
      <alignment horizontal="center"/>
    </xf>
    <xf numFmtId="0" fontId="52" fillId="0" borderId="0" xfId="15" applyFont="1" applyFill="1" applyBorder="1" applyAlignment="1">
      <alignment horizontal="right" vertical="center" wrapText="1"/>
    </xf>
    <xf numFmtId="169" fontId="7" fillId="4" borderId="0" xfId="1" applyNumberFormat="1" applyFont="1" applyFill="1" applyBorder="1" applyAlignment="1">
      <alignment horizontal="right" vertical="center"/>
    </xf>
    <xf numFmtId="168" fontId="7" fillId="4" borderId="0" xfId="16" applyNumberFormat="1" applyFont="1" applyFill="1" applyBorder="1" applyAlignment="1">
      <alignment horizontal="right" vertical="center"/>
    </xf>
    <xf numFmtId="169" fontId="7" fillId="0" borderId="0" xfId="1" applyNumberFormat="1" applyFont="1" applyFill="1" applyBorder="1" applyAlignment="1">
      <alignment horizontal="center" vertical="center"/>
    </xf>
    <xf numFmtId="168" fontId="7" fillId="0" borderId="0" xfId="16" applyNumberFormat="1" applyFont="1" applyFill="1" applyBorder="1" applyAlignment="1">
      <alignment horizontal="right" vertical="center"/>
    </xf>
    <xf numFmtId="0" fontId="53" fillId="0" borderId="0" xfId="0" applyFont="1" applyFill="1" applyAlignment="1">
      <alignment vertical="center"/>
    </xf>
    <xf numFmtId="0" fontId="52" fillId="0" borderId="0" xfId="8" applyFont="1" applyFill="1" applyBorder="1" applyAlignment="1">
      <alignment horizontal="right" vertical="center"/>
    </xf>
    <xf numFmtId="0" fontId="47" fillId="0" borderId="0" xfId="27" applyFont="1" applyFill="1" applyAlignment="1" applyProtection="1">
      <alignment vertical="center"/>
    </xf>
    <xf numFmtId="17" fontId="38" fillId="0" borderId="0" xfId="0" quotePrefix="1" applyNumberFormat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0" fontId="7" fillId="0" borderId="0" xfId="9" applyFont="1" applyFill="1"/>
    <xf numFmtId="0" fontId="33" fillId="0" borderId="0" xfId="9" applyFont="1" applyFill="1"/>
    <xf numFmtId="0" fontId="1" fillId="0" borderId="0" xfId="9" applyFont="1" applyFill="1"/>
    <xf numFmtId="0" fontId="6" fillId="0" borderId="0" xfId="10" applyFont="1" applyFill="1"/>
    <xf numFmtId="0" fontId="7" fillId="0" borderId="0" xfId="9" applyFont="1" applyFill="1" applyAlignment="1">
      <alignment horizontal="right" wrapText="1"/>
    </xf>
    <xf numFmtId="17" fontId="5" fillId="0" borderId="0" xfId="10" applyNumberFormat="1" applyFill="1"/>
    <xf numFmtId="17" fontId="5" fillId="0" borderId="0" xfId="9" applyNumberFormat="1" applyFont="1" applyFill="1"/>
    <xf numFmtId="3" fontId="0" fillId="0" borderId="0" xfId="0" applyNumberFormat="1" applyFill="1"/>
    <xf numFmtId="164" fontId="0" fillId="0" borderId="0" xfId="0" applyNumberFormat="1" applyFill="1"/>
    <xf numFmtId="166" fontId="1" fillId="0" borderId="0" xfId="9" applyNumberFormat="1" applyFont="1" applyFill="1"/>
    <xf numFmtId="167" fontId="5" fillId="0" borderId="0" xfId="10" applyNumberFormat="1" applyFill="1"/>
    <xf numFmtId="168" fontId="5" fillId="0" borderId="0" xfId="10" applyNumberFormat="1" applyFill="1"/>
    <xf numFmtId="170" fontId="9" fillId="0" borderId="0" xfId="3" applyNumberFormat="1" applyFont="1" applyFill="1" applyBorder="1" applyAlignment="1">
      <alignment horizontal="center"/>
    </xf>
    <xf numFmtId="17" fontId="5" fillId="0" borderId="0" xfId="0" applyNumberFormat="1" applyFont="1" applyFill="1" applyAlignment="1"/>
    <xf numFmtId="170" fontId="5" fillId="0" borderId="0" xfId="0" applyNumberFormat="1" applyFont="1" applyFill="1" applyAlignment="1">
      <alignment horizontal="center" vertical="center"/>
    </xf>
    <xf numFmtId="0" fontId="54" fillId="5" borderId="0" xfId="27" applyFont="1" applyFill="1" applyAlignment="1" applyProtection="1">
      <alignment vertical="center"/>
    </xf>
    <xf numFmtId="168" fontId="26" fillId="0" borderId="0" xfId="17" applyNumberFormat="1" applyFont="1" applyAlignment="1">
      <alignment horizontal="left"/>
    </xf>
    <xf numFmtId="0" fontId="55" fillId="0" borderId="0" xfId="2" applyNumberFormat="1" applyFont="1" applyAlignment="1">
      <alignment horizontal="left"/>
    </xf>
    <xf numFmtId="0" fontId="28" fillId="0" borderId="0" xfId="0" applyFont="1"/>
    <xf numFmtId="0" fontId="24" fillId="0" borderId="0" xfId="25" applyFont="1"/>
    <xf numFmtId="5" fontId="24" fillId="0" borderId="0" xfId="0" applyNumberFormat="1" applyFont="1" applyFill="1"/>
    <xf numFmtId="164" fontId="24" fillId="0" borderId="0" xfId="0" applyNumberFormat="1" applyFont="1"/>
    <xf numFmtId="0" fontId="24" fillId="0" borderId="0" xfId="4" applyFont="1"/>
    <xf numFmtId="0" fontId="56" fillId="0" borderId="0" xfId="4" applyFont="1"/>
    <xf numFmtId="0" fontId="24" fillId="0" borderId="0" xfId="4" applyFont="1" applyFill="1"/>
    <xf numFmtId="0" fontId="24" fillId="0" borderId="0" xfId="25" applyFont="1" applyFill="1"/>
    <xf numFmtId="3" fontId="24" fillId="0" borderId="0" xfId="0" applyNumberFormat="1" applyFont="1"/>
    <xf numFmtId="5" fontId="24" fillId="0" borderId="0" xfId="0" applyNumberFormat="1" applyFont="1"/>
    <xf numFmtId="0" fontId="47" fillId="5" borderId="0" xfId="27" applyFont="1" applyFill="1" applyBorder="1" applyAlignment="1" applyProtection="1">
      <alignment vertical="center"/>
    </xf>
    <xf numFmtId="17" fontId="26" fillId="0" borderId="0" xfId="4" applyNumberFormat="1" applyFont="1" applyFill="1"/>
    <xf numFmtId="9" fontId="2" fillId="5" borderId="0" xfId="16" applyFont="1" applyFill="1"/>
    <xf numFmtId="0" fontId="5" fillId="5" borderId="0" xfId="0" applyFont="1" applyFill="1"/>
    <xf numFmtId="0" fontId="40" fillId="4" borderId="0" xfId="15" applyFont="1" applyFill="1" applyBorder="1" applyAlignment="1">
      <alignment horizontal="center"/>
    </xf>
    <xf numFmtId="0" fontId="40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BDC9DC"/>
      <color rgb="FF3F5176"/>
      <color rgb="FF7C93B9"/>
      <color rgb="FF9DAECB"/>
      <color rgb="FF3F5172"/>
      <color rgb="FF3F5190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source'!$A$105:$A$145</c:f>
              <c:numCache>
                <c:formatCode>mmm\-yyyy</c:formatCode>
                <c:ptCount val="4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</c:numCache>
            </c:numRef>
          </c:cat>
          <c:val>
            <c:numRef>
              <c:f>'Fig 1 source'!$B$105:$B$145</c:f>
              <c:numCache>
                <c:formatCode>0.0%</c:formatCode>
                <c:ptCount val="41"/>
                <c:pt idx="0">
                  <c:v>5.631535938587251E-2</c:v>
                </c:pt>
                <c:pt idx="1">
                  <c:v>5.0490841374471129E-2</c:v>
                </c:pt>
                <c:pt idx="2">
                  <c:v>3.9413101674235396E-2</c:v>
                </c:pt>
                <c:pt idx="3">
                  <c:v>4.4114612319538393E-2</c:v>
                </c:pt>
                <c:pt idx="4">
                  <c:v>4.1548719615180252E-2</c:v>
                </c:pt>
                <c:pt idx="5">
                  <c:v>2.9313352821923155E-2</c:v>
                </c:pt>
                <c:pt idx="6">
                  <c:v>3.0069544045423502E-2</c:v>
                </c:pt>
                <c:pt idx="7">
                  <c:v>1.5949524769531154E-2</c:v>
                </c:pt>
                <c:pt idx="8">
                  <c:v>1.9072776083735032E-3</c:v>
                </c:pt>
                <c:pt idx="9">
                  <c:v>4.8856814076889687E-3</c:v>
                </c:pt>
                <c:pt idx="10">
                  <c:v>1.2798042301535473E-2</c:v>
                </c:pt>
                <c:pt idx="11">
                  <c:v>1.6052509843240026E-2</c:v>
                </c:pt>
                <c:pt idx="12">
                  <c:v>2.1030837845765316E-2</c:v>
                </c:pt>
                <c:pt idx="13">
                  <c:v>2.4040974618218414E-2</c:v>
                </c:pt>
                <c:pt idx="14">
                  <c:v>1.7591603258249489E-2</c:v>
                </c:pt>
                <c:pt idx="15">
                  <c:v>1.6437637949576533E-2</c:v>
                </c:pt>
                <c:pt idx="16">
                  <c:v>2.4027510200816504E-2</c:v>
                </c:pt>
                <c:pt idx="17">
                  <c:v>1.8967654544773893E-2</c:v>
                </c:pt>
                <c:pt idx="18">
                  <c:v>2.1316143685569555E-2</c:v>
                </c:pt>
                <c:pt idx="19">
                  <c:v>2.2868989562266018E-2</c:v>
                </c:pt>
                <c:pt idx="20">
                  <c:v>2.7758039306768678E-2</c:v>
                </c:pt>
                <c:pt idx="21">
                  <c:v>3.0081764557774004E-2</c:v>
                </c:pt>
                <c:pt idx="22">
                  <c:v>3.2562592054377726E-2</c:v>
                </c:pt>
                <c:pt idx="23">
                  <c:v>3.5955962155404864E-2</c:v>
                </c:pt>
                <c:pt idx="24">
                  <c:v>3.5884950385544512E-2</c:v>
                </c:pt>
                <c:pt idx="25">
                  <c:v>3.8348305442216013E-2</c:v>
                </c:pt>
                <c:pt idx="26">
                  <c:v>3.8072142018090283E-2</c:v>
                </c:pt>
                <c:pt idx="27">
                  <c:v>4.2417738851050935E-2</c:v>
                </c:pt>
                <c:pt idx="28">
                  <c:v>3.481997185290564E-2</c:v>
                </c:pt>
                <c:pt idx="29">
                  <c:v>4.4589890434098889E-2</c:v>
                </c:pt>
                <c:pt idx="30">
                  <c:v>4.1806809926355548E-2</c:v>
                </c:pt>
                <c:pt idx="31">
                  <c:v>2.9444895592276366E-2</c:v>
                </c:pt>
                <c:pt idx="32">
                  <c:v>3.1853432749368471E-2</c:v>
                </c:pt>
                <c:pt idx="33">
                  <c:v>2.0489448336052707E-2</c:v>
                </c:pt>
                <c:pt idx="34">
                  <c:v>1.8263693871793274E-2</c:v>
                </c:pt>
                <c:pt idx="35">
                  <c:v>1.7772094699553431E-2</c:v>
                </c:pt>
                <c:pt idx="36">
                  <c:v>9.2443367767838236E-3</c:v>
                </c:pt>
                <c:pt idx="37">
                  <c:v>1.2517388115297123E-2</c:v>
                </c:pt>
                <c:pt idx="38">
                  <c:v>1.5048065640179464E-2</c:v>
                </c:pt>
                <c:pt idx="39">
                  <c:v>-4.0203974702797129E-2</c:v>
                </c:pt>
                <c:pt idx="40">
                  <c:v>-4.7431850820832344E-2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source'!$A$105:$A$145</c:f>
              <c:numCache>
                <c:formatCode>mmm\-yyyy</c:formatCode>
                <c:ptCount val="4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</c:numCache>
            </c:numRef>
          </c:cat>
          <c:val>
            <c:numRef>
              <c:f>'Fig 1 source'!$C$105:$C$145</c:f>
              <c:numCache>
                <c:formatCode>0.0%</c:formatCode>
                <c:ptCount val="41"/>
                <c:pt idx="0">
                  <c:v>7.0691123577423687E-2</c:v>
                </c:pt>
                <c:pt idx="1">
                  <c:v>6.744777302662186E-2</c:v>
                </c:pt>
                <c:pt idx="2">
                  <c:v>6.638279895471455E-2</c:v>
                </c:pt>
                <c:pt idx="3">
                  <c:v>4.6889910245269339E-2</c:v>
                </c:pt>
                <c:pt idx="4">
                  <c:v>5.9933139339645169E-2</c:v>
                </c:pt>
                <c:pt idx="5">
                  <c:v>5.0330347907008077E-2</c:v>
                </c:pt>
                <c:pt idx="6">
                  <c:v>4.6268728796090564E-2</c:v>
                </c:pt>
                <c:pt idx="7">
                  <c:v>2.8893088331897632E-2</c:v>
                </c:pt>
                <c:pt idx="8">
                  <c:v>1.8800161777906332E-2</c:v>
                </c:pt>
                <c:pt idx="9">
                  <c:v>1.5221918124087797E-2</c:v>
                </c:pt>
                <c:pt idx="10">
                  <c:v>8.4154324113878687E-3</c:v>
                </c:pt>
                <c:pt idx="11">
                  <c:v>1.2114263284390692E-2</c:v>
                </c:pt>
                <c:pt idx="12">
                  <c:v>1.7959396833292285E-2</c:v>
                </c:pt>
                <c:pt idx="13">
                  <c:v>1.9636778937900168E-2</c:v>
                </c:pt>
                <c:pt idx="14">
                  <c:v>1.6952369838091563E-2</c:v>
                </c:pt>
                <c:pt idx="15">
                  <c:v>3.6931732208554502E-2</c:v>
                </c:pt>
                <c:pt idx="16">
                  <c:v>2.428982448625927E-2</c:v>
                </c:pt>
                <c:pt idx="17">
                  <c:v>1.2414317216290938E-2</c:v>
                </c:pt>
                <c:pt idx="18">
                  <c:v>2.2420242892676079E-2</c:v>
                </c:pt>
                <c:pt idx="19">
                  <c:v>8.5763746693461318E-3</c:v>
                </c:pt>
                <c:pt idx="20">
                  <c:v>2.8073302164667524E-2</c:v>
                </c:pt>
                <c:pt idx="21">
                  <c:v>2.8721501363603297E-2</c:v>
                </c:pt>
                <c:pt idx="22">
                  <c:v>2.3153558391871387E-2</c:v>
                </c:pt>
                <c:pt idx="23">
                  <c:v>2.4342745861733128E-2</c:v>
                </c:pt>
                <c:pt idx="24">
                  <c:v>1.7365447352761132E-2</c:v>
                </c:pt>
                <c:pt idx="25">
                  <c:v>2.8174678040737033E-2</c:v>
                </c:pt>
                <c:pt idx="26">
                  <c:v>2.0690354530474409E-2</c:v>
                </c:pt>
                <c:pt idx="27">
                  <c:v>3.0464708987204547E-2</c:v>
                </c:pt>
                <c:pt idx="28">
                  <c:v>3.0213520095140334E-2</c:v>
                </c:pt>
                <c:pt idx="29">
                  <c:v>2.6483647050447257E-2</c:v>
                </c:pt>
                <c:pt idx="30">
                  <c:v>3.1997959122185948E-2</c:v>
                </c:pt>
                <c:pt idx="31">
                  <c:v>3.2311218640477257E-2</c:v>
                </c:pt>
                <c:pt idx="32">
                  <c:v>3.6662296625100232E-2</c:v>
                </c:pt>
                <c:pt idx="33">
                  <c:v>5.3038830210039967E-2</c:v>
                </c:pt>
                <c:pt idx="34">
                  <c:v>5.5732289503349852E-2</c:v>
                </c:pt>
                <c:pt idx="35">
                  <c:v>5.3997557180684108E-2</c:v>
                </c:pt>
                <c:pt idx="36">
                  <c:v>5.1616984455324477E-2</c:v>
                </c:pt>
                <c:pt idx="37">
                  <c:v>3.9018902791390975E-2</c:v>
                </c:pt>
                <c:pt idx="38">
                  <c:v>3.5578704485668355E-2</c:v>
                </c:pt>
                <c:pt idx="39">
                  <c:v>2.7654700195081983E-2</c:v>
                </c:pt>
                <c:pt idx="40">
                  <c:v>3.6310016126454236E-2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source'!$A$105:$A$145</c:f>
              <c:numCache>
                <c:formatCode>mmm\-yyyy</c:formatCode>
                <c:ptCount val="4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</c:numCache>
            </c:numRef>
          </c:cat>
          <c:val>
            <c:numRef>
              <c:f>'Fig 1 source'!$E$105:$E$145</c:f>
              <c:numCache>
                <c:formatCode>0.0%</c:formatCode>
                <c:ptCount val="41"/>
                <c:pt idx="0">
                  <c:v>2.3053006417215974E-2</c:v>
                </c:pt>
                <c:pt idx="1">
                  <c:v>2.3053006417215974E-2</c:v>
                </c:pt>
                <c:pt idx="2">
                  <c:v>2.3053006417215974E-2</c:v>
                </c:pt>
                <c:pt idx="3">
                  <c:v>2.3053006417215974E-2</c:v>
                </c:pt>
                <c:pt idx="4">
                  <c:v>2.3053006417215974E-2</c:v>
                </c:pt>
                <c:pt idx="5">
                  <c:v>2.3053006417215974E-2</c:v>
                </c:pt>
                <c:pt idx="6">
                  <c:v>2.3053006417215974E-2</c:v>
                </c:pt>
                <c:pt idx="7">
                  <c:v>2.3053006417215974E-2</c:v>
                </c:pt>
                <c:pt idx="8">
                  <c:v>2.3053006417215974E-2</c:v>
                </c:pt>
                <c:pt idx="9">
                  <c:v>2.3053006417215974E-2</c:v>
                </c:pt>
                <c:pt idx="10">
                  <c:v>2.3053006417215974E-2</c:v>
                </c:pt>
                <c:pt idx="11">
                  <c:v>2.3053006417215974E-2</c:v>
                </c:pt>
                <c:pt idx="12">
                  <c:v>2.3053006417215974E-2</c:v>
                </c:pt>
                <c:pt idx="13">
                  <c:v>2.3053006417215974E-2</c:v>
                </c:pt>
                <c:pt idx="14">
                  <c:v>2.3053006417215974E-2</c:v>
                </c:pt>
                <c:pt idx="15">
                  <c:v>2.3053006417215974E-2</c:v>
                </c:pt>
                <c:pt idx="16">
                  <c:v>2.3053006417215974E-2</c:v>
                </c:pt>
                <c:pt idx="17">
                  <c:v>2.3053006417215974E-2</c:v>
                </c:pt>
                <c:pt idx="18">
                  <c:v>2.3053006417215974E-2</c:v>
                </c:pt>
                <c:pt idx="19">
                  <c:v>2.3053006417215974E-2</c:v>
                </c:pt>
                <c:pt idx="20">
                  <c:v>2.3053006417215974E-2</c:v>
                </c:pt>
                <c:pt idx="21">
                  <c:v>2.3053006417215974E-2</c:v>
                </c:pt>
                <c:pt idx="22">
                  <c:v>2.3053006417215974E-2</c:v>
                </c:pt>
                <c:pt idx="23">
                  <c:v>2.3053006417215974E-2</c:v>
                </c:pt>
                <c:pt idx="24">
                  <c:v>2.3053006417215974E-2</c:v>
                </c:pt>
                <c:pt idx="25">
                  <c:v>2.3053006417215974E-2</c:v>
                </c:pt>
                <c:pt idx="26">
                  <c:v>2.3053006417215974E-2</c:v>
                </c:pt>
                <c:pt idx="27">
                  <c:v>2.3053006417215974E-2</c:v>
                </c:pt>
                <c:pt idx="28">
                  <c:v>2.3053006417215974E-2</c:v>
                </c:pt>
                <c:pt idx="29">
                  <c:v>2.3053006417215974E-2</c:v>
                </c:pt>
                <c:pt idx="30">
                  <c:v>2.3053006417215974E-2</c:v>
                </c:pt>
                <c:pt idx="31">
                  <c:v>2.3053006417215974E-2</c:v>
                </c:pt>
                <c:pt idx="32">
                  <c:v>2.3053006417215974E-2</c:v>
                </c:pt>
                <c:pt idx="33">
                  <c:v>2.3053006417215974E-2</c:v>
                </c:pt>
                <c:pt idx="34">
                  <c:v>2.3053006417215974E-2</c:v>
                </c:pt>
                <c:pt idx="35">
                  <c:v>2.3053006417215974E-2</c:v>
                </c:pt>
                <c:pt idx="36">
                  <c:v>2.3053006417215974E-2</c:v>
                </c:pt>
                <c:pt idx="37">
                  <c:v>2.3053006417215974E-2</c:v>
                </c:pt>
                <c:pt idx="38">
                  <c:v>2.3053006417215974E-2</c:v>
                </c:pt>
                <c:pt idx="39">
                  <c:v>2.3053006417215974E-2</c:v>
                </c:pt>
                <c:pt idx="40">
                  <c:v>2.3053006417215974E-2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source'!$A$105:$A$145</c:f>
              <c:numCache>
                <c:formatCode>mmm\-yyyy</c:formatCode>
                <c:ptCount val="41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41699</c:v>
                </c:pt>
                <c:pt idx="15">
                  <c:v>41791</c:v>
                </c:pt>
                <c:pt idx="16">
                  <c:v>41883</c:v>
                </c:pt>
                <c:pt idx="17">
                  <c:v>41974</c:v>
                </c:pt>
                <c:pt idx="18">
                  <c:v>42064</c:v>
                </c:pt>
                <c:pt idx="19">
                  <c:v>42156</c:v>
                </c:pt>
                <c:pt idx="20">
                  <c:v>42248</c:v>
                </c:pt>
                <c:pt idx="21">
                  <c:v>42339</c:v>
                </c:pt>
                <c:pt idx="22">
                  <c:v>42430</c:v>
                </c:pt>
                <c:pt idx="23">
                  <c:v>42522</c:v>
                </c:pt>
                <c:pt idx="24">
                  <c:v>42614</c:v>
                </c:pt>
                <c:pt idx="25">
                  <c:v>42705</c:v>
                </c:pt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  <c:pt idx="29">
                  <c:v>43070</c:v>
                </c:pt>
                <c:pt idx="30">
                  <c:v>43160</c:v>
                </c:pt>
                <c:pt idx="31">
                  <c:v>43252</c:v>
                </c:pt>
                <c:pt idx="32">
                  <c:v>43344</c:v>
                </c:pt>
                <c:pt idx="33">
                  <c:v>43435</c:v>
                </c:pt>
                <c:pt idx="34">
                  <c:v>43525</c:v>
                </c:pt>
                <c:pt idx="35">
                  <c:v>43617</c:v>
                </c:pt>
                <c:pt idx="36">
                  <c:v>43709</c:v>
                </c:pt>
                <c:pt idx="37">
                  <c:v>43800</c:v>
                </c:pt>
                <c:pt idx="38">
                  <c:v>43891</c:v>
                </c:pt>
                <c:pt idx="39">
                  <c:v>43983</c:v>
                </c:pt>
                <c:pt idx="40">
                  <c:v>44075</c:v>
                </c:pt>
              </c:numCache>
            </c:numRef>
          </c:cat>
          <c:val>
            <c:numRef>
              <c:f>'Fig 1 source'!$F$105:$F$145</c:f>
              <c:numCache>
                <c:formatCode>0.0%</c:formatCode>
                <c:ptCount val="41"/>
                <c:pt idx="0">
                  <c:v>3.2287038061395705E-2</c:v>
                </c:pt>
                <c:pt idx="1">
                  <c:v>3.2287038061395705E-2</c:v>
                </c:pt>
                <c:pt idx="2">
                  <c:v>3.2287038061395705E-2</c:v>
                </c:pt>
                <c:pt idx="3">
                  <c:v>3.2287038061395705E-2</c:v>
                </c:pt>
                <c:pt idx="4">
                  <c:v>3.2287038061395705E-2</c:v>
                </c:pt>
                <c:pt idx="5">
                  <c:v>3.2287038061395705E-2</c:v>
                </c:pt>
                <c:pt idx="6">
                  <c:v>3.2287038061395705E-2</c:v>
                </c:pt>
                <c:pt idx="7">
                  <c:v>3.2287038061395705E-2</c:v>
                </c:pt>
                <c:pt idx="8">
                  <c:v>3.2287038061395705E-2</c:v>
                </c:pt>
                <c:pt idx="9">
                  <c:v>3.2287038061395705E-2</c:v>
                </c:pt>
                <c:pt idx="10">
                  <c:v>3.2287038061395705E-2</c:v>
                </c:pt>
                <c:pt idx="11">
                  <c:v>3.2287038061395705E-2</c:v>
                </c:pt>
                <c:pt idx="12">
                  <c:v>3.2287038061395705E-2</c:v>
                </c:pt>
                <c:pt idx="13">
                  <c:v>3.2287038061395705E-2</c:v>
                </c:pt>
                <c:pt idx="14">
                  <c:v>3.2287038061395705E-2</c:v>
                </c:pt>
                <c:pt idx="15">
                  <c:v>3.2287038061395705E-2</c:v>
                </c:pt>
                <c:pt idx="16">
                  <c:v>3.2287038061395705E-2</c:v>
                </c:pt>
                <c:pt idx="17">
                  <c:v>3.2287038061395705E-2</c:v>
                </c:pt>
                <c:pt idx="18">
                  <c:v>3.2287038061395705E-2</c:v>
                </c:pt>
                <c:pt idx="19">
                  <c:v>3.2287038061395705E-2</c:v>
                </c:pt>
                <c:pt idx="20">
                  <c:v>3.2287038061395705E-2</c:v>
                </c:pt>
                <c:pt idx="21">
                  <c:v>3.2287038061395705E-2</c:v>
                </c:pt>
                <c:pt idx="22">
                  <c:v>3.2287038061395705E-2</c:v>
                </c:pt>
                <c:pt idx="23">
                  <c:v>3.2287038061395705E-2</c:v>
                </c:pt>
                <c:pt idx="24">
                  <c:v>3.2287038061395705E-2</c:v>
                </c:pt>
                <c:pt idx="25">
                  <c:v>3.2287038061395705E-2</c:v>
                </c:pt>
                <c:pt idx="26">
                  <c:v>3.2287038061395705E-2</c:v>
                </c:pt>
                <c:pt idx="27">
                  <c:v>3.2287038061395705E-2</c:v>
                </c:pt>
                <c:pt idx="28">
                  <c:v>3.2287038061395705E-2</c:v>
                </c:pt>
                <c:pt idx="29">
                  <c:v>3.2287038061395705E-2</c:v>
                </c:pt>
                <c:pt idx="30">
                  <c:v>3.2287038061395705E-2</c:v>
                </c:pt>
                <c:pt idx="31">
                  <c:v>3.2287038061395705E-2</c:v>
                </c:pt>
                <c:pt idx="32">
                  <c:v>3.2287038061395705E-2</c:v>
                </c:pt>
                <c:pt idx="33">
                  <c:v>3.2287038061395705E-2</c:v>
                </c:pt>
                <c:pt idx="34">
                  <c:v>3.2287038061395705E-2</c:v>
                </c:pt>
                <c:pt idx="35">
                  <c:v>3.2287038061395705E-2</c:v>
                </c:pt>
                <c:pt idx="36">
                  <c:v>3.2287038061395705E-2</c:v>
                </c:pt>
                <c:pt idx="37">
                  <c:v>3.2287038061395705E-2</c:v>
                </c:pt>
                <c:pt idx="38">
                  <c:v>3.2287038061395705E-2</c:v>
                </c:pt>
                <c:pt idx="39">
                  <c:v>3.2287038061395705E-2</c:v>
                </c:pt>
                <c:pt idx="40">
                  <c:v>3.2287038061395705E-2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94302048637593E-2"/>
          <c:y val="2.0648674102259248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source'!$A$70:$A$70</c:f>
              <c:numCache>
                <c:formatCode>mmm\-yy</c:formatCode>
                <c:ptCount val="1"/>
                <c:pt idx="0">
                  <c:v>42064</c:v>
                </c:pt>
              </c:numCache>
            </c:numRef>
          </c:cat>
          <c:val>
            <c:numRef>
              <c:f>'Fig 4&amp;8 source'!$C$72:$C$92</c:f>
              <c:numCache>
                <c:formatCode>0.0%</c:formatCode>
                <c:ptCount val="21"/>
                <c:pt idx="0">
                  <c:v>4.6070058700120792E-2</c:v>
                </c:pt>
                <c:pt idx="1">
                  <c:v>4.3937991891247315E-2</c:v>
                </c:pt>
                <c:pt idx="2">
                  <c:v>4.5625958233214754E-2</c:v>
                </c:pt>
                <c:pt idx="3">
                  <c:v>4.4793958959350323E-2</c:v>
                </c:pt>
                <c:pt idx="4">
                  <c:v>4.7961944260791575E-2</c:v>
                </c:pt>
                <c:pt idx="5">
                  <c:v>4.9532672702749136E-2</c:v>
                </c:pt>
                <c:pt idx="6">
                  <c:v>4.7542737915346932E-2</c:v>
                </c:pt>
                <c:pt idx="7">
                  <c:v>4.877170848880763E-2</c:v>
                </c:pt>
                <c:pt idx="8">
                  <c:v>4.6193913917572875E-2</c:v>
                </c:pt>
                <c:pt idx="9">
                  <c:v>4.5450112841659472E-2</c:v>
                </c:pt>
                <c:pt idx="10">
                  <c:v>3.9171800136892539E-2</c:v>
                </c:pt>
                <c:pt idx="11">
                  <c:v>3.4664500914101629E-2</c:v>
                </c:pt>
                <c:pt idx="12">
                  <c:v>3.2901522201430486E-2</c:v>
                </c:pt>
                <c:pt idx="13">
                  <c:v>2.8787919167960342E-2</c:v>
                </c:pt>
                <c:pt idx="14">
                  <c:v>3.1337478511161025E-2</c:v>
                </c:pt>
                <c:pt idx="15">
                  <c:v>3.4508126997264181E-2</c:v>
                </c:pt>
                <c:pt idx="16">
                  <c:v>3.3608224956863539E-2</c:v>
                </c:pt>
                <c:pt idx="17">
                  <c:v>3.2101275988077181E-2</c:v>
                </c:pt>
                <c:pt idx="18">
                  <c:v>2.505097210225395E-2</c:v>
                </c:pt>
                <c:pt idx="19">
                  <c:v>1.2791044681350916E-2</c:v>
                </c:pt>
                <c:pt idx="20">
                  <c:v>-1.1139519332887543E-2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source'!$A$72:$A$92</c:f>
              <c:numCache>
                <c:formatCode>mmm\-yy</c:formatCode>
                <c:ptCount val="2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</c:numCache>
            </c:numRef>
          </c:cat>
          <c:val>
            <c:numRef>
              <c:f>'Fig 4&amp;8 source'!$D$72:$D$92</c:f>
              <c:numCache>
                <c:formatCode>0.0%</c:formatCode>
                <c:ptCount val="21"/>
                <c:pt idx="0">
                  <c:v>3.5679717276760406E-2</c:v>
                </c:pt>
                <c:pt idx="1">
                  <c:v>3.5679717276760406E-2</c:v>
                </c:pt>
                <c:pt idx="2">
                  <c:v>3.5679717276760406E-2</c:v>
                </c:pt>
                <c:pt idx="3">
                  <c:v>3.5679717276760406E-2</c:v>
                </c:pt>
                <c:pt idx="4">
                  <c:v>3.5679717276760406E-2</c:v>
                </c:pt>
                <c:pt idx="5">
                  <c:v>3.5679717276760406E-2</c:v>
                </c:pt>
                <c:pt idx="6">
                  <c:v>3.5679717276760406E-2</c:v>
                </c:pt>
                <c:pt idx="7">
                  <c:v>3.5679717276760406E-2</c:v>
                </c:pt>
                <c:pt idx="8">
                  <c:v>3.5679717276760406E-2</c:v>
                </c:pt>
                <c:pt idx="9">
                  <c:v>3.5679717276760406E-2</c:v>
                </c:pt>
                <c:pt idx="10">
                  <c:v>3.5679717276760406E-2</c:v>
                </c:pt>
                <c:pt idx="11">
                  <c:v>3.5679717276760406E-2</c:v>
                </c:pt>
                <c:pt idx="12">
                  <c:v>3.5679717276760406E-2</c:v>
                </c:pt>
                <c:pt idx="13">
                  <c:v>3.5679717276760406E-2</c:v>
                </c:pt>
                <c:pt idx="14">
                  <c:v>3.5679717276760406E-2</c:v>
                </c:pt>
                <c:pt idx="15">
                  <c:v>3.5679717276760406E-2</c:v>
                </c:pt>
                <c:pt idx="16">
                  <c:v>3.5679717276760406E-2</c:v>
                </c:pt>
                <c:pt idx="17">
                  <c:v>3.5679717276760406E-2</c:v>
                </c:pt>
                <c:pt idx="18">
                  <c:v>3.5679717276760406E-2</c:v>
                </c:pt>
                <c:pt idx="19">
                  <c:v>3.5679717276760406E-2</c:v>
                </c:pt>
                <c:pt idx="20">
                  <c:v>3.5679717276760406E-2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6692.6754789033457</c:v>
                </c:pt>
                <c:pt idx="1">
                  <c:v>5443.0070706371189</c:v>
                </c:pt>
                <c:pt idx="2">
                  <c:v>5251.368631608133</c:v>
                </c:pt>
                <c:pt idx="3">
                  <c:v>5948.5921908839782</c:v>
                </c:pt>
                <c:pt idx="4">
                  <c:v>6636.1563035747022</c:v>
                </c:pt>
                <c:pt idx="5">
                  <c:v>7093.4553158325753</c:v>
                </c:pt>
                <c:pt idx="6">
                  <c:v>7037.4501768259697</c:v>
                </c:pt>
                <c:pt idx="7">
                  <c:v>7305.9160275675667</c:v>
                </c:pt>
                <c:pt idx="8">
                  <c:v>7179.2349589237683</c:v>
                </c:pt>
                <c:pt idx="9">
                  <c:v>6564.1021111308992</c:v>
                </c:pt>
                <c:pt idx="10">
                  <c:v>5777.9158808473076</c:v>
                </c:pt>
                <c:pt idx="11">
                  <c:v>5736.2820548330401</c:v>
                </c:pt>
                <c:pt idx="12">
                  <c:v>5577.8272886842096</c:v>
                </c:pt>
                <c:pt idx="13">
                  <c:v>4784.452852617801</c:v>
                </c:pt>
                <c:pt idx="14">
                  <c:v>4066.0078828247597</c:v>
                </c:pt>
                <c:pt idx="15">
                  <c:v>4260.3422037294022</c:v>
                </c:pt>
                <c:pt idx="16">
                  <c:v>4800.3129295081962</c:v>
                </c:pt>
                <c:pt idx="17">
                  <c:v>4994.4280688622757</c:v>
                </c:pt>
                <c:pt idx="18">
                  <c:v>4609.307131833616</c:v>
                </c:pt>
                <c:pt idx="19">
                  <c:v>4414.371966378565</c:v>
                </c:pt>
                <c:pt idx="20">
                  <c:v>4306.5203000000001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0.359863267496491</c:v>
                </c:pt>
                <c:pt idx="1">
                  <c:v>0.30875305762698069</c:v>
                </c:pt>
                <c:pt idx="2">
                  <c:v>0.31857981587183276</c:v>
                </c:pt>
                <c:pt idx="3">
                  <c:v>0.34279015318004802</c:v>
                </c:pt>
                <c:pt idx="4">
                  <c:v>0.3660169806659983</c:v>
                </c:pt>
                <c:pt idx="5">
                  <c:v>0.37836082203949994</c:v>
                </c:pt>
                <c:pt idx="6">
                  <c:v>0.37948508022718574</c:v>
                </c:pt>
                <c:pt idx="7">
                  <c:v>0.36576321174363063</c:v>
                </c:pt>
                <c:pt idx="8">
                  <c:v>0.3412498761295063</c:v>
                </c:pt>
                <c:pt idx="9">
                  <c:v>0.32272846985968479</c:v>
                </c:pt>
                <c:pt idx="10">
                  <c:v>0.31348997406734785</c:v>
                </c:pt>
                <c:pt idx="11">
                  <c:v>0.30516719712389917</c:v>
                </c:pt>
                <c:pt idx="12">
                  <c:v>0.2995107572978663</c:v>
                </c:pt>
                <c:pt idx="13">
                  <c:v>0.28978541892901671</c:v>
                </c:pt>
                <c:pt idx="14">
                  <c:v>0.28206347984742591</c:v>
                </c:pt>
                <c:pt idx="15">
                  <c:v>0.28323794549355119</c:v>
                </c:pt>
                <c:pt idx="16">
                  <c:v>0.28620774084059819</c:v>
                </c:pt>
                <c:pt idx="17">
                  <c:v>0.27763157488760581</c:v>
                </c:pt>
                <c:pt idx="18">
                  <c:v>0.27093996905868439</c:v>
                </c:pt>
                <c:pt idx="19">
                  <c:v>0.26244742290751955</c:v>
                </c:pt>
                <c:pt idx="20">
                  <c:v>0.248102035575861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source'!$A$198:$A$258</c:f>
              <c:numCache>
                <c:formatCode>mmm\-yy</c:formatCode>
                <c:ptCount val="61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  <c:pt idx="38">
                  <c:v>43405</c:v>
                </c:pt>
                <c:pt idx="39">
                  <c:v>43435</c:v>
                </c:pt>
                <c:pt idx="40">
                  <c:v>43466</c:v>
                </c:pt>
                <c:pt idx="41">
                  <c:v>43497</c:v>
                </c:pt>
                <c:pt idx="42">
                  <c:v>43525</c:v>
                </c:pt>
                <c:pt idx="43">
                  <c:v>43556</c:v>
                </c:pt>
                <c:pt idx="44">
                  <c:v>43586</c:v>
                </c:pt>
                <c:pt idx="45">
                  <c:v>43617</c:v>
                </c:pt>
                <c:pt idx="46">
                  <c:v>43647</c:v>
                </c:pt>
                <c:pt idx="47">
                  <c:v>43678</c:v>
                </c:pt>
                <c:pt idx="48">
                  <c:v>43709</c:v>
                </c:pt>
                <c:pt idx="49">
                  <c:v>43739</c:v>
                </c:pt>
                <c:pt idx="50">
                  <c:v>43770</c:v>
                </c:pt>
                <c:pt idx="51">
                  <c:v>43800</c:v>
                </c:pt>
                <c:pt idx="52">
                  <c:v>43831</c:v>
                </c:pt>
                <c:pt idx="53">
                  <c:v>43862</c:v>
                </c:pt>
                <c:pt idx="54">
                  <c:v>43891</c:v>
                </c:pt>
                <c:pt idx="55">
                  <c:v>43922</c:v>
                </c:pt>
                <c:pt idx="56">
                  <c:v>43952</c:v>
                </c:pt>
                <c:pt idx="57">
                  <c:v>43983</c:v>
                </c:pt>
                <c:pt idx="58">
                  <c:v>44013</c:v>
                </c:pt>
                <c:pt idx="59">
                  <c:v>44044</c:v>
                </c:pt>
                <c:pt idx="60">
                  <c:v>44075</c:v>
                </c:pt>
              </c:numCache>
            </c:numRef>
          </c:cat>
          <c:val>
            <c:numRef>
              <c:f>'Fig 6&amp;7 source'!$B$198:$B$258</c:f>
              <c:numCache>
                <c:formatCode>0.000</c:formatCode>
                <c:ptCount val="61"/>
                <c:pt idx="0">
                  <c:v>3.046703791367129E-2</c:v>
                </c:pt>
                <c:pt idx="1">
                  <c:v>3.1439081629822695E-2</c:v>
                </c:pt>
                <c:pt idx="2">
                  <c:v>3.2105103041240098E-2</c:v>
                </c:pt>
                <c:pt idx="3">
                  <c:v>3.2053395462275307E-2</c:v>
                </c:pt>
                <c:pt idx="4">
                  <c:v>3.1070149386229522E-2</c:v>
                </c:pt>
                <c:pt idx="5">
                  <c:v>2.9459324731761546E-2</c:v>
                </c:pt>
                <c:pt idx="6">
                  <c:v>2.7750472865870811E-2</c:v>
                </c:pt>
                <c:pt idx="7">
                  <c:v>2.643847199701764E-2</c:v>
                </c:pt>
                <c:pt idx="8">
                  <c:v>2.5671796548737868E-2</c:v>
                </c:pt>
                <c:pt idx="9">
                  <c:v>2.5223836755978179E-2</c:v>
                </c:pt>
                <c:pt idx="10">
                  <c:v>2.481081124637775E-2</c:v>
                </c:pt>
                <c:pt idx="11">
                  <c:v>2.4215075972727148E-2</c:v>
                </c:pt>
                <c:pt idx="12">
                  <c:v>2.3600443761650061E-2</c:v>
                </c:pt>
                <c:pt idx="13">
                  <c:v>2.3159319682960703E-2</c:v>
                </c:pt>
                <c:pt idx="14">
                  <c:v>2.2955176340044264E-2</c:v>
                </c:pt>
                <c:pt idx="15">
                  <c:v>2.285397634363015E-2</c:v>
                </c:pt>
                <c:pt idx="16">
                  <c:v>2.2620584844819835E-2</c:v>
                </c:pt>
                <c:pt idx="17">
                  <c:v>2.2235299902859808E-2</c:v>
                </c:pt>
                <c:pt idx="18">
                  <c:v>2.1778633021699266E-2</c:v>
                </c:pt>
                <c:pt idx="19">
                  <c:v>2.1407072490349056E-2</c:v>
                </c:pt>
                <c:pt idx="20">
                  <c:v>2.1257280732996268E-2</c:v>
                </c:pt>
                <c:pt idx="21">
                  <c:v>2.1269560340408306E-2</c:v>
                </c:pt>
                <c:pt idx="22">
                  <c:v>2.1381906934506142E-2</c:v>
                </c:pt>
                <c:pt idx="23">
                  <c:v>2.1542921259538703E-2</c:v>
                </c:pt>
                <c:pt idx="24">
                  <c:v>2.1653783580231189E-2</c:v>
                </c:pt>
                <c:pt idx="25">
                  <c:v>2.1655631869464322E-2</c:v>
                </c:pt>
                <c:pt idx="26">
                  <c:v>2.1481001962612333E-2</c:v>
                </c:pt>
                <c:pt idx="27">
                  <c:v>2.1084092013301015E-2</c:v>
                </c:pt>
                <c:pt idx="28">
                  <c:v>2.0439409741070603E-2</c:v>
                </c:pt>
                <c:pt idx="29">
                  <c:v>1.9636666242291677E-2</c:v>
                </c:pt>
                <c:pt idx="30">
                  <c:v>1.8992192663172418E-2</c:v>
                </c:pt>
                <c:pt idx="31">
                  <c:v>1.8811906064607593E-2</c:v>
                </c:pt>
                <c:pt idx="32">
                  <c:v>1.906867886943233E-2</c:v>
                </c:pt>
                <c:pt idx="33">
                  <c:v>1.9570478963990244E-2</c:v>
                </c:pt>
                <c:pt idx="34">
                  <c:v>2.0166961236258166E-2</c:v>
                </c:pt>
                <c:pt idx="35">
                  <c:v>2.0750492694702104E-2</c:v>
                </c:pt>
                <c:pt idx="36">
                  <c:v>2.1385029737639578E-2</c:v>
                </c:pt>
                <c:pt idx="37">
                  <c:v>2.2039606358060838E-2</c:v>
                </c:pt>
                <c:pt idx="38">
                  <c:v>2.2548141070291836E-2</c:v>
                </c:pt>
                <c:pt idx="39">
                  <c:v>2.2778193852115838E-2</c:v>
                </c:pt>
                <c:pt idx="40">
                  <c:v>2.2715588603665387E-2</c:v>
                </c:pt>
                <c:pt idx="41">
                  <c:v>2.2454392125482999E-2</c:v>
                </c:pt>
                <c:pt idx="42">
                  <c:v>2.2013157343309268E-2</c:v>
                </c:pt>
                <c:pt idx="43">
                  <c:v>2.1620411953063051E-2</c:v>
                </c:pt>
                <c:pt idx="44">
                  <c:v>2.1422146438426149E-2</c:v>
                </c:pt>
                <c:pt idx="45">
                  <c:v>2.1413994846903761E-2</c:v>
                </c:pt>
                <c:pt idx="46">
                  <c:v>2.1513604534008638E-2</c:v>
                </c:pt>
                <c:pt idx="47">
                  <c:v>2.1725716570749353E-2</c:v>
                </c:pt>
                <c:pt idx="48">
                  <c:v>2.1973483771866743E-2</c:v>
                </c:pt>
                <c:pt idx="49">
                  <c:v>2.2032854840600819E-2</c:v>
                </c:pt>
                <c:pt idx="50">
                  <c:v>2.1905540823517488E-2</c:v>
                </c:pt>
                <c:pt idx="51">
                  <c:v>2.2236953066159429E-2</c:v>
                </c:pt>
                <c:pt idx="52">
                  <c:v>2.3415711863725076E-2</c:v>
                </c:pt>
                <c:pt idx="53">
                  <c:v>2.5329732833381288E-2</c:v>
                </c:pt>
                <c:pt idx="54">
                  <c:v>2.7839409439192248E-2</c:v>
                </c:pt>
                <c:pt idx="55">
                  <c:v>3.1104944383973619E-2</c:v>
                </c:pt>
                <c:pt idx="56">
                  <c:v>3.4984105422143835E-2</c:v>
                </c:pt>
                <c:pt idx="57">
                  <c:v>3.9320330367427894E-2</c:v>
                </c:pt>
                <c:pt idx="58">
                  <c:v>4.3527668783346317E-2</c:v>
                </c:pt>
                <c:pt idx="59">
                  <c:v>4.7766548399857015E-2</c:v>
                </c:pt>
                <c:pt idx="60">
                  <c:v>5.1453295586050773E-2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06-4F7E-A5BA-55B0EDF92333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source'!$A$198:$A$258</c:f>
              <c:numCache>
                <c:formatCode>mmm\-yy</c:formatCode>
                <c:ptCount val="61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  <c:pt idx="25">
                  <c:v>43009</c:v>
                </c:pt>
                <c:pt idx="26">
                  <c:v>43040</c:v>
                </c:pt>
                <c:pt idx="27">
                  <c:v>43070</c:v>
                </c:pt>
                <c:pt idx="28">
                  <c:v>43101</c:v>
                </c:pt>
                <c:pt idx="29">
                  <c:v>43132</c:v>
                </c:pt>
                <c:pt idx="30">
                  <c:v>43160</c:v>
                </c:pt>
                <c:pt idx="31">
                  <c:v>43191</c:v>
                </c:pt>
                <c:pt idx="32">
                  <c:v>43221</c:v>
                </c:pt>
                <c:pt idx="33">
                  <c:v>43252</c:v>
                </c:pt>
                <c:pt idx="34">
                  <c:v>43282</c:v>
                </c:pt>
                <c:pt idx="35">
                  <c:v>43313</c:v>
                </c:pt>
                <c:pt idx="36">
                  <c:v>43344</c:v>
                </c:pt>
                <c:pt idx="37">
                  <c:v>43374</c:v>
                </c:pt>
                <c:pt idx="38">
                  <c:v>43405</c:v>
                </c:pt>
                <c:pt idx="39">
                  <c:v>43435</c:v>
                </c:pt>
                <c:pt idx="40">
                  <c:v>43466</c:v>
                </c:pt>
                <c:pt idx="41">
                  <c:v>43497</c:v>
                </c:pt>
                <c:pt idx="42">
                  <c:v>43525</c:v>
                </c:pt>
                <c:pt idx="43">
                  <c:v>43556</c:v>
                </c:pt>
                <c:pt idx="44">
                  <c:v>43586</c:v>
                </c:pt>
                <c:pt idx="45">
                  <c:v>43617</c:v>
                </c:pt>
                <c:pt idx="46">
                  <c:v>43647</c:v>
                </c:pt>
                <c:pt idx="47">
                  <c:v>43678</c:v>
                </c:pt>
                <c:pt idx="48">
                  <c:v>43709</c:v>
                </c:pt>
                <c:pt idx="49">
                  <c:v>43739</c:v>
                </c:pt>
                <c:pt idx="50">
                  <c:v>43770</c:v>
                </c:pt>
                <c:pt idx="51">
                  <c:v>43800</c:v>
                </c:pt>
                <c:pt idx="52">
                  <c:v>43831</c:v>
                </c:pt>
                <c:pt idx="53">
                  <c:v>43862</c:v>
                </c:pt>
                <c:pt idx="54">
                  <c:v>43891</c:v>
                </c:pt>
                <c:pt idx="55">
                  <c:v>43922</c:v>
                </c:pt>
                <c:pt idx="56">
                  <c:v>43952</c:v>
                </c:pt>
                <c:pt idx="57">
                  <c:v>43983</c:v>
                </c:pt>
                <c:pt idx="58">
                  <c:v>44013</c:v>
                </c:pt>
                <c:pt idx="59">
                  <c:v>44044</c:v>
                </c:pt>
                <c:pt idx="60">
                  <c:v>44075</c:v>
                </c:pt>
              </c:numCache>
            </c:numRef>
          </c:cat>
          <c:val>
            <c:numRef>
              <c:f>'Fig 6&amp;7 source'!$E$198:$E$258</c:f>
              <c:numCache>
                <c:formatCode>0.000</c:formatCode>
                <c:ptCount val="61"/>
                <c:pt idx="0">
                  <c:v>2.2844572810945721E-2</c:v>
                </c:pt>
                <c:pt idx="1">
                  <c:v>2.2930903810888133E-2</c:v>
                </c:pt>
                <c:pt idx="2">
                  <c:v>2.3645587136036782E-2</c:v>
                </c:pt>
                <c:pt idx="3">
                  <c:v>2.4871271099380386E-2</c:v>
                </c:pt>
                <c:pt idx="4">
                  <c:v>2.6441014866918043E-2</c:v>
                </c:pt>
                <c:pt idx="5">
                  <c:v>2.8018329027761194E-2</c:v>
                </c:pt>
                <c:pt idx="6">
                  <c:v>2.9099927165223725E-2</c:v>
                </c:pt>
                <c:pt idx="7">
                  <c:v>2.9392487332128767E-2</c:v>
                </c:pt>
                <c:pt idx="8">
                  <c:v>2.8880215882639296E-2</c:v>
                </c:pt>
                <c:pt idx="9">
                  <c:v>2.7853646379775499E-2</c:v>
                </c:pt>
                <c:pt idx="10">
                  <c:v>2.6535347376808908E-2</c:v>
                </c:pt>
                <c:pt idx="11">
                  <c:v>2.5335677629634689E-2</c:v>
                </c:pt>
                <c:pt idx="12">
                  <c:v>2.4447209311572387E-2</c:v>
                </c:pt>
                <c:pt idx="13">
                  <c:v>2.4145487723600763E-2</c:v>
                </c:pt>
                <c:pt idx="14">
                  <c:v>2.4132608997530697E-2</c:v>
                </c:pt>
                <c:pt idx="15">
                  <c:v>2.4300423103955918E-2</c:v>
                </c:pt>
                <c:pt idx="16">
                  <c:v>2.4471557573554965E-2</c:v>
                </c:pt>
                <c:pt idx="17">
                  <c:v>2.453025708100201E-2</c:v>
                </c:pt>
                <c:pt idx="18">
                  <c:v>2.4354131676440131E-2</c:v>
                </c:pt>
                <c:pt idx="19">
                  <c:v>2.3935718391762308E-2</c:v>
                </c:pt>
                <c:pt idx="20">
                  <c:v>2.3346624795987588E-2</c:v>
                </c:pt>
                <c:pt idx="21">
                  <c:v>2.2693815283706779E-2</c:v>
                </c:pt>
                <c:pt idx="22">
                  <c:v>2.1935986170124388E-2</c:v>
                </c:pt>
                <c:pt idx="23">
                  <c:v>2.1084138079137102E-2</c:v>
                </c:pt>
                <c:pt idx="24">
                  <c:v>2.0150044415958517E-2</c:v>
                </c:pt>
                <c:pt idx="25">
                  <c:v>1.9407666052262816E-2</c:v>
                </c:pt>
                <c:pt idx="26">
                  <c:v>1.8825659401155645E-2</c:v>
                </c:pt>
                <c:pt idx="27">
                  <c:v>1.8267602770822879E-2</c:v>
                </c:pt>
                <c:pt idx="28">
                  <c:v>1.7625535666890145E-2</c:v>
                </c:pt>
                <c:pt idx="29">
                  <c:v>1.6886859189639107E-2</c:v>
                </c:pt>
                <c:pt idx="30">
                  <c:v>1.6160167043937346E-2</c:v>
                </c:pt>
                <c:pt idx="31">
                  <c:v>1.5420634372479558E-2</c:v>
                </c:pt>
                <c:pt idx="32">
                  <c:v>1.4633474190499334E-2</c:v>
                </c:pt>
                <c:pt idx="33">
                  <c:v>1.3912564290244145E-2</c:v>
                </c:pt>
                <c:pt idx="34">
                  <c:v>1.3311707965619295E-2</c:v>
                </c:pt>
                <c:pt idx="35">
                  <c:v>1.2812782815512715E-2</c:v>
                </c:pt>
                <c:pt idx="36">
                  <c:v>1.2330047500379852E-2</c:v>
                </c:pt>
                <c:pt idx="37">
                  <c:v>1.1886329519806966E-2</c:v>
                </c:pt>
                <c:pt idx="38">
                  <c:v>1.1558726916372181E-2</c:v>
                </c:pt>
                <c:pt idx="39">
                  <c:v>1.143045102346279E-2</c:v>
                </c:pt>
                <c:pt idx="40">
                  <c:v>1.1507262026147642E-2</c:v>
                </c:pt>
                <c:pt idx="41">
                  <c:v>1.18713362339557E-2</c:v>
                </c:pt>
                <c:pt idx="42">
                  <c:v>1.2570420484538688E-2</c:v>
                </c:pt>
                <c:pt idx="43">
                  <c:v>1.3527554537365427E-2</c:v>
                </c:pt>
                <c:pt idx="44">
                  <c:v>1.4585038126569224E-2</c:v>
                </c:pt>
                <c:pt idx="45">
                  <c:v>1.5413808931886869E-2</c:v>
                </c:pt>
                <c:pt idx="46">
                  <c:v>1.5885089403746534E-2</c:v>
                </c:pt>
                <c:pt idx="47">
                  <c:v>1.6117749053860115E-2</c:v>
                </c:pt>
                <c:pt idx="48">
                  <c:v>1.6378267734957375E-2</c:v>
                </c:pt>
                <c:pt idx="49">
                  <c:v>1.6866402340499836E-2</c:v>
                </c:pt>
                <c:pt idx="50">
                  <c:v>1.7673385280496487E-2</c:v>
                </c:pt>
                <c:pt idx="51">
                  <c:v>1.8795076747460008E-2</c:v>
                </c:pt>
                <c:pt idx="52">
                  <c:v>1.9785267903259542E-2</c:v>
                </c:pt>
                <c:pt idx="53">
                  <c:v>2.0177489682632631E-2</c:v>
                </c:pt>
                <c:pt idx="54">
                  <c:v>1.9778764150499586E-2</c:v>
                </c:pt>
                <c:pt idx="55">
                  <c:v>1.8591113716862302E-2</c:v>
                </c:pt>
                <c:pt idx="56">
                  <c:v>1.6863509705072593E-2</c:v>
                </c:pt>
                <c:pt idx="57">
                  <c:v>1.4989607355788494E-2</c:v>
                </c:pt>
                <c:pt idx="58">
                  <c:v>1.3244247576610396E-2</c:v>
                </c:pt>
                <c:pt idx="59">
                  <c:v>1.1669380430110326E-2</c:v>
                </c:pt>
                <c:pt idx="60">
                  <c:v>1.0304081215533101E-2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F7E-A5BA-55B0EDF9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0.60599999999999998</c:v>
                </c:pt>
                <c:pt idx="1">
                  <c:v>0.59199999999999997</c:v>
                </c:pt>
                <c:pt idx="2">
                  <c:v>0.55900000000000005</c:v>
                </c:pt>
                <c:pt idx="3">
                  <c:v>0.59199999999999997</c:v>
                </c:pt>
                <c:pt idx="4">
                  <c:v>0.59699999999999998</c:v>
                </c:pt>
                <c:pt idx="5">
                  <c:v>0.56499999999999995</c:v>
                </c:pt>
                <c:pt idx="6">
                  <c:v>0.54700000000000004</c:v>
                </c:pt>
                <c:pt idx="7">
                  <c:v>0.57699999999999996</c:v>
                </c:pt>
                <c:pt idx="8">
                  <c:v>0.55900000000000005</c:v>
                </c:pt>
                <c:pt idx="9">
                  <c:v>0.53800000000000003</c:v>
                </c:pt>
                <c:pt idx="10">
                  <c:v>0.51300000000000001</c:v>
                </c:pt>
                <c:pt idx="11">
                  <c:v>0.53600000000000003</c:v>
                </c:pt>
                <c:pt idx="12">
                  <c:v>0.51700000000000002</c:v>
                </c:pt>
                <c:pt idx="13">
                  <c:v>0.47199999999999998</c:v>
                </c:pt>
                <c:pt idx="14">
                  <c:v>0.45200000000000001</c:v>
                </c:pt>
                <c:pt idx="15">
                  <c:v>0.44700000000000001</c:v>
                </c:pt>
                <c:pt idx="16">
                  <c:v>0.46800000000000003</c:v>
                </c:pt>
                <c:pt idx="17">
                  <c:v>0.437</c:v>
                </c:pt>
                <c:pt idx="18">
                  <c:v>0.40500000000000003</c:v>
                </c:pt>
                <c:pt idx="19">
                  <c:v>0.46899999999999997</c:v>
                </c:pt>
                <c:pt idx="20">
                  <c:v>0.41499999999999998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0.19600000000000001</c:v>
                </c:pt>
                <c:pt idx="1">
                  <c:v>0.193</c:v>
                </c:pt>
                <c:pt idx="2">
                  <c:v>0.159</c:v>
                </c:pt>
                <c:pt idx="3">
                  <c:v>0.192</c:v>
                </c:pt>
                <c:pt idx="4">
                  <c:v>0.18</c:v>
                </c:pt>
                <c:pt idx="5">
                  <c:v>0.17299999999999999</c:v>
                </c:pt>
                <c:pt idx="6">
                  <c:v>0.14899999999999999</c:v>
                </c:pt>
                <c:pt idx="7">
                  <c:v>0.17100000000000001</c:v>
                </c:pt>
                <c:pt idx="8">
                  <c:v>0.155</c:v>
                </c:pt>
                <c:pt idx="9">
                  <c:v>0.154</c:v>
                </c:pt>
                <c:pt idx="10">
                  <c:v>0.13100000000000001</c:v>
                </c:pt>
                <c:pt idx="11">
                  <c:v>0.155</c:v>
                </c:pt>
                <c:pt idx="12">
                  <c:v>0.13900000000000001</c:v>
                </c:pt>
                <c:pt idx="13">
                  <c:v>0.13200000000000001</c:v>
                </c:pt>
                <c:pt idx="14">
                  <c:v>0.11799999999999999</c:v>
                </c:pt>
                <c:pt idx="15">
                  <c:v>0.13200000000000001</c:v>
                </c:pt>
                <c:pt idx="16">
                  <c:v>0.14299999999999999</c:v>
                </c:pt>
                <c:pt idx="17">
                  <c:v>0.13900000000000001</c:v>
                </c:pt>
                <c:pt idx="18">
                  <c:v>0.11600000000000001</c:v>
                </c:pt>
                <c:pt idx="19">
                  <c:v>0.161</c:v>
                </c:pt>
                <c:pt idx="2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42248</c:v>
                </c:pt>
                <c:pt idx="1">
                  <c:v>42339</c:v>
                </c:pt>
                <c:pt idx="2">
                  <c:v>42430</c:v>
                </c:pt>
                <c:pt idx="3">
                  <c:v>42522</c:v>
                </c:pt>
                <c:pt idx="4">
                  <c:v>42614</c:v>
                </c:pt>
                <c:pt idx="5">
                  <c:v>42705</c:v>
                </c:pt>
                <c:pt idx="6">
                  <c:v>42795</c:v>
                </c:pt>
                <c:pt idx="7">
                  <c:v>42887</c:v>
                </c:pt>
                <c:pt idx="8">
                  <c:v>42979</c:v>
                </c:pt>
                <c:pt idx="9">
                  <c:v>43070</c:v>
                </c:pt>
                <c:pt idx="10">
                  <c:v>43160</c:v>
                </c:pt>
                <c:pt idx="11">
                  <c:v>43252</c:v>
                </c:pt>
                <c:pt idx="12">
                  <c:v>43344</c:v>
                </c:pt>
                <c:pt idx="13">
                  <c:v>43435</c:v>
                </c:pt>
                <c:pt idx="14">
                  <c:v>43525</c:v>
                </c:pt>
                <c:pt idx="15">
                  <c:v>43617</c:v>
                </c:pt>
                <c:pt idx="16">
                  <c:v>43709</c:v>
                </c:pt>
                <c:pt idx="17">
                  <c:v>43800</c:v>
                </c:pt>
                <c:pt idx="18">
                  <c:v>43891</c:v>
                </c:pt>
                <c:pt idx="19">
                  <c:v>43983</c:v>
                </c:pt>
                <c:pt idx="20">
                  <c:v>44075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0.09</c:v>
                </c:pt>
                <c:pt idx="1">
                  <c:v>8.6999999999999994E-2</c:v>
                </c:pt>
                <c:pt idx="2">
                  <c:v>6.6000000000000003E-2</c:v>
                </c:pt>
                <c:pt idx="3">
                  <c:v>8.2000000000000003E-2</c:v>
                </c:pt>
                <c:pt idx="4">
                  <c:v>7.6999999999999999E-2</c:v>
                </c:pt>
                <c:pt idx="5">
                  <c:v>7.2999999999999995E-2</c:v>
                </c:pt>
                <c:pt idx="6">
                  <c:v>5.8000000000000003E-2</c:v>
                </c:pt>
                <c:pt idx="7">
                  <c:v>6.5000000000000002E-2</c:v>
                </c:pt>
                <c:pt idx="8">
                  <c:v>0.06</c:v>
                </c:pt>
                <c:pt idx="9">
                  <c:v>0.06</c:v>
                </c:pt>
                <c:pt idx="10">
                  <c:v>4.8000000000000001E-2</c:v>
                </c:pt>
                <c:pt idx="11">
                  <c:v>6.2E-2</c:v>
                </c:pt>
                <c:pt idx="12">
                  <c:v>5.6000000000000001E-2</c:v>
                </c:pt>
                <c:pt idx="13">
                  <c:v>5.3999999999999999E-2</c:v>
                </c:pt>
                <c:pt idx="14">
                  <c:v>5.0999999999999997E-2</c:v>
                </c:pt>
                <c:pt idx="15">
                  <c:v>5.8999999999999997E-2</c:v>
                </c:pt>
                <c:pt idx="16">
                  <c:v>7.2999999999999995E-2</c:v>
                </c:pt>
                <c:pt idx="17">
                  <c:v>7.0999999999999994E-2</c:v>
                </c:pt>
                <c:pt idx="18">
                  <c:v>5.8000000000000003E-2</c:v>
                </c:pt>
                <c:pt idx="19">
                  <c:v>8.6999999999999994E-2</c:v>
                </c:pt>
                <c:pt idx="20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42248</c:v>
                </c:pt>
                <c:pt idx="27">
                  <c:v>42339</c:v>
                </c:pt>
                <c:pt idx="28">
                  <c:v>42430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0.19600000000000001</c:v>
                </c:pt>
                <c:pt idx="27">
                  <c:v>0.193</c:v>
                </c:pt>
                <c:pt idx="28">
                  <c:v>0.159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359596</xdr:colOff>
      <xdr:row>1</xdr:row>
      <xdr:rowOff>89896</xdr:rowOff>
    </xdr:from>
    <xdr:to>
      <xdr:col>11</xdr:col>
      <xdr:colOff>125623</xdr:colOff>
      <xdr:row>43</xdr:row>
      <xdr:rowOff>6418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0F0932-289F-4335-995B-5D706449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96" y="571497"/>
          <a:ext cx="6476336" cy="55137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143933</xdr:colOff>
      <xdr:row>2</xdr:row>
      <xdr:rowOff>21166</xdr:rowOff>
    </xdr:from>
    <xdr:to>
      <xdr:col>13</xdr:col>
      <xdr:colOff>762000</xdr:colOff>
      <xdr:row>45</xdr:row>
      <xdr:rowOff>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DDB028-8FE8-4828-92C3-77AA4CD2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3" y="497416"/>
          <a:ext cx="8597900" cy="60007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326572</xdr:colOff>
      <xdr:row>1</xdr:row>
      <xdr:rowOff>97972</xdr:rowOff>
    </xdr:from>
    <xdr:to>
      <xdr:col>11</xdr:col>
      <xdr:colOff>304843</xdr:colOff>
      <xdr:row>24</xdr:row>
      <xdr:rowOff>201386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742584-4181-4D41-9D3C-12E8B14F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2" y="489858"/>
          <a:ext cx="5965414" cy="5693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143933</xdr:colOff>
      <xdr:row>1</xdr:row>
      <xdr:rowOff>84667</xdr:rowOff>
    </xdr:from>
    <xdr:to>
      <xdr:col>7</xdr:col>
      <xdr:colOff>516467</xdr:colOff>
      <xdr:row>18</xdr:row>
      <xdr:rowOff>240225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4C7936-DC36-413D-9B33-F81645366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33" y="524934"/>
          <a:ext cx="4224867" cy="40869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69985" y="489437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179914</xdr:colOff>
      <xdr:row>1</xdr:row>
      <xdr:rowOff>67733</xdr:rowOff>
    </xdr:from>
    <xdr:to>
      <xdr:col>9</xdr:col>
      <xdr:colOff>379589</xdr:colOff>
      <xdr:row>22</xdr:row>
      <xdr:rowOff>237067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DEB2CF-DD65-41CD-AC6C-7B5658951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4" y="459316"/>
          <a:ext cx="5724175" cy="52810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152397</xdr:colOff>
      <xdr:row>1</xdr:row>
      <xdr:rowOff>67733</xdr:rowOff>
    </xdr:from>
    <xdr:to>
      <xdr:col>12</xdr:col>
      <xdr:colOff>457689</xdr:colOff>
      <xdr:row>22</xdr:row>
      <xdr:rowOff>220133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AAB47B-BC81-466F-B0BF-FD835D010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7" y="491066"/>
          <a:ext cx="7671292" cy="5264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143423</xdr:colOff>
      <xdr:row>2</xdr:row>
      <xdr:rowOff>6046</xdr:rowOff>
    </xdr:from>
    <xdr:to>
      <xdr:col>8</xdr:col>
      <xdr:colOff>571499</xdr:colOff>
      <xdr:row>26</xdr:row>
      <xdr:rowOff>7328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swinburneeduau-my.sharepoint.com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swinburneeduau-my.sharepoint.com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workbookViewId="0"/>
  </sheetViews>
  <sheetFormatPr defaultColWidth="9.140625" defaultRowHeight="11.25" x14ac:dyDescent="0.15"/>
  <cols>
    <col min="1" max="1" width="13" style="47" customWidth="1"/>
    <col min="2" max="2" width="74.85546875" style="47" customWidth="1"/>
    <col min="3" max="3" width="18.42578125" style="48" customWidth="1"/>
    <col min="4" max="4" width="21.28515625" style="47" customWidth="1"/>
    <col min="5" max="5" width="9.140625" style="47"/>
    <col min="6" max="6" width="16.7109375" style="47" customWidth="1"/>
    <col min="7" max="7" width="23.7109375" style="47" customWidth="1"/>
    <col min="8" max="16384" width="9.140625" style="47"/>
  </cols>
  <sheetData>
    <row r="1" spans="1:4" ht="41.25" customHeight="1" x14ac:dyDescent="0.15">
      <c r="A1" s="79" t="s">
        <v>452</v>
      </c>
    </row>
    <row r="2" spans="1:4" ht="27.75" customHeight="1" x14ac:dyDescent="0.15">
      <c r="B2" s="147" t="s">
        <v>310</v>
      </c>
    </row>
    <row r="3" spans="1:4" s="48" customFormat="1" ht="19.5" customHeight="1" x14ac:dyDescent="0.15">
      <c r="A3" s="71" t="s">
        <v>335</v>
      </c>
      <c r="B3" s="72" t="s">
        <v>336</v>
      </c>
      <c r="D3" s="139"/>
    </row>
    <row r="4" spans="1:4" s="48" customFormat="1" ht="20.100000000000001" customHeight="1" x14ac:dyDescent="0.15">
      <c r="A4" s="160" t="s">
        <v>311</v>
      </c>
      <c r="B4" s="161" t="s">
        <v>136</v>
      </c>
      <c r="C4" s="70"/>
      <c r="D4" s="140"/>
    </row>
    <row r="5" spans="1:4" s="48" customFormat="1" ht="20.100000000000001" customHeight="1" x14ac:dyDescent="0.15">
      <c r="A5" s="162" t="s">
        <v>312</v>
      </c>
      <c r="B5" s="163" t="s">
        <v>362</v>
      </c>
      <c r="C5" s="70"/>
      <c r="D5" s="140"/>
    </row>
    <row r="6" spans="1:4" s="48" customFormat="1" ht="20.100000000000001" customHeight="1" x14ac:dyDescent="0.15">
      <c r="A6" s="160" t="s">
        <v>313</v>
      </c>
      <c r="B6" s="161" t="s">
        <v>314</v>
      </c>
      <c r="C6" s="70"/>
      <c r="D6" s="140"/>
    </row>
    <row r="7" spans="1:4" s="48" customFormat="1" ht="20.100000000000001" customHeight="1" x14ac:dyDescent="0.15">
      <c r="A7" s="160" t="s">
        <v>315</v>
      </c>
      <c r="B7" s="161" t="s">
        <v>372</v>
      </c>
      <c r="D7" s="140"/>
    </row>
    <row r="8" spans="1:4" s="48" customFormat="1" ht="20.100000000000001" customHeight="1" x14ac:dyDescent="0.15">
      <c r="A8" s="160" t="s">
        <v>316</v>
      </c>
      <c r="B8" s="161" t="s">
        <v>373</v>
      </c>
      <c r="D8" s="140"/>
    </row>
    <row r="9" spans="1:4" s="48" customFormat="1" ht="20.100000000000001" customHeight="1" x14ac:dyDescent="0.15">
      <c r="A9" s="162" t="s">
        <v>317</v>
      </c>
      <c r="B9" s="163" t="s">
        <v>382</v>
      </c>
      <c r="D9" s="140"/>
    </row>
    <row r="10" spans="1:4" s="48" customFormat="1" ht="20.100000000000001" customHeight="1" x14ac:dyDescent="0.15">
      <c r="A10" s="162" t="s">
        <v>140</v>
      </c>
      <c r="B10" s="163" t="s">
        <v>383</v>
      </c>
      <c r="D10" s="140"/>
    </row>
    <row r="11" spans="1:4" s="48" customFormat="1" ht="20.100000000000001" customHeight="1" x14ac:dyDescent="0.15">
      <c r="A11" s="160" t="s">
        <v>318</v>
      </c>
      <c r="B11" s="161" t="s">
        <v>374</v>
      </c>
      <c r="D11" s="140"/>
    </row>
    <row r="12" spans="1:4" s="48" customFormat="1" ht="20.100000000000001" customHeight="1" x14ac:dyDescent="0.15">
      <c r="A12" s="160" t="s">
        <v>319</v>
      </c>
      <c r="B12" s="161" t="s">
        <v>375</v>
      </c>
      <c r="D12" s="140"/>
    </row>
    <row r="13" spans="1:4" s="48" customFormat="1" ht="20.100000000000001" customHeight="1" x14ac:dyDescent="0.15">
      <c r="A13" s="160" t="s">
        <v>320</v>
      </c>
      <c r="B13" s="161" t="s">
        <v>321</v>
      </c>
      <c r="D13" s="140"/>
    </row>
    <row r="14" spans="1:4" s="48" customFormat="1" ht="20.100000000000001" customHeight="1" x14ac:dyDescent="0.15">
      <c r="A14" s="162" t="s">
        <v>322</v>
      </c>
      <c r="B14" s="163" t="s">
        <v>384</v>
      </c>
      <c r="D14" s="140"/>
    </row>
    <row r="15" spans="1:4" s="48" customFormat="1" ht="20.100000000000001" customHeight="1" x14ac:dyDescent="0.15">
      <c r="A15" s="162" t="s">
        <v>323</v>
      </c>
      <c r="B15" s="163" t="s">
        <v>385</v>
      </c>
      <c r="D15" s="140"/>
    </row>
    <row r="16" spans="1:4" s="48" customFormat="1" ht="20.100000000000001" customHeight="1" x14ac:dyDescent="0.15">
      <c r="A16" s="162" t="s">
        <v>324</v>
      </c>
      <c r="B16" s="163" t="s">
        <v>386</v>
      </c>
      <c r="D16" s="140"/>
    </row>
    <row r="17" spans="1:4" s="48" customFormat="1" ht="20.100000000000001" customHeight="1" x14ac:dyDescent="0.15">
      <c r="A17" s="161" t="s">
        <v>325</v>
      </c>
      <c r="B17" s="161" t="s">
        <v>326</v>
      </c>
      <c r="D17" s="140"/>
    </row>
    <row r="18" spans="1:4" s="48" customFormat="1" ht="20.100000000000001" customHeight="1" x14ac:dyDescent="0.15">
      <c r="A18" s="161" t="s">
        <v>327</v>
      </c>
      <c r="B18" s="161" t="s">
        <v>376</v>
      </c>
      <c r="D18" s="140"/>
    </row>
    <row r="19" spans="1:4" s="48" customFormat="1" ht="20.100000000000001" customHeight="1" x14ac:dyDescent="0.15">
      <c r="A19" s="163" t="s">
        <v>141</v>
      </c>
      <c r="B19" s="163" t="s">
        <v>410</v>
      </c>
      <c r="D19" s="140"/>
    </row>
    <row r="20" spans="1:4" s="48" customFormat="1" ht="20.100000000000001" customHeight="1" x14ac:dyDescent="0.15">
      <c r="A20" s="163" t="s">
        <v>328</v>
      </c>
      <c r="B20" s="163" t="s">
        <v>377</v>
      </c>
      <c r="D20" s="140"/>
    </row>
    <row r="21" spans="1:4" s="48" customFormat="1" ht="20.100000000000001" customHeight="1" x14ac:dyDescent="0.15">
      <c r="A21" s="163" t="s">
        <v>284</v>
      </c>
      <c r="B21" s="163" t="s">
        <v>378</v>
      </c>
      <c r="D21" s="140"/>
    </row>
    <row r="22" spans="1:4" s="48" customFormat="1" ht="20.100000000000001" customHeight="1" x14ac:dyDescent="0.15">
      <c r="A22" s="161" t="s">
        <v>329</v>
      </c>
      <c r="B22" s="161" t="s">
        <v>379</v>
      </c>
      <c r="D22" s="140"/>
    </row>
    <row r="23" spans="1:4" s="48" customFormat="1" ht="20.100000000000001" customHeight="1" x14ac:dyDescent="0.15">
      <c r="A23" s="163" t="s">
        <v>411</v>
      </c>
      <c r="B23" s="180" t="s">
        <v>387</v>
      </c>
      <c r="D23" s="140"/>
    </row>
    <row r="24" spans="1:4" s="48" customFormat="1" ht="20.100000000000001" customHeight="1" x14ac:dyDescent="0.15">
      <c r="A24" s="163" t="s">
        <v>412</v>
      </c>
      <c r="B24" s="180" t="s">
        <v>388</v>
      </c>
      <c r="D24" s="140"/>
    </row>
    <row r="25" spans="1:4" s="48" customFormat="1" ht="20.100000000000001" customHeight="1" x14ac:dyDescent="0.15">
      <c r="A25" s="160" t="s">
        <v>330</v>
      </c>
      <c r="B25" s="161" t="s">
        <v>402</v>
      </c>
      <c r="D25" s="140"/>
    </row>
    <row r="26" spans="1:4" s="125" customFormat="1" ht="20.100000000000001" customHeight="1" x14ac:dyDescent="0.2">
      <c r="A26" s="160" t="s">
        <v>331</v>
      </c>
      <c r="B26" s="160" t="s">
        <v>380</v>
      </c>
      <c r="D26" s="140"/>
    </row>
    <row r="27" spans="1:4" s="48" customFormat="1" ht="20.100000000000001" customHeight="1" x14ac:dyDescent="0.15">
      <c r="A27" s="160" t="s">
        <v>332</v>
      </c>
      <c r="B27" s="161" t="s">
        <v>381</v>
      </c>
      <c r="D27" s="140"/>
    </row>
    <row r="28" spans="1:4" s="48" customFormat="1" ht="20.100000000000001" customHeight="1" x14ac:dyDescent="0.15">
      <c r="A28" s="160" t="s">
        <v>333</v>
      </c>
      <c r="B28" s="161" t="s">
        <v>354</v>
      </c>
      <c r="D28" s="140"/>
    </row>
    <row r="29" spans="1:4" s="48" customFormat="1" ht="20.100000000000001" customHeight="1" x14ac:dyDescent="0.15">
      <c r="A29" s="160" t="s">
        <v>353</v>
      </c>
      <c r="B29" s="161" t="s">
        <v>361</v>
      </c>
      <c r="D29" s="140"/>
    </row>
    <row r="30" spans="1:4" s="48" customFormat="1" ht="15" customHeight="1" x14ac:dyDescent="0.15">
      <c r="D30" s="139"/>
    </row>
    <row r="31" spans="1:4" s="48" customFormat="1" ht="15" customHeight="1" x14ac:dyDescent="0.15">
      <c r="A31" s="73" t="s">
        <v>348</v>
      </c>
      <c r="D31" s="139"/>
    </row>
    <row r="32" spans="1:4" s="48" customFormat="1" ht="15" customHeight="1" x14ac:dyDescent="0.15">
      <c r="A32" s="164" t="s">
        <v>420</v>
      </c>
      <c r="B32" s="164" t="s">
        <v>349</v>
      </c>
      <c r="D32" s="137"/>
    </row>
    <row r="33" spans="1:4" s="48" customFormat="1" ht="15" customHeight="1" x14ac:dyDescent="0.15">
      <c r="A33" s="164" t="s">
        <v>421</v>
      </c>
      <c r="B33" s="164" t="s">
        <v>415</v>
      </c>
      <c r="D33" s="137"/>
    </row>
    <row r="34" spans="1:4" ht="15" customHeight="1" x14ac:dyDescent="0.15">
      <c r="A34" s="164" t="s">
        <v>422</v>
      </c>
      <c r="B34" s="164" t="s">
        <v>432</v>
      </c>
      <c r="D34" s="137"/>
    </row>
    <row r="35" spans="1:4" ht="15" customHeight="1" x14ac:dyDescent="0.15">
      <c r="D35" s="141"/>
    </row>
    <row r="36" spans="1:4" ht="15" customHeight="1" x14ac:dyDescent="0.15">
      <c r="D36" s="141"/>
    </row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19" customWidth="1"/>
    <col min="2" max="2" width="11.85546875" style="19" customWidth="1"/>
    <col min="3" max="6" width="9" style="19"/>
    <col min="7" max="7" width="11.140625" style="19" customWidth="1"/>
    <col min="8" max="8" width="8.7109375" style="19" customWidth="1"/>
    <col min="9" max="9" width="15.42578125" style="19" customWidth="1"/>
    <col min="10" max="16384" width="9" style="19"/>
  </cols>
  <sheetData>
    <row r="1" spans="1:9" ht="21" customHeight="1" x14ac:dyDescent="0.15">
      <c r="A1" s="80" t="s">
        <v>394</v>
      </c>
      <c r="I1" s="159" t="s">
        <v>364</v>
      </c>
    </row>
    <row r="2" spans="1:9" x14ac:dyDescent="0.15">
      <c r="A2" s="19" t="s">
        <v>12</v>
      </c>
      <c r="B2" s="217">
        <v>44075</v>
      </c>
      <c r="C2" s="218">
        <v>43709</v>
      </c>
      <c r="D2" s="219" t="s">
        <v>285</v>
      </c>
    </row>
    <row r="3" spans="1:9" x14ac:dyDescent="0.15">
      <c r="A3" s="19" t="s">
        <v>15</v>
      </c>
      <c r="B3" s="31">
        <v>39639</v>
      </c>
      <c r="C3" s="31">
        <v>50083</v>
      </c>
      <c r="D3" s="21">
        <v>-0.20853383383583257</v>
      </c>
      <c r="F3" s="31"/>
      <c r="G3" s="31"/>
      <c r="H3" s="21"/>
    </row>
    <row r="4" spans="1:9" x14ac:dyDescent="0.15">
      <c r="A4" s="19" t="s">
        <v>142</v>
      </c>
      <c r="B4" s="31">
        <v>9499</v>
      </c>
      <c r="C4" s="31">
        <v>10645</v>
      </c>
      <c r="D4" s="21">
        <v>-0.1076561766087365</v>
      </c>
      <c r="F4" s="31"/>
      <c r="G4" s="31"/>
      <c r="H4" s="21"/>
    </row>
    <row r="5" spans="1:9" x14ac:dyDescent="0.15">
      <c r="A5" s="19" t="s">
        <v>14</v>
      </c>
      <c r="B5" s="31">
        <v>49138</v>
      </c>
      <c r="C5" s="31">
        <v>60728</v>
      </c>
      <c r="D5" s="21">
        <v>-0.19085100777236197</v>
      </c>
      <c r="F5" s="31"/>
      <c r="G5" s="31"/>
      <c r="H5" s="21"/>
    </row>
    <row r="6" spans="1:9" x14ac:dyDescent="0.15">
      <c r="B6" s="23"/>
    </row>
    <row r="7" spans="1:9" x14ac:dyDescent="0.15">
      <c r="A7" s="33" t="s">
        <v>430</v>
      </c>
      <c r="B7" s="1">
        <v>0.80668728885994545</v>
      </c>
      <c r="C7" s="1">
        <v>0.82471018311157951</v>
      </c>
      <c r="D7"/>
    </row>
    <row r="8" spans="1:9" x14ac:dyDescent="0.15">
      <c r="B8"/>
      <c r="C8"/>
      <c r="D8"/>
    </row>
    <row r="9" spans="1:9" s="25" customFormat="1" x14ac:dyDescent="0.15">
      <c r="A9" s="24"/>
      <c r="B9"/>
      <c r="C9" s="19"/>
      <c r="D9" s="24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19" customWidth="1"/>
    <col min="2" max="3" width="9" style="19" customWidth="1"/>
    <col min="4" max="4" width="9.85546875" style="19" customWidth="1"/>
    <col min="5" max="6" width="9" style="19"/>
    <col min="7" max="7" width="9" style="19" customWidth="1"/>
    <col min="8" max="8" width="15.28515625" style="19" customWidth="1"/>
    <col min="9" max="11" width="9" style="19" customWidth="1"/>
    <col min="12" max="12" width="14.7109375" style="19" customWidth="1"/>
    <col min="13" max="16384" width="9" style="19"/>
  </cols>
  <sheetData>
    <row r="1" spans="1:9" ht="30.75" customHeight="1" x14ac:dyDescent="0.15">
      <c r="A1" s="80" t="s">
        <v>395</v>
      </c>
      <c r="H1" s="159" t="s">
        <v>364</v>
      </c>
    </row>
    <row r="2" spans="1:9" ht="22.5" customHeight="1" x14ac:dyDescent="0.15">
      <c r="A2" s="84" t="s">
        <v>30</v>
      </c>
      <c r="B2" s="85">
        <v>44075</v>
      </c>
      <c r="C2" s="85">
        <v>43709</v>
      </c>
      <c r="D2" s="84" t="s">
        <v>285</v>
      </c>
      <c r="E2" s="26"/>
      <c r="G2" s="29"/>
      <c r="H2" s="20"/>
      <c r="I2" s="20"/>
    </row>
    <row r="3" spans="1:9" ht="20.100000000000001" customHeight="1" x14ac:dyDescent="0.15">
      <c r="A3" s="86" t="s">
        <v>60</v>
      </c>
      <c r="B3" s="85"/>
      <c r="C3" s="85"/>
      <c r="D3" s="84"/>
      <c r="E3" s="26"/>
      <c r="G3" s="29"/>
      <c r="H3" s="20"/>
      <c r="I3" s="20"/>
    </row>
    <row r="4" spans="1:9" ht="15" customHeight="1" x14ac:dyDescent="0.15">
      <c r="A4" s="87" t="s">
        <v>16</v>
      </c>
      <c r="B4" s="220">
        <v>12232</v>
      </c>
      <c r="C4" s="220">
        <v>13469</v>
      </c>
      <c r="D4" s="82">
        <v>-9.184052268171361E-2</v>
      </c>
      <c r="E4" s="22"/>
      <c r="G4" s="16"/>
    </row>
    <row r="5" spans="1:9" ht="15" customHeight="1" x14ac:dyDescent="0.15">
      <c r="A5" s="87" t="s">
        <v>17</v>
      </c>
      <c r="B5" s="220">
        <v>4836</v>
      </c>
      <c r="C5" s="220">
        <v>5886</v>
      </c>
      <c r="D5" s="82">
        <v>-0.17838939857288483</v>
      </c>
      <c r="E5" s="22"/>
      <c r="G5" s="16"/>
    </row>
    <row r="6" spans="1:9" ht="15" customHeight="1" x14ac:dyDescent="0.15">
      <c r="A6" s="87" t="s">
        <v>18</v>
      </c>
      <c r="B6" s="220">
        <v>3402</v>
      </c>
      <c r="C6" s="220">
        <v>4310</v>
      </c>
      <c r="D6" s="82">
        <v>-0.21067285382830625</v>
      </c>
      <c r="E6" s="22"/>
      <c r="G6" s="16"/>
    </row>
    <row r="7" spans="1:9" ht="15" customHeight="1" x14ac:dyDescent="0.15">
      <c r="A7" s="87" t="s">
        <v>19</v>
      </c>
      <c r="B7" s="220">
        <v>5738</v>
      </c>
      <c r="C7" s="220">
        <v>7554</v>
      </c>
      <c r="D7" s="82">
        <v>-0.24040243579560494</v>
      </c>
      <c r="E7" s="22"/>
      <c r="G7" s="16"/>
    </row>
    <row r="8" spans="1:9" ht="15" customHeight="1" x14ac:dyDescent="0.15">
      <c r="A8" s="87" t="s">
        <v>20</v>
      </c>
      <c r="B8" s="220">
        <v>3784</v>
      </c>
      <c r="C8" s="220">
        <v>4874</v>
      </c>
      <c r="D8" s="82">
        <v>-0.22363561756257699</v>
      </c>
      <c r="E8" s="22"/>
      <c r="G8" s="16"/>
    </row>
    <row r="9" spans="1:9" ht="15" customHeight="1" x14ac:dyDescent="0.15">
      <c r="A9" s="87" t="s">
        <v>21</v>
      </c>
      <c r="B9" s="220">
        <v>3300</v>
      </c>
      <c r="C9" s="220">
        <v>4564</v>
      </c>
      <c r="D9" s="82">
        <v>-0.27695004382120947</v>
      </c>
      <c r="E9" s="22"/>
      <c r="G9" s="16"/>
    </row>
    <row r="10" spans="1:9" ht="15" customHeight="1" x14ac:dyDescent="0.15">
      <c r="A10" s="87" t="s">
        <v>22</v>
      </c>
      <c r="B10" s="220">
        <v>1507</v>
      </c>
      <c r="C10" s="220">
        <v>2358</v>
      </c>
      <c r="D10" s="82">
        <v>-0.36089906700593721</v>
      </c>
      <c r="E10" s="22"/>
      <c r="G10" s="16"/>
    </row>
    <row r="11" spans="1:9" ht="15" customHeight="1" x14ac:dyDescent="0.15">
      <c r="A11" s="87" t="s">
        <v>23</v>
      </c>
      <c r="B11" s="220">
        <v>3176</v>
      </c>
      <c r="C11" s="220">
        <v>4746</v>
      </c>
      <c r="D11" s="82">
        <v>-0.33080488832701227</v>
      </c>
      <c r="E11" s="22"/>
      <c r="G11" s="16"/>
    </row>
    <row r="12" spans="1:9" ht="15" customHeight="1" x14ac:dyDescent="0.15">
      <c r="A12" s="87" t="s">
        <v>24</v>
      </c>
      <c r="B12" s="220">
        <v>1664</v>
      </c>
      <c r="C12" s="220">
        <v>2322</v>
      </c>
      <c r="D12" s="82">
        <v>-0.28337639965546946</v>
      </c>
      <c r="E12" s="22"/>
      <c r="G12" s="16"/>
    </row>
    <row r="13" spans="1:9" ht="20.100000000000001" customHeight="1" x14ac:dyDescent="0.15">
      <c r="A13" s="89" t="s">
        <v>142</v>
      </c>
      <c r="B13" s="220"/>
      <c r="C13" s="220"/>
      <c r="D13" s="82"/>
      <c r="E13" s="22"/>
      <c r="G13" s="16"/>
    </row>
    <row r="14" spans="1:9" ht="15" customHeight="1" x14ac:dyDescent="0.15">
      <c r="A14" s="87" t="s">
        <v>25</v>
      </c>
      <c r="B14" s="220">
        <v>3112</v>
      </c>
      <c r="C14" s="220">
        <v>3269</v>
      </c>
      <c r="D14" s="82">
        <v>-4.8026919547262126E-2</v>
      </c>
      <c r="E14" s="22"/>
      <c r="G14" s="16"/>
    </row>
    <row r="15" spans="1:9" ht="15" customHeight="1" x14ac:dyDescent="0.15">
      <c r="A15" s="87" t="s">
        <v>26</v>
      </c>
      <c r="B15" s="220">
        <v>1575</v>
      </c>
      <c r="C15" s="220">
        <v>1831</v>
      </c>
      <c r="D15" s="82">
        <v>-0.13981430912069903</v>
      </c>
      <c r="E15" s="22"/>
      <c r="G15" s="16"/>
    </row>
    <row r="16" spans="1:9" ht="15" customHeight="1" x14ac:dyDescent="0.15">
      <c r="A16" s="88" t="s">
        <v>27</v>
      </c>
      <c r="B16" s="220">
        <v>1762</v>
      </c>
      <c r="C16" s="220">
        <v>2089</v>
      </c>
      <c r="D16" s="82">
        <v>-0.15653422690282437</v>
      </c>
      <c r="E16" s="22"/>
      <c r="G16" s="16"/>
    </row>
    <row r="17" spans="1:7" ht="15" customHeight="1" x14ac:dyDescent="0.15">
      <c r="A17" s="87" t="s">
        <v>28</v>
      </c>
      <c r="B17" s="220">
        <v>1439</v>
      </c>
      <c r="C17" s="220">
        <v>1822</v>
      </c>
      <c r="D17" s="82">
        <v>-0.21020856201975846</v>
      </c>
      <c r="E17" s="22"/>
      <c r="G17" s="16"/>
    </row>
    <row r="18" spans="1:7" ht="15" customHeight="1" x14ac:dyDescent="0.15">
      <c r="A18" s="87" t="s">
        <v>29</v>
      </c>
      <c r="B18" s="220">
        <v>1611</v>
      </c>
      <c r="C18" s="220">
        <v>1634</v>
      </c>
      <c r="D18" s="82">
        <v>-1.4075887392900888E-2</v>
      </c>
      <c r="E18" s="22"/>
      <c r="G18" s="16"/>
    </row>
    <row r="19" spans="1:7" ht="15" customHeight="1" x14ac:dyDescent="0.15">
      <c r="B19" s="221"/>
      <c r="C19" s="221"/>
      <c r="D19" s="83"/>
      <c r="G19" s="16"/>
    </row>
    <row r="20" spans="1:7" ht="15" customHeight="1" x14ac:dyDescent="0.15">
      <c r="B20" s="222"/>
      <c r="C20" s="222"/>
      <c r="D20" s="83"/>
      <c r="G20" s="16"/>
    </row>
    <row r="21" spans="1:7" ht="15" customHeight="1" x14ac:dyDescent="0.15">
      <c r="B21" s="55"/>
      <c r="C21" s="55"/>
      <c r="D21" s="55"/>
      <c r="G21" s="16"/>
    </row>
    <row r="22" spans="1:7" ht="15" customHeight="1" x14ac:dyDescent="0.15">
      <c r="A22" s="90" t="s">
        <v>344</v>
      </c>
      <c r="B22" s="27">
        <v>49138</v>
      </c>
      <c r="C22" s="27">
        <v>60728</v>
      </c>
      <c r="D22" s="82">
        <v>-0.19085100777236197</v>
      </c>
      <c r="G22" s="16"/>
    </row>
    <row r="23" spans="1:7" ht="15" customHeight="1" x14ac:dyDescent="0.15">
      <c r="A23" s="90" t="s">
        <v>345</v>
      </c>
      <c r="B23" s="222">
        <v>39639</v>
      </c>
      <c r="C23" s="222">
        <v>50083</v>
      </c>
      <c r="D23" s="82">
        <v>-0.20853383383583257</v>
      </c>
      <c r="G23" s="16"/>
    </row>
    <row r="24" spans="1:7" ht="15" customHeight="1" x14ac:dyDescent="0.15">
      <c r="A24" s="90" t="s">
        <v>346</v>
      </c>
      <c r="B24" s="222">
        <v>9499</v>
      </c>
      <c r="C24" s="222">
        <v>10645</v>
      </c>
      <c r="D24" s="82">
        <v>-0.1076561766087365</v>
      </c>
      <c r="G24" s="16"/>
    </row>
    <row r="25" spans="1:7" ht="15" customHeight="1" x14ac:dyDescent="0.15">
      <c r="B25" s="30"/>
      <c r="C25" s="30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0.5" x14ac:dyDescent="0.15"/>
  <cols>
    <col min="1" max="10" width="9.140625" style="223"/>
    <col min="11" max="11" width="14.7109375" style="223" customWidth="1"/>
    <col min="12" max="12" width="2.7109375" style="223" customWidth="1"/>
    <col min="13" max="13" width="12.7109375" style="223" customWidth="1"/>
    <col min="14" max="16384" width="9.140625" style="223"/>
  </cols>
  <sheetData>
    <row r="1" spans="1:13" ht="30" customHeight="1" x14ac:dyDescent="0.15">
      <c r="A1" s="224" t="s">
        <v>396</v>
      </c>
      <c r="K1" s="315" t="s">
        <v>364</v>
      </c>
      <c r="L1" s="225"/>
      <c r="M1" s="315" t="s">
        <v>371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zoomScale="90" zoomScaleNormal="9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58" t="s">
        <v>397</v>
      </c>
      <c r="B1" s="49"/>
      <c r="M1" s="159" t="s">
        <v>364</v>
      </c>
    </row>
    <row r="2" spans="1:13" ht="20.100000000000001" customHeight="1" x14ac:dyDescent="0.2">
      <c r="B2" s="49"/>
    </row>
    <row r="3" spans="1:13" ht="20.100000000000001" customHeight="1" x14ac:dyDescent="0.15"/>
    <row r="4" spans="1:13" ht="20.100000000000001" customHeight="1" x14ac:dyDescent="0.15"/>
    <row r="5" spans="1:13" ht="20.100000000000001" customHeight="1" x14ac:dyDescent="0.15"/>
    <row r="6" spans="1:13" ht="20.100000000000001" customHeight="1" x14ac:dyDescent="0.15"/>
    <row r="7" spans="1:13" ht="20.100000000000001" customHeight="1" x14ac:dyDescent="0.15"/>
    <row r="8" spans="1:13" ht="20.100000000000001" customHeight="1" x14ac:dyDescent="0.15"/>
    <row r="9" spans="1:13" ht="20.100000000000001" customHeight="1" x14ac:dyDescent="0.15"/>
    <row r="10" spans="1:13" ht="20.100000000000001" customHeight="1" x14ac:dyDescent="0.25">
      <c r="L10" s="238"/>
    </row>
    <row r="11" spans="1:13" ht="20.100000000000001" customHeight="1" x14ac:dyDescent="0.15"/>
    <row r="12" spans="1:13" ht="20.100000000000001" customHeight="1" x14ac:dyDescent="0.15"/>
    <row r="13" spans="1:13" ht="20.100000000000001" customHeight="1" x14ac:dyDescent="0.15"/>
    <row r="14" spans="1:13" ht="20.100000000000001" customHeight="1" x14ac:dyDescent="0.15"/>
    <row r="15" spans="1:13" ht="20.100000000000001" customHeight="1" x14ac:dyDescent="0.15"/>
    <row r="16" spans="1:13" ht="20.100000000000001" customHeight="1" x14ac:dyDescent="0.15"/>
    <row r="17" spans="14:14" ht="20.100000000000001" customHeight="1" x14ac:dyDescent="0.15"/>
    <row r="18" spans="14:14" ht="20.100000000000001" customHeight="1" x14ac:dyDescent="0.15"/>
    <row r="19" spans="14:14" ht="20.100000000000001" customHeight="1" x14ac:dyDescent="0.15"/>
    <row r="20" spans="14:14" ht="20.100000000000001" customHeight="1" x14ac:dyDescent="0.15"/>
    <row r="21" spans="14:14" ht="20.100000000000001" customHeight="1" x14ac:dyDescent="0.15"/>
    <row r="22" spans="14:14" ht="20.100000000000001" customHeight="1" x14ac:dyDescent="0.3">
      <c r="N22" s="146"/>
    </row>
    <row r="23" spans="14:14" ht="20.100000000000001" customHeight="1" x14ac:dyDescent="0.15"/>
    <row r="24" spans="14:14" ht="20.100000000000001" customHeight="1" x14ac:dyDescent="0.15"/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4"/>
  <sheetViews>
    <sheetView zoomScaleNormal="10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58" t="s">
        <v>398</v>
      </c>
      <c r="O1" s="159" t="s">
        <v>364</v>
      </c>
    </row>
    <row r="2" spans="1:15" ht="20.100000000000001" customHeight="1" x14ac:dyDescent="0.15"/>
    <row r="3" spans="1:15" ht="20.100000000000001" customHeight="1" x14ac:dyDescent="0.15"/>
    <row r="4" spans="1:15" ht="20.100000000000001" customHeight="1" x14ac:dyDescent="0.15"/>
    <row r="5" spans="1:15" ht="20.100000000000001" customHeight="1" x14ac:dyDescent="0.15"/>
    <row r="6" spans="1:15" ht="20.100000000000001" customHeight="1" x14ac:dyDescent="0.25">
      <c r="O6" s="238"/>
    </row>
    <row r="7" spans="1:15" ht="20.100000000000001" customHeight="1" x14ac:dyDescent="0.15"/>
    <row r="8" spans="1:15" ht="20.100000000000001" customHeight="1" x14ac:dyDescent="0.3">
      <c r="O8" s="146"/>
    </row>
    <row r="9" spans="1:15" ht="20.100000000000001" customHeight="1" x14ac:dyDescent="0.15"/>
    <row r="10" spans="1:15" ht="20.100000000000001" customHeight="1" x14ac:dyDescent="0.15"/>
    <row r="11" spans="1:15" ht="20.100000000000001" customHeight="1" x14ac:dyDescent="0.15"/>
    <row r="12" spans="1:15" ht="20.100000000000001" customHeight="1" x14ac:dyDescent="0.15"/>
    <row r="13" spans="1:15" ht="20.100000000000001" customHeight="1" x14ac:dyDescent="0.15"/>
    <row r="14" spans="1:15" ht="20.100000000000001" customHeight="1" x14ac:dyDescent="0.15"/>
    <row r="15" spans="1:15" ht="20.100000000000001" customHeight="1" x14ac:dyDescent="0.15"/>
    <row r="16" spans="1:15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140625" defaultRowHeight="10.5" x14ac:dyDescent="0.15"/>
  <cols>
    <col min="1" max="1" width="21.42578125" style="19" customWidth="1"/>
    <col min="2" max="2" width="40.7109375" style="19" customWidth="1"/>
    <col min="3" max="3" width="12.7109375" style="19" customWidth="1"/>
    <col min="4" max="4" width="13" style="19" customWidth="1"/>
    <col min="5" max="5" width="14.7109375" style="19" customWidth="1"/>
    <col min="6" max="6" width="9.140625" style="19"/>
    <col min="7" max="7" width="18.42578125" style="19" customWidth="1"/>
    <col min="8" max="16384" width="9.140625" style="19"/>
  </cols>
  <sheetData>
    <row r="1" spans="1:7" s="28" customFormat="1" ht="21" customHeight="1" x14ac:dyDescent="0.2">
      <c r="A1" s="168" t="s">
        <v>359</v>
      </c>
      <c r="G1" s="159" t="s">
        <v>364</v>
      </c>
    </row>
    <row r="2" spans="1:7" s="28" customFormat="1" ht="14.25" x14ac:dyDescent="0.2">
      <c r="E2" s="41"/>
    </row>
    <row r="3" spans="1:7" s="28" customFormat="1" ht="14.25" x14ac:dyDescent="0.2">
      <c r="A3" s="28" t="s">
        <v>12</v>
      </c>
      <c r="B3" s="28" t="s">
        <v>12</v>
      </c>
      <c r="C3" s="316">
        <v>44075</v>
      </c>
      <c r="D3" s="316">
        <v>43709</v>
      </c>
      <c r="E3" s="41"/>
    </row>
    <row r="4" spans="1:7" s="28" customFormat="1" ht="14.25" x14ac:dyDescent="0.2">
      <c r="A4" s="28" t="s">
        <v>15</v>
      </c>
      <c r="B4" s="28" t="s">
        <v>286</v>
      </c>
      <c r="C4" s="43">
        <v>9.3715380876765272E-2</v>
      </c>
      <c r="D4" s="43">
        <v>8.5660230779785226E-2</v>
      </c>
      <c r="E4" s="42"/>
      <c r="G4" s="53"/>
    </row>
    <row r="5" spans="1:7" s="28" customFormat="1" ht="14.25" x14ac:dyDescent="0.2">
      <c r="B5" s="28" t="s">
        <v>406</v>
      </c>
      <c r="C5" s="51">
        <v>19</v>
      </c>
      <c r="D5" s="51">
        <v>20</v>
      </c>
      <c r="E5" s="42"/>
    </row>
    <row r="6" spans="1:7" s="28" customFormat="1" ht="14.25" x14ac:dyDescent="0.2">
      <c r="E6" s="44"/>
    </row>
    <row r="7" spans="1:7" s="28" customFormat="1" ht="14.25" x14ac:dyDescent="0.2">
      <c r="E7" s="44"/>
    </row>
    <row r="8" spans="1:7" s="28" customFormat="1" ht="14.25" x14ac:dyDescent="0.2">
      <c r="A8" s="28" t="s">
        <v>142</v>
      </c>
      <c r="B8" s="28" t="s">
        <v>286</v>
      </c>
      <c r="C8" s="42">
        <v>6.8984157345419767E-2</v>
      </c>
      <c r="D8" s="52">
        <v>8.5084576355889854E-2</v>
      </c>
      <c r="E8" s="44"/>
    </row>
    <row r="9" spans="1:7" s="28" customFormat="1" ht="14.25" x14ac:dyDescent="0.2">
      <c r="B9" s="28" t="s">
        <v>406</v>
      </c>
      <c r="C9" s="51">
        <v>18</v>
      </c>
      <c r="D9" s="51">
        <v>19</v>
      </c>
      <c r="E9" s="44"/>
    </row>
    <row r="10" spans="1:7" s="28" customFormat="1" ht="14.25" x14ac:dyDescent="0.2">
      <c r="C10" s="51"/>
      <c r="D10" s="51"/>
      <c r="E10" s="44"/>
    </row>
    <row r="11" spans="1:7" s="33" customFormat="1" x14ac:dyDescent="0.15">
      <c r="A11" s="33" t="s">
        <v>287</v>
      </c>
      <c r="C11" s="45"/>
      <c r="D11" s="46"/>
      <c r="E11" s="46"/>
    </row>
    <row r="12" spans="1:7" s="33" customFormat="1" x14ac:dyDescent="0.15">
      <c r="A12" s="33" t="s">
        <v>405</v>
      </c>
      <c r="C12" s="45"/>
      <c r="D12" s="46"/>
      <c r="E12" s="46"/>
    </row>
    <row r="13" spans="1:7" s="33" customFormat="1" x14ac:dyDescent="0.15">
      <c r="A13" s="33" t="s">
        <v>288</v>
      </c>
      <c r="C13" s="45"/>
      <c r="D13" s="46"/>
      <c r="E13" s="46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ColWidth="9.140625" defaultRowHeight="10.5" x14ac:dyDescent="0.15"/>
  <cols>
    <col min="1" max="1" width="21.42578125" style="55" customWidth="1"/>
    <col min="2" max="2" width="16.140625" style="55" customWidth="1"/>
    <col min="3" max="3" width="14.7109375" style="55" customWidth="1"/>
    <col min="4" max="4" width="4" style="55" customWidth="1"/>
    <col min="5" max="5" width="17.140625" style="55" customWidth="1"/>
    <col min="6" max="6" width="13.7109375" style="55" bestFit="1" customWidth="1"/>
    <col min="7" max="8" width="10.5703125" style="55" bestFit="1" customWidth="1"/>
    <col min="9" max="9" width="14.85546875" style="55" customWidth="1"/>
    <col min="10" max="16384" width="9.140625" style="55"/>
  </cols>
  <sheetData>
    <row r="1" spans="1:11" s="54" customFormat="1" ht="29.25" customHeight="1" x14ac:dyDescent="0.2">
      <c r="A1" s="169" t="s">
        <v>399</v>
      </c>
      <c r="I1" s="159" t="s">
        <v>364</v>
      </c>
    </row>
    <row r="2" spans="1:11" ht="29.25" customHeight="1" x14ac:dyDescent="0.2">
      <c r="I2" s="56"/>
      <c r="J2" s="57"/>
    </row>
    <row r="3" spans="1:11" s="58" customFormat="1" ht="15" customHeight="1" x14ac:dyDescent="0.2">
      <c r="B3" s="59" t="s">
        <v>60</v>
      </c>
      <c r="E3" s="60" t="s">
        <v>142</v>
      </c>
      <c r="G3" s="56"/>
      <c r="H3" s="61"/>
    </row>
    <row r="4" spans="1:11" s="58" customFormat="1" ht="15" customHeight="1" x14ac:dyDescent="0.2">
      <c r="B4" s="62" t="s">
        <v>339</v>
      </c>
      <c r="C4" s="62" t="s">
        <v>300</v>
      </c>
      <c r="D4" s="62"/>
      <c r="E4" s="62" t="s">
        <v>339</v>
      </c>
      <c r="F4" s="62" t="s">
        <v>300</v>
      </c>
    </row>
    <row r="5" spans="1:11" s="58" customFormat="1" ht="15" customHeight="1" x14ac:dyDescent="0.2">
      <c r="A5" s="58" t="s">
        <v>48</v>
      </c>
      <c r="B5" s="275">
        <v>13</v>
      </c>
      <c r="C5" s="276">
        <v>0.16279665467026985</v>
      </c>
      <c r="D5" s="275"/>
      <c r="E5" s="275">
        <v>18</v>
      </c>
      <c r="F5" s="276">
        <v>7.2522581489723792E-2</v>
      </c>
    </row>
    <row r="6" spans="1:11" s="58" customFormat="1" ht="15" customHeight="1" x14ac:dyDescent="0.2">
      <c r="A6" s="58" t="s">
        <v>301</v>
      </c>
      <c r="B6" s="275">
        <v>20</v>
      </c>
      <c r="C6" s="276">
        <v>0.10694751341578902</v>
      </c>
      <c r="D6" s="275"/>
      <c r="E6" s="275">
        <v>19</v>
      </c>
      <c r="F6" s="276">
        <v>6.6087930551666202E-2</v>
      </c>
    </row>
    <row r="7" spans="1:11" s="58" customFormat="1" ht="15" customHeight="1" x14ac:dyDescent="0.2">
      <c r="A7" s="58" t="s">
        <v>302</v>
      </c>
      <c r="B7" s="275">
        <v>21</v>
      </c>
      <c r="C7" s="276">
        <v>7.1397384930027341E-2</v>
      </c>
      <c r="D7" s="275"/>
      <c r="E7" s="275">
        <v>18</v>
      </c>
      <c r="F7" s="276">
        <v>6.9888165000174196E-2</v>
      </c>
    </row>
    <row r="8" spans="1:11" s="58" customFormat="1" ht="15" customHeight="1" x14ac:dyDescent="0.2">
      <c r="A8" s="58" t="s">
        <v>303</v>
      </c>
      <c r="B8" s="275">
        <v>19</v>
      </c>
      <c r="C8" s="276">
        <v>6.9456900847035374E-2</v>
      </c>
      <c r="D8" s="275"/>
      <c r="E8" s="275">
        <v>16</v>
      </c>
      <c r="F8" s="276">
        <v>7.2615883598360284E-2</v>
      </c>
    </row>
    <row r="9" spans="1:11" s="58" customFormat="1" ht="15" customHeight="1" x14ac:dyDescent="0.2">
      <c r="A9" s="58" t="s">
        <v>304</v>
      </c>
      <c r="B9" s="275">
        <v>19</v>
      </c>
      <c r="C9" s="276">
        <v>9.3715380876765272E-2</v>
      </c>
      <c r="D9" s="275"/>
      <c r="E9" s="275">
        <v>18</v>
      </c>
      <c r="F9" s="276">
        <v>6.8984157345419767E-2</v>
      </c>
    </row>
    <row r="10" spans="1:11" x14ac:dyDescent="0.15">
      <c r="K10" s="57"/>
    </row>
    <row r="15" spans="1:11" ht="12.75" x14ac:dyDescent="0.2">
      <c r="F15" s="58"/>
      <c r="G15" s="62"/>
      <c r="H15" s="62"/>
      <c r="I15" s="62"/>
      <c r="J15" s="62"/>
      <c r="K15" s="62"/>
    </row>
    <row r="16" spans="1:11" ht="12.75" x14ac:dyDescent="0.2">
      <c r="F16" s="58"/>
      <c r="G16" s="19"/>
      <c r="H16" s="1"/>
      <c r="I16"/>
      <c r="J16"/>
      <c r="K16" s="1"/>
    </row>
    <row r="17" spans="6:11" ht="12.75" x14ac:dyDescent="0.2">
      <c r="F17" s="58"/>
      <c r="G17"/>
      <c r="H17" s="1"/>
      <c r="I17"/>
      <c r="J17"/>
      <c r="K17" s="1"/>
    </row>
    <row r="18" spans="6:11" ht="12.75" x14ac:dyDescent="0.2">
      <c r="F18" s="58"/>
      <c r="G18"/>
      <c r="H18" s="1"/>
      <c r="I18"/>
      <c r="J18"/>
      <c r="K18" s="1"/>
    </row>
    <row r="19" spans="6:11" ht="12.75" x14ac:dyDescent="0.2">
      <c r="F19" s="58"/>
      <c r="G19"/>
      <c r="H19" s="1"/>
      <c r="I19"/>
      <c r="J19"/>
      <c r="K19" s="1"/>
    </row>
    <row r="20" spans="6:11" ht="12.75" x14ac:dyDescent="0.2">
      <c r="F20" s="58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70" t="s">
        <v>434</v>
      </c>
      <c r="L1" s="159" t="s">
        <v>364</v>
      </c>
      <c r="M1" s="165"/>
      <c r="N1" s="159" t="s">
        <v>419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140625" defaultRowHeight="19.5" customHeight="1" x14ac:dyDescent="0.15"/>
  <cols>
    <col min="1" max="11" width="9.140625" style="32"/>
    <col min="12" max="12" width="16" style="32" customWidth="1"/>
    <col min="13" max="13" width="3.85546875" style="32" customWidth="1"/>
    <col min="14" max="14" width="12.7109375" style="32" customWidth="1"/>
    <col min="15" max="16384" width="9.140625" style="32"/>
  </cols>
  <sheetData>
    <row r="1" spans="1:14" ht="19.5" customHeight="1" x14ac:dyDescent="0.15">
      <c r="A1" s="170" t="s">
        <v>407</v>
      </c>
      <c r="L1" s="159" t="s">
        <v>364</v>
      </c>
      <c r="M1" s="171"/>
      <c r="N1" s="159" t="s">
        <v>371</v>
      </c>
    </row>
    <row r="5" spans="1:14" ht="19.5" customHeight="1" x14ac:dyDescent="0.15">
      <c r="L5" s="35"/>
    </row>
    <row r="6" spans="1:14" ht="19.5" customHeight="1" x14ac:dyDescent="0.15">
      <c r="K6" s="145"/>
      <c r="L6" s="35"/>
    </row>
    <row r="7" spans="1:14" ht="19.5" customHeight="1" x14ac:dyDescent="0.15">
      <c r="L7" s="138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zoomScale="110" zoomScaleNormal="110" workbookViewId="0"/>
  </sheetViews>
  <sheetFormatPr defaultColWidth="9.140625" defaultRowHeight="10.5" x14ac:dyDescent="0.15"/>
  <cols>
    <col min="1" max="15" width="9.140625" style="32"/>
    <col min="16" max="16" width="14.140625" style="32" customWidth="1"/>
    <col min="17" max="17" width="2.140625" style="32" customWidth="1"/>
    <col min="18" max="18" width="13.140625" style="32" customWidth="1"/>
    <col min="19" max="16384" width="9.140625" style="32"/>
  </cols>
  <sheetData>
    <row r="1" spans="1:18" ht="22.5" customHeight="1" x14ac:dyDescent="0.15">
      <c r="A1" s="170" t="s">
        <v>409</v>
      </c>
      <c r="P1" s="159" t="s">
        <v>364</v>
      </c>
      <c r="Q1" s="172"/>
      <c r="R1" s="159" t="s">
        <v>371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17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67" t="s">
        <v>136</v>
      </c>
      <c r="B1" s="99"/>
      <c r="C1" s="99"/>
      <c r="D1" s="99"/>
      <c r="H1" s="159" t="s">
        <v>364</v>
      </c>
    </row>
    <row r="2" spans="1:8" ht="22.5" customHeight="1" x14ac:dyDescent="0.15">
      <c r="A2" s="99" t="s">
        <v>12</v>
      </c>
      <c r="B2" s="100" t="s">
        <v>133</v>
      </c>
      <c r="C2" s="104" t="s">
        <v>137</v>
      </c>
      <c r="D2" s="104" t="s">
        <v>138</v>
      </c>
      <c r="G2" t="s">
        <v>12</v>
      </c>
    </row>
    <row r="3" spans="1:8" ht="11.25" x14ac:dyDescent="0.15">
      <c r="A3" s="99" t="s">
        <v>15</v>
      </c>
      <c r="B3" s="101">
        <v>400</v>
      </c>
      <c r="C3" s="102">
        <v>-1.4032479943559051E-2</v>
      </c>
      <c r="D3" s="102">
        <v>-4.7431850820832344E-2</v>
      </c>
      <c r="E3" s="17"/>
      <c r="F3" s="18"/>
    </row>
    <row r="4" spans="1:8" ht="11.25" x14ac:dyDescent="0.15">
      <c r="A4" s="99" t="s">
        <v>142</v>
      </c>
      <c r="B4" s="101">
        <v>340</v>
      </c>
      <c r="C4" s="102">
        <v>1.5466261293653805E-2</v>
      </c>
      <c r="D4" s="102">
        <v>3.6310016126454236E-2</v>
      </c>
      <c r="E4" s="17"/>
      <c r="F4" s="18"/>
    </row>
    <row r="5" spans="1:8" ht="11.25" x14ac:dyDescent="0.15">
      <c r="A5" s="99" t="s">
        <v>14</v>
      </c>
      <c r="B5" s="101">
        <v>400</v>
      </c>
      <c r="C5" s="102">
        <v>-9.6303691496762989E-3</v>
      </c>
      <c r="D5" s="102">
        <v>-3.6295825227540379E-2</v>
      </c>
      <c r="E5" s="17"/>
      <c r="F5" s="17"/>
    </row>
    <row r="6" spans="1:8" ht="11.25" x14ac:dyDescent="0.15">
      <c r="A6" s="101"/>
      <c r="B6" s="99" t="s">
        <v>146</v>
      </c>
      <c r="C6" s="103"/>
      <c r="D6" s="103"/>
    </row>
    <row r="7" spans="1:8" ht="11.25" x14ac:dyDescent="0.15">
      <c r="C7" s="99"/>
      <c r="D7" s="242"/>
      <c r="E7" s="1"/>
      <c r="F7" s="1"/>
    </row>
    <row r="8" spans="1:8" ht="11.25" x14ac:dyDescent="0.15">
      <c r="C8" s="99"/>
      <c r="D8" s="242"/>
      <c r="E8" s="1"/>
      <c r="F8" s="1"/>
    </row>
    <row r="9" spans="1:8" ht="11.25" x14ac:dyDescent="0.15">
      <c r="C9" s="99"/>
      <c r="D9" s="242"/>
      <c r="E9" s="1"/>
      <c r="F9" s="1"/>
      <c r="G9" s="237"/>
      <c r="H9" s="134"/>
    </row>
    <row r="10" spans="1:8" x14ac:dyDescent="0.15">
      <c r="G10" s="237"/>
      <c r="H10" s="134"/>
    </row>
    <row r="11" spans="1:8" x14ac:dyDescent="0.15">
      <c r="G11" s="237"/>
      <c r="H11" s="134"/>
    </row>
    <row r="12" spans="1:8" x14ac:dyDescent="0.15">
      <c r="G12" s="237"/>
      <c r="H12" s="134"/>
    </row>
    <row r="13" spans="1:8" x14ac:dyDescent="0.15">
      <c r="G13" s="237"/>
      <c r="H13" s="134"/>
    </row>
    <row r="14" spans="1:8" x14ac:dyDescent="0.15">
      <c r="G14" s="237"/>
      <c r="H14" s="134"/>
    </row>
    <row r="15" spans="1:8" x14ac:dyDescent="0.15">
      <c r="G15" s="237"/>
      <c r="H15" s="134"/>
    </row>
    <row r="16" spans="1:8" x14ac:dyDescent="0.15">
      <c r="G16" s="237"/>
      <c r="H16" s="134"/>
    </row>
    <row r="17" spans="7:8" x14ac:dyDescent="0.15">
      <c r="G17" s="237"/>
      <c r="H17" s="134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32"/>
  <sheetViews>
    <sheetView workbookViewId="0"/>
  </sheetViews>
  <sheetFormatPr defaultColWidth="9.140625" defaultRowHeight="12.75" x14ac:dyDescent="0.2"/>
  <cols>
    <col min="1" max="1" width="9.140625" style="3"/>
    <col min="2" max="2" width="24.5703125" style="3" customWidth="1"/>
    <col min="3" max="3" width="22" style="3" customWidth="1"/>
    <col min="4" max="8" width="12.7109375" style="3" customWidth="1"/>
    <col min="9" max="9" width="9.140625" style="3"/>
    <col min="10" max="10" width="14.42578125" style="3" customWidth="1"/>
    <col min="11" max="16384" width="9.140625" style="3"/>
  </cols>
  <sheetData>
    <row r="1" spans="1:10" ht="28.5" customHeight="1" x14ac:dyDescent="0.2">
      <c r="A1" s="173" t="s">
        <v>400</v>
      </c>
      <c r="D1" s="40"/>
      <c r="E1" s="40"/>
      <c r="F1" s="40"/>
      <c r="G1" s="40"/>
      <c r="J1" s="159" t="s">
        <v>364</v>
      </c>
    </row>
    <row r="2" spans="1:10" x14ac:dyDescent="0.2">
      <c r="D2" s="40"/>
      <c r="E2" s="40"/>
      <c r="F2" s="40"/>
      <c r="G2" s="40"/>
    </row>
    <row r="3" spans="1:10" s="106" customFormat="1" ht="51" customHeight="1" x14ac:dyDescent="0.15">
      <c r="B3" s="99" t="s">
        <v>42</v>
      </c>
      <c r="C3" s="107"/>
      <c r="D3" s="112" t="s">
        <v>43</v>
      </c>
      <c r="E3" s="112" t="s">
        <v>44</v>
      </c>
      <c r="F3" s="112" t="s">
        <v>45</v>
      </c>
      <c r="G3" s="112" t="s">
        <v>46</v>
      </c>
      <c r="H3" s="113" t="s">
        <v>37</v>
      </c>
    </row>
    <row r="4" spans="1:10" s="108" customFormat="1" ht="15" customHeight="1" x14ac:dyDescent="0.15">
      <c r="B4" s="99" t="s">
        <v>47</v>
      </c>
      <c r="C4" s="99"/>
      <c r="D4" s="100" t="s">
        <v>48</v>
      </c>
      <c r="E4" s="100" t="s">
        <v>49</v>
      </c>
      <c r="F4" s="100" t="s">
        <v>50</v>
      </c>
      <c r="G4" s="100" t="s">
        <v>289</v>
      </c>
      <c r="H4" s="100" t="s">
        <v>41</v>
      </c>
    </row>
    <row r="5" spans="1:10" s="108" customFormat="1" ht="15" customHeight="1" x14ac:dyDescent="0.15">
      <c r="B5" s="99" t="s">
        <v>51</v>
      </c>
      <c r="C5" s="99"/>
      <c r="D5" s="109">
        <v>282.85000000000002</v>
      </c>
      <c r="E5" s="109">
        <v>592.64522064108087</v>
      </c>
      <c r="F5" s="109">
        <v>818.14527478319201</v>
      </c>
      <c r="G5" s="109">
        <v>1037.6453830674141</v>
      </c>
      <c r="H5" s="110" t="s">
        <v>41</v>
      </c>
    </row>
    <row r="6" spans="1:10" s="108" customFormat="1" ht="15" customHeight="1" x14ac:dyDescent="0.15">
      <c r="B6" s="99" t="s">
        <v>52</v>
      </c>
      <c r="C6" s="99"/>
      <c r="D6" s="109">
        <v>155</v>
      </c>
      <c r="E6" s="109">
        <v>260</v>
      </c>
      <c r="F6" s="109">
        <v>330</v>
      </c>
      <c r="G6" s="109">
        <v>405</v>
      </c>
      <c r="H6" s="110" t="s">
        <v>41</v>
      </c>
      <c r="J6" s="109"/>
    </row>
    <row r="7" spans="1:10" s="108" customFormat="1" ht="20.100000000000001" customHeight="1" x14ac:dyDescent="0.15">
      <c r="B7" s="99" t="s">
        <v>53</v>
      </c>
      <c r="C7" s="99"/>
      <c r="D7" s="105"/>
      <c r="E7" s="105"/>
      <c r="F7" s="105"/>
      <c r="G7" s="105"/>
      <c r="H7" s="105"/>
    </row>
    <row r="8" spans="1:10" s="108" customFormat="1" ht="15" customHeight="1" x14ac:dyDescent="0.15">
      <c r="B8" s="99"/>
      <c r="C8" s="99" t="s">
        <v>60</v>
      </c>
      <c r="D8" s="177">
        <v>45</v>
      </c>
      <c r="E8" s="177">
        <v>161</v>
      </c>
      <c r="F8" s="177">
        <v>885</v>
      </c>
      <c r="G8" s="177">
        <v>1836</v>
      </c>
      <c r="H8" s="177">
        <v>2927</v>
      </c>
      <c r="J8" s="128"/>
    </row>
    <row r="9" spans="1:10" s="108" customFormat="1" ht="15" customHeight="1" x14ac:dyDescent="0.15">
      <c r="B9" s="99"/>
      <c r="C9" s="99" t="s">
        <v>142</v>
      </c>
      <c r="D9" s="177">
        <v>63</v>
      </c>
      <c r="E9" s="177">
        <v>887</v>
      </c>
      <c r="F9" s="177">
        <v>1940</v>
      </c>
      <c r="G9" s="177">
        <v>1052</v>
      </c>
      <c r="H9" s="177">
        <v>3942</v>
      </c>
      <c r="J9" s="128"/>
    </row>
    <row r="10" spans="1:10" s="108" customFormat="1" ht="15" customHeight="1" x14ac:dyDescent="0.15">
      <c r="B10" s="99"/>
      <c r="C10" s="99" t="s">
        <v>14</v>
      </c>
      <c r="D10" s="177">
        <v>108</v>
      </c>
      <c r="E10" s="177">
        <v>1048</v>
      </c>
      <c r="F10" s="177">
        <v>2825</v>
      </c>
      <c r="G10" s="177">
        <v>2888</v>
      </c>
      <c r="H10" s="177">
        <v>6869</v>
      </c>
      <c r="J10" s="128"/>
    </row>
    <row r="11" spans="1:10" s="108" customFormat="1" ht="20.100000000000001" customHeight="1" x14ac:dyDescent="0.15">
      <c r="B11" s="99" t="s">
        <v>54</v>
      </c>
      <c r="C11" s="99"/>
      <c r="D11" s="177"/>
      <c r="E11" s="177"/>
      <c r="F11" s="177"/>
      <c r="G11" s="177"/>
      <c r="H11" s="177"/>
    </row>
    <row r="12" spans="1:10" s="108" customFormat="1" ht="15" customHeight="1" x14ac:dyDescent="0.15">
      <c r="B12" s="99"/>
      <c r="C12" s="99" t="s">
        <v>60</v>
      </c>
      <c r="D12" s="111">
        <v>6.0000000000000001E-3</v>
      </c>
      <c r="E12" s="111">
        <v>1.0999999999999999E-2</v>
      </c>
      <c r="F12" s="111">
        <v>7.9000000000000001E-2</v>
      </c>
      <c r="G12" s="111">
        <v>0.29099999999999998</v>
      </c>
      <c r="H12" s="111">
        <v>7.3999999999999996E-2</v>
      </c>
    </row>
    <row r="13" spans="1:10" s="108" customFormat="1" ht="15" customHeight="1" x14ac:dyDescent="0.15">
      <c r="B13" s="99"/>
      <c r="C13" s="99" t="s">
        <v>142</v>
      </c>
      <c r="D13" s="111">
        <v>0.11</v>
      </c>
      <c r="E13" s="111">
        <v>0.38400000000000001</v>
      </c>
      <c r="F13" s="111">
        <v>0.438</v>
      </c>
      <c r="G13" s="111">
        <v>0.48099999999999998</v>
      </c>
      <c r="H13" s="111">
        <v>0.41499999999999998</v>
      </c>
    </row>
    <row r="14" spans="1:10" s="108" customFormat="1" ht="15" customHeight="1" x14ac:dyDescent="0.15">
      <c r="B14" s="99"/>
      <c r="C14" s="99" t="s">
        <v>14</v>
      </c>
      <c r="D14" s="111">
        <v>1.2999999999999999E-2</v>
      </c>
      <c r="E14" s="111">
        <v>6.4000000000000001E-2</v>
      </c>
      <c r="F14" s="111">
        <v>0.18</v>
      </c>
      <c r="G14" s="111">
        <v>0.34</v>
      </c>
      <c r="H14" s="111">
        <v>0.14000000000000001</v>
      </c>
    </row>
    <row r="15" spans="1:10" x14ac:dyDescent="0.2">
      <c r="B15" s="2"/>
      <c r="C15" s="2"/>
    </row>
    <row r="16" spans="1:10" customFormat="1" ht="10.5" x14ac:dyDescent="0.15"/>
    <row r="17" customFormat="1" ht="10.5" x14ac:dyDescent="0.15"/>
    <row r="18" customFormat="1" ht="10.5" x14ac:dyDescent="0.15"/>
    <row r="19" customFormat="1" ht="10.5" x14ac:dyDescent="0.15"/>
    <row r="20" customFormat="1" ht="10.5" x14ac:dyDescent="0.15"/>
    <row r="21" customFormat="1" ht="10.5" x14ac:dyDescent="0.15"/>
    <row r="22" customFormat="1" ht="10.5" x14ac:dyDescent="0.15"/>
    <row r="23" customFormat="1" ht="10.5" x14ac:dyDescent="0.15"/>
    <row r="24" customFormat="1" ht="10.5" x14ac:dyDescent="0.15"/>
    <row r="25" customFormat="1" ht="10.5" x14ac:dyDescent="0.15"/>
    <row r="26" customFormat="1" ht="10.5" x14ac:dyDescent="0.15"/>
    <row r="27" customFormat="1" ht="10.5" x14ac:dyDescent="0.15"/>
    <row r="28" customFormat="1" ht="10.5" x14ac:dyDescent="0.15"/>
    <row r="29" customFormat="1" ht="10.5" x14ac:dyDescent="0.15"/>
    <row r="30" customFormat="1" ht="10.5" x14ac:dyDescent="0.15"/>
    <row r="31" customFormat="1" ht="10.5" x14ac:dyDescent="0.15"/>
    <row r="32" customFormat="1" ht="10.5" x14ac:dyDescent="0.15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8"/>
  <sheetViews>
    <sheetView zoomScale="89" zoomScaleNormal="89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58" t="s">
        <v>413</v>
      </c>
      <c r="B1" s="49"/>
      <c r="P1" s="159" t="s">
        <v>364</v>
      </c>
    </row>
    <row r="2" spans="1:17" ht="14.25" x14ac:dyDescent="0.2">
      <c r="B2" s="49"/>
    </row>
    <row r="3" spans="1:17" ht="12.75" x14ac:dyDescent="0.2">
      <c r="O3" s="94"/>
      <c r="P3" s="32"/>
      <c r="Q3" s="32"/>
    </row>
    <row r="18" spans="12:12" ht="19.5" x14ac:dyDescent="0.25">
      <c r="L18" s="238"/>
    </row>
  </sheetData>
  <hyperlinks>
    <hyperlink ref="P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90" zoomScaleNormal="9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58" t="s">
        <v>414</v>
      </c>
      <c r="N1" s="159" t="s">
        <v>364</v>
      </c>
    </row>
    <row r="17" spans="15:15" ht="19.5" x14ac:dyDescent="0.25">
      <c r="O17" s="238"/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90" zoomScaleNormal="90" workbookViewId="0"/>
  </sheetViews>
  <sheetFormatPr defaultColWidth="24.7109375" defaultRowHeight="12.75" x14ac:dyDescent="0.2"/>
  <cols>
    <col min="1" max="1" width="28.5703125" style="94" customWidth="1"/>
    <col min="2" max="11" width="10.7109375" style="94" customWidth="1"/>
    <col min="12" max="16384" width="24.7109375" style="94"/>
  </cols>
  <sheetData>
    <row r="1" spans="1:13" ht="30.75" customHeight="1" x14ac:dyDescent="0.2">
      <c r="A1" s="174" t="s">
        <v>401</v>
      </c>
      <c r="B1" s="92"/>
      <c r="C1" s="92"/>
      <c r="D1" s="92"/>
      <c r="E1" s="92"/>
      <c r="F1" s="92"/>
      <c r="G1" s="93"/>
      <c r="H1" s="93"/>
      <c r="I1" s="93"/>
      <c r="J1" s="93"/>
      <c r="K1" s="93"/>
      <c r="M1" s="159" t="s">
        <v>364</v>
      </c>
    </row>
    <row r="2" spans="1:13" ht="20.100000000000001" customHeight="1" x14ac:dyDescent="0.2">
      <c r="A2" s="96"/>
      <c r="B2" s="319" t="s">
        <v>55</v>
      </c>
      <c r="C2" s="319"/>
      <c r="D2" s="320" t="s">
        <v>56</v>
      </c>
      <c r="E2" s="320"/>
      <c r="F2" s="319" t="s">
        <v>57</v>
      </c>
      <c r="G2" s="319"/>
      <c r="H2" s="320" t="s">
        <v>62</v>
      </c>
      <c r="I2" s="320"/>
      <c r="J2" s="321" t="s">
        <v>37</v>
      </c>
      <c r="K2" s="321"/>
    </row>
    <row r="3" spans="1:13" ht="20.100000000000001" customHeight="1" x14ac:dyDescent="0.2">
      <c r="A3" s="98" t="s">
        <v>30</v>
      </c>
      <c r="B3" s="97" t="s">
        <v>58</v>
      </c>
      <c r="C3" s="97" t="s">
        <v>59</v>
      </c>
      <c r="D3" s="98" t="s">
        <v>58</v>
      </c>
      <c r="E3" s="98" t="s">
        <v>59</v>
      </c>
      <c r="F3" s="97" t="s">
        <v>58</v>
      </c>
      <c r="G3" s="97" t="s">
        <v>59</v>
      </c>
      <c r="H3" s="98" t="s">
        <v>58</v>
      </c>
      <c r="I3" s="98" t="s">
        <v>59</v>
      </c>
      <c r="J3" s="97" t="s">
        <v>58</v>
      </c>
      <c r="K3" s="97" t="s">
        <v>59</v>
      </c>
    </row>
    <row r="4" spans="1:13" ht="20.100000000000001" customHeight="1" x14ac:dyDescent="0.2">
      <c r="A4" s="95" t="s">
        <v>16</v>
      </c>
      <c r="B4" s="227">
        <v>11</v>
      </c>
      <c r="C4" s="228">
        <v>2E-3</v>
      </c>
      <c r="D4" s="230">
        <v>43</v>
      </c>
      <c r="E4" s="229">
        <v>7.0000000000000001E-3</v>
      </c>
      <c r="F4" s="227">
        <v>25</v>
      </c>
      <c r="G4" s="228">
        <v>2.1000000000000001E-2</v>
      </c>
      <c r="H4" s="230">
        <v>15</v>
      </c>
      <c r="I4" s="229">
        <v>0.08</v>
      </c>
      <c r="J4" s="227">
        <v>94</v>
      </c>
      <c r="K4" s="228">
        <v>8.0000000000000002E-3</v>
      </c>
    </row>
    <row r="5" spans="1:13" ht="20.100000000000001" customHeight="1" x14ac:dyDescent="0.2">
      <c r="A5" s="95" t="s">
        <v>17</v>
      </c>
      <c r="B5" s="227">
        <v>9</v>
      </c>
      <c r="C5" s="228">
        <v>1.2E-2</v>
      </c>
      <c r="D5" s="230">
        <v>8</v>
      </c>
      <c r="E5" s="229">
        <v>5.0000000000000001E-3</v>
      </c>
      <c r="F5" s="227">
        <v>41</v>
      </c>
      <c r="G5" s="228">
        <v>2.9000000000000001E-2</v>
      </c>
      <c r="H5" s="230">
        <v>34</v>
      </c>
      <c r="I5" s="229">
        <v>3.5000000000000003E-2</v>
      </c>
      <c r="J5" s="227">
        <v>92</v>
      </c>
      <c r="K5" s="228">
        <v>1.9E-2</v>
      </c>
    </row>
    <row r="6" spans="1:13" ht="20.100000000000001" customHeight="1" x14ac:dyDescent="0.2">
      <c r="A6" s="95" t="s">
        <v>18</v>
      </c>
      <c r="B6" s="227">
        <v>1</v>
      </c>
      <c r="C6" s="228">
        <v>2E-3</v>
      </c>
      <c r="D6" s="230">
        <v>9</v>
      </c>
      <c r="E6" s="229">
        <v>7.0000000000000001E-3</v>
      </c>
      <c r="F6" s="227">
        <v>7</v>
      </c>
      <c r="G6" s="228">
        <v>7.0000000000000001E-3</v>
      </c>
      <c r="H6" s="230">
        <v>10</v>
      </c>
      <c r="I6" s="229">
        <v>2.1000000000000001E-2</v>
      </c>
      <c r="J6" s="227">
        <v>27</v>
      </c>
      <c r="K6" s="228">
        <v>8.0000000000000002E-3</v>
      </c>
    </row>
    <row r="7" spans="1:13" ht="20.100000000000001" customHeight="1" x14ac:dyDescent="0.2">
      <c r="A7" s="95" t="s">
        <v>19</v>
      </c>
      <c r="B7" s="227">
        <v>9</v>
      </c>
      <c r="C7" s="228">
        <v>2.8000000000000001E-2</v>
      </c>
      <c r="D7" s="230">
        <v>24</v>
      </c>
      <c r="E7" s="229">
        <v>2.1000000000000001E-2</v>
      </c>
      <c r="F7" s="227">
        <v>483</v>
      </c>
      <c r="G7" s="228">
        <v>0.21299999999999999</v>
      </c>
      <c r="H7" s="230">
        <v>1150</v>
      </c>
      <c r="I7" s="229">
        <v>0.56999999999999995</v>
      </c>
      <c r="J7" s="227">
        <v>1666</v>
      </c>
      <c r="K7" s="228">
        <v>0.28999999999999998</v>
      </c>
    </row>
    <row r="8" spans="1:13" ht="20.100000000000001" customHeight="1" x14ac:dyDescent="0.2">
      <c r="A8" s="95" t="s">
        <v>20</v>
      </c>
      <c r="B8" s="227">
        <v>2</v>
      </c>
      <c r="C8" s="228">
        <v>4.0000000000000001E-3</v>
      </c>
      <c r="D8" s="230">
        <v>9</v>
      </c>
      <c r="E8" s="229">
        <v>6.0000000000000001E-3</v>
      </c>
      <c r="F8" s="227">
        <v>58</v>
      </c>
      <c r="G8" s="228">
        <v>4.9000000000000002E-2</v>
      </c>
      <c r="H8" s="230">
        <v>141</v>
      </c>
      <c r="I8" s="229">
        <v>0.25900000000000001</v>
      </c>
      <c r="J8" s="227">
        <v>210</v>
      </c>
      <c r="K8" s="228">
        <v>5.5E-2</v>
      </c>
    </row>
    <row r="9" spans="1:13" ht="20.100000000000001" customHeight="1" x14ac:dyDescent="0.2">
      <c r="A9" s="95" t="s">
        <v>21</v>
      </c>
      <c r="B9" s="227">
        <v>4</v>
      </c>
      <c r="C9" s="228">
        <v>0.01</v>
      </c>
      <c r="D9" s="230">
        <v>7</v>
      </c>
      <c r="E9" s="229">
        <v>6.0000000000000001E-3</v>
      </c>
      <c r="F9" s="227">
        <v>40</v>
      </c>
      <c r="G9" s="228">
        <v>3.2000000000000001E-2</v>
      </c>
      <c r="H9" s="230">
        <v>121</v>
      </c>
      <c r="I9" s="229">
        <v>0.23400000000000001</v>
      </c>
      <c r="J9" s="227">
        <v>172</v>
      </c>
      <c r="K9" s="228">
        <v>5.1999999999999998E-2</v>
      </c>
    </row>
    <row r="10" spans="1:13" ht="20.100000000000001" customHeight="1" x14ac:dyDescent="0.2">
      <c r="A10" s="95" t="s">
        <v>22</v>
      </c>
      <c r="B10" s="227">
        <v>0</v>
      </c>
      <c r="C10" s="228">
        <v>0</v>
      </c>
      <c r="D10" s="230">
        <v>8</v>
      </c>
      <c r="E10" s="229">
        <v>1.9E-2</v>
      </c>
      <c r="F10" s="227">
        <v>11</v>
      </c>
      <c r="G10" s="228">
        <v>1.4999999999999999E-2</v>
      </c>
      <c r="H10" s="230">
        <v>24</v>
      </c>
      <c r="I10" s="229">
        <v>0.08</v>
      </c>
      <c r="J10" s="227">
        <v>43</v>
      </c>
      <c r="K10" s="228">
        <v>2.9000000000000001E-2</v>
      </c>
    </row>
    <row r="11" spans="1:13" ht="20.100000000000001" customHeight="1" x14ac:dyDescent="0.2">
      <c r="A11" s="95" t="s">
        <v>23</v>
      </c>
      <c r="B11" s="227">
        <v>2</v>
      </c>
      <c r="C11" s="228">
        <v>1.2999999999999999E-2</v>
      </c>
      <c r="D11" s="230">
        <v>28</v>
      </c>
      <c r="E11" s="229">
        <v>4.5999999999999999E-2</v>
      </c>
      <c r="F11" s="227">
        <v>170</v>
      </c>
      <c r="G11" s="228">
        <v>0.11799999999999999</v>
      </c>
      <c r="H11" s="230">
        <v>318</v>
      </c>
      <c r="I11" s="229">
        <v>0.32700000000000001</v>
      </c>
      <c r="J11" s="227">
        <v>518</v>
      </c>
      <c r="K11" s="228">
        <v>0.16300000000000001</v>
      </c>
    </row>
    <row r="12" spans="1:13" ht="20.100000000000001" customHeight="1" x14ac:dyDescent="0.2">
      <c r="A12" s="95" t="s">
        <v>24</v>
      </c>
      <c r="B12" s="227">
        <v>7</v>
      </c>
      <c r="C12" s="228">
        <v>4.8000000000000001E-2</v>
      </c>
      <c r="D12" s="230">
        <v>25</v>
      </c>
      <c r="E12" s="229">
        <v>6.6000000000000003E-2</v>
      </c>
      <c r="F12" s="227">
        <v>50</v>
      </c>
      <c r="G12" s="228">
        <v>6.0999999999999999E-2</v>
      </c>
      <c r="H12" s="230">
        <v>23</v>
      </c>
      <c r="I12" s="229">
        <v>7.0999999999999994E-2</v>
      </c>
      <c r="J12" s="227">
        <v>105</v>
      </c>
      <c r="K12" s="228">
        <v>6.3E-2</v>
      </c>
    </row>
    <row r="13" spans="1:13" s="282" customFormat="1" ht="30" customHeight="1" x14ac:dyDescent="0.15">
      <c r="A13" s="277" t="s">
        <v>60</v>
      </c>
      <c r="B13" s="278">
        <v>45</v>
      </c>
      <c r="C13" s="279">
        <v>6.0000000000000001E-3</v>
      </c>
      <c r="D13" s="280">
        <v>161</v>
      </c>
      <c r="E13" s="281">
        <v>1.0999999999999999E-2</v>
      </c>
      <c r="F13" s="278">
        <v>885</v>
      </c>
      <c r="G13" s="279">
        <v>7.9000000000000001E-2</v>
      </c>
      <c r="H13" s="280">
        <v>1836</v>
      </c>
      <c r="I13" s="281">
        <v>0.29099999999999998</v>
      </c>
      <c r="J13" s="278">
        <v>2927</v>
      </c>
      <c r="K13" s="279">
        <v>7.3999999999999996E-2</v>
      </c>
    </row>
    <row r="14" spans="1:13" ht="20.100000000000001" customHeight="1" x14ac:dyDescent="0.2">
      <c r="A14" s="95" t="s">
        <v>25</v>
      </c>
      <c r="B14" s="227">
        <v>10</v>
      </c>
      <c r="C14" s="228">
        <v>4.8000000000000001E-2</v>
      </c>
      <c r="D14" s="230">
        <v>125</v>
      </c>
      <c r="E14" s="229">
        <v>0.17699999999999999</v>
      </c>
      <c r="F14" s="227">
        <v>350</v>
      </c>
      <c r="G14" s="228">
        <v>0.249</v>
      </c>
      <c r="H14" s="230">
        <v>252</v>
      </c>
      <c r="I14" s="229">
        <v>0.318</v>
      </c>
      <c r="J14" s="227">
        <v>737</v>
      </c>
      <c r="K14" s="228">
        <v>0.23699999999999999</v>
      </c>
    </row>
    <row r="15" spans="1:13" ht="20.100000000000001" customHeight="1" x14ac:dyDescent="0.2">
      <c r="A15" s="95" t="s">
        <v>26</v>
      </c>
      <c r="B15" s="227">
        <v>13</v>
      </c>
      <c r="C15" s="228">
        <v>0.125</v>
      </c>
      <c r="D15" s="230">
        <v>202</v>
      </c>
      <c r="E15" s="229">
        <v>0.49399999999999999</v>
      </c>
      <c r="F15" s="227">
        <v>410</v>
      </c>
      <c r="G15" s="228">
        <v>0.55900000000000005</v>
      </c>
      <c r="H15" s="230">
        <v>188</v>
      </c>
      <c r="I15" s="229">
        <v>0.57099999999999995</v>
      </c>
      <c r="J15" s="227">
        <v>813</v>
      </c>
      <c r="K15" s="228">
        <v>0.51600000000000001</v>
      </c>
    </row>
    <row r="16" spans="1:13" ht="20.100000000000001" customHeight="1" x14ac:dyDescent="0.2">
      <c r="A16" s="95" t="s">
        <v>61</v>
      </c>
      <c r="B16" s="227">
        <v>20</v>
      </c>
      <c r="C16" s="228">
        <v>0.20200000000000001</v>
      </c>
      <c r="D16" s="230">
        <v>242</v>
      </c>
      <c r="E16" s="229">
        <v>0.54</v>
      </c>
      <c r="F16" s="227">
        <v>416</v>
      </c>
      <c r="G16" s="228">
        <v>0.51700000000000002</v>
      </c>
      <c r="H16" s="230">
        <v>218</v>
      </c>
      <c r="I16" s="229">
        <v>0.53200000000000003</v>
      </c>
      <c r="J16" s="227">
        <v>896</v>
      </c>
      <c r="K16" s="228">
        <v>0.50900000000000001</v>
      </c>
    </row>
    <row r="17" spans="1:11" ht="20.100000000000001" customHeight="1" x14ac:dyDescent="0.2">
      <c r="A17" s="95" t="s">
        <v>28</v>
      </c>
      <c r="B17" s="227">
        <v>9</v>
      </c>
      <c r="C17" s="228">
        <v>0.12</v>
      </c>
      <c r="D17" s="230">
        <v>155</v>
      </c>
      <c r="E17" s="229">
        <v>0.41199999999999998</v>
      </c>
      <c r="F17" s="227">
        <v>323</v>
      </c>
      <c r="G17" s="228">
        <v>0.45700000000000002</v>
      </c>
      <c r="H17" s="230">
        <v>151</v>
      </c>
      <c r="I17" s="229">
        <v>0.53700000000000003</v>
      </c>
      <c r="J17" s="227">
        <v>638</v>
      </c>
      <c r="K17" s="228">
        <v>0.443</v>
      </c>
    </row>
    <row r="18" spans="1:11" ht="20.100000000000001" customHeight="1" x14ac:dyDescent="0.2">
      <c r="A18" s="95" t="s">
        <v>29</v>
      </c>
      <c r="B18" s="227">
        <v>11</v>
      </c>
      <c r="C18" s="228">
        <v>0.128</v>
      </c>
      <c r="D18" s="230">
        <v>163</v>
      </c>
      <c r="E18" s="229">
        <v>0.438</v>
      </c>
      <c r="F18" s="227">
        <v>441</v>
      </c>
      <c r="G18" s="228">
        <v>0.56599999999999995</v>
      </c>
      <c r="H18" s="230">
        <v>243</v>
      </c>
      <c r="I18" s="229">
        <v>0.65</v>
      </c>
      <c r="J18" s="227">
        <v>858</v>
      </c>
      <c r="K18" s="228">
        <v>0.53300000000000003</v>
      </c>
    </row>
    <row r="19" spans="1:11" s="175" customFormat="1" ht="30" customHeight="1" x14ac:dyDescent="0.15">
      <c r="A19" s="283" t="s">
        <v>142</v>
      </c>
      <c r="B19" s="278">
        <v>63</v>
      </c>
      <c r="C19" s="279">
        <v>0.11</v>
      </c>
      <c r="D19" s="280">
        <v>887</v>
      </c>
      <c r="E19" s="281">
        <v>0.38400000000000001</v>
      </c>
      <c r="F19" s="278">
        <v>1940</v>
      </c>
      <c r="G19" s="279">
        <v>0.438</v>
      </c>
      <c r="H19" s="280">
        <v>1052</v>
      </c>
      <c r="I19" s="281">
        <v>0.48099999999999998</v>
      </c>
      <c r="J19" s="278">
        <v>3942</v>
      </c>
      <c r="K19" s="279">
        <v>0.41499999999999998</v>
      </c>
    </row>
    <row r="20" spans="1:11" s="175" customFormat="1" ht="30" customHeight="1" x14ac:dyDescent="0.15">
      <c r="A20" s="283" t="s">
        <v>14</v>
      </c>
      <c r="B20" s="278">
        <v>108</v>
      </c>
      <c r="C20" s="279">
        <v>1.2999999999999999E-2</v>
      </c>
      <c r="D20" s="280">
        <v>1048</v>
      </c>
      <c r="E20" s="281">
        <v>6.4000000000000001E-2</v>
      </c>
      <c r="F20" s="278">
        <v>2825</v>
      </c>
      <c r="G20" s="279">
        <v>0.18</v>
      </c>
      <c r="H20" s="280">
        <v>2888</v>
      </c>
      <c r="I20" s="281">
        <v>0.34</v>
      </c>
      <c r="J20" s="278">
        <v>6869</v>
      </c>
      <c r="K20" s="279">
        <v>0.14000000000000001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3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2.75" outlineLevelCol="1" x14ac:dyDescent="0.2"/>
  <cols>
    <col min="1" max="1" width="19" style="32" bestFit="1" customWidth="1"/>
    <col min="2" max="2" width="28.28515625" style="36" bestFit="1" customWidth="1"/>
    <col min="3" max="4" width="8.7109375" style="32" customWidth="1"/>
    <col min="5" max="9" width="8.7109375" style="122" customWidth="1"/>
    <col min="10" max="11" width="8.7109375" style="32" customWidth="1"/>
    <col min="12" max="16" width="8.7109375" style="122" customWidth="1"/>
    <col min="17" max="18" width="8.7109375" style="32" customWidth="1" outlineLevel="1"/>
    <col min="19" max="23" width="8.7109375" style="122" customWidth="1" outlineLevel="1"/>
    <col min="24" max="25" width="8.7109375" style="32" customWidth="1"/>
    <col min="26" max="30" width="8.7109375" style="122" customWidth="1"/>
    <col min="31" max="32" width="8.7109375" style="32" customWidth="1"/>
    <col min="33" max="36" width="8.7109375" style="122" customWidth="1"/>
    <col min="37" max="37" width="10.85546875" style="122" customWidth="1" collapsed="1"/>
    <col min="38" max="39" width="8.7109375" style="32" customWidth="1" outlineLevel="1"/>
    <col min="40" max="43" width="8.7109375" style="122" customWidth="1" outlineLevel="1"/>
    <col min="44" max="44" width="8.7109375" style="122" customWidth="1" outlineLevel="1" collapsed="1"/>
    <col min="45" max="45" width="9.85546875" style="32" customWidth="1"/>
    <col min="46" max="256" width="8" style="32"/>
    <col min="257" max="257" width="19" style="32" bestFit="1" customWidth="1"/>
    <col min="258" max="258" width="28.28515625" style="32" bestFit="1" customWidth="1"/>
    <col min="259" max="300" width="8.7109375" style="32" customWidth="1"/>
    <col min="301" max="512" width="8" style="32"/>
    <col min="513" max="513" width="19" style="32" bestFit="1" customWidth="1"/>
    <col min="514" max="514" width="28.28515625" style="32" bestFit="1" customWidth="1"/>
    <col min="515" max="556" width="8.7109375" style="32" customWidth="1"/>
    <col min="557" max="768" width="8" style="32"/>
    <col min="769" max="769" width="19" style="32" bestFit="1" customWidth="1"/>
    <col min="770" max="770" width="28.28515625" style="32" bestFit="1" customWidth="1"/>
    <col min="771" max="812" width="8.7109375" style="32" customWidth="1"/>
    <col min="813" max="1024" width="8" style="32"/>
    <col min="1025" max="1025" width="19" style="32" bestFit="1" customWidth="1"/>
    <col min="1026" max="1026" width="28.28515625" style="32" bestFit="1" customWidth="1"/>
    <col min="1027" max="1068" width="8.7109375" style="32" customWidth="1"/>
    <col min="1069" max="1280" width="8" style="32"/>
    <col min="1281" max="1281" width="19" style="32" bestFit="1" customWidth="1"/>
    <col min="1282" max="1282" width="28.28515625" style="32" bestFit="1" customWidth="1"/>
    <col min="1283" max="1324" width="8.7109375" style="32" customWidth="1"/>
    <col min="1325" max="1536" width="8" style="32"/>
    <col min="1537" max="1537" width="19" style="32" bestFit="1" customWidth="1"/>
    <col min="1538" max="1538" width="28.28515625" style="32" bestFit="1" customWidth="1"/>
    <col min="1539" max="1580" width="8.7109375" style="32" customWidth="1"/>
    <col min="1581" max="1792" width="8" style="32"/>
    <col min="1793" max="1793" width="19" style="32" bestFit="1" customWidth="1"/>
    <col min="1794" max="1794" width="28.28515625" style="32" bestFit="1" customWidth="1"/>
    <col min="1795" max="1836" width="8.7109375" style="32" customWidth="1"/>
    <col min="1837" max="2048" width="8" style="32"/>
    <col min="2049" max="2049" width="19" style="32" bestFit="1" customWidth="1"/>
    <col min="2050" max="2050" width="28.28515625" style="32" bestFit="1" customWidth="1"/>
    <col min="2051" max="2092" width="8.7109375" style="32" customWidth="1"/>
    <col min="2093" max="2304" width="8" style="32"/>
    <col min="2305" max="2305" width="19" style="32" bestFit="1" customWidth="1"/>
    <col min="2306" max="2306" width="28.28515625" style="32" bestFit="1" customWidth="1"/>
    <col min="2307" max="2348" width="8.7109375" style="32" customWidth="1"/>
    <col min="2349" max="2560" width="8" style="32"/>
    <col min="2561" max="2561" width="19" style="32" bestFit="1" customWidth="1"/>
    <col min="2562" max="2562" width="28.28515625" style="32" bestFit="1" customWidth="1"/>
    <col min="2563" max="2604" width="8.7109375" style="32" customWidth="1"/>
    <col min="2605" max="2816" width="8" style="32"/>
    <col min="2817" max="2817" width="19" style="32" bestFit="1" customWidth="1"/>
    <col min="2818" max="2818" width="28.28515625" style="32" bestFit="1" customWidth="1"/>
    <col min="2819" max="2860" width="8.7109375" style="32" customWidth="1"/>
    <col min="2861" max="3072" width="8" style="32"/>
    <col min="3073" max="3073" width="19" style="32" bestFit="1" customWidth="1"/>
    <col min="3074" max="3074" width="28.28515625" style="32" bestFit="1" customWidth="1"/>
    <col min="3075" max="3116" width="8.7109375" style="32" customWidth="1"/>
    <col min="3117" max="3328" width="8" style="32"/>
    <col min="3329" max="3329" width="19" style="32" bestFit="1" customWidth="1"/>
    <col min="3330" max="3330" width="28.28515625" style="32" bestFit="1" customWidth="1"/>
    <col min="3331" max="3372" width="8.7109375" style="32" customWidth="1"/>
    <col min="3373" max="3584" width="8" style="32"/>
    <col min="3585" max="3585" width="19" style="32" bestFit="1" customWidth="1"/>
    <col min="3586" max="3586" width="28.28515625" style="32" bestFit="1" customWidth="1"/>
    <col min="3587" max="3628" width="8.7109375" style="32" customWidth="1"/>
    <col min="3629" max="3840" width="8" style="32"/>
    <col min="3841" max="3841" width="19" style="32" bestFit="1" customWidth="1"/>
    <col min="3842" max="3842" width="28.28515625" style="32" bestFit="1" customWidth="1"/>
    <col min="3843" max="3884" width="8.7109375" style="32" customWidth="1"/>
    <col min="3885" max="4096" width="8" style="32"/>
    <col min="4097" max="4097" width="19" style="32" bestFit="1" customWidth="1"/>
    <col min="4098" max="4098" width="28.28515625" style="32" bestFit="1" customWidth="1"/>
    <col min="4099" max="4140" width="8.7109375" style="32" customWidth="1"/>
    <col min="4141" max="4352" width="8" style="32"/>
    <col min="4353" max="4353" width="19" style="32" bestFit="1" customWidth="1"/>
    <col min="4354" max="4354" width="28.28515625" style="32" bestFit="1" customWidth="1"/>
    <col min="4355" max="4396" width="8.7109375" style="32" customWidth="1"/>
    <col min="4397" max="4608" width="8" style="32"/>
    <col min="4609" max="4609" width="19" style="32" bestFit="1" customWidth="1"/>
    <col min="4610" max="4610" width="28.28515625" style="32" bestFit="1" customWidth="1"/>
    <col min="4611" max="4652" width="8.7109375" style="32" customWidth="1"/>
    <col min="4653" max="4864" width="8" style="32"/>
    <col min="4865" max="4865" width="19" style="32" bestFit="1" customWidth="1"/>
    <col min="4866" max="4866" width="28.28515625" style="32" bestFit="1" customWidth="1"/>
    <col min="4867" max="4908" width="8.7109375" style="32" customWidth="1"/>
    <col min="4909" max="5120" width="8" style="32"/>
    <col min="5121" max="5121" width="19" style="32" bestFit="1" customWidth="1"/>
    <col min="5122" max="5122" width="28.28515625" style="32" bestFit="1" customWidth="1"/>
    <col min="5123" max="5164" width="8.7109375" style="32" customWidth="1"/>
    <col min="5165" max="5376" width="8" style="32"/>
    <col min="5377" max="5377" width="19" style="32" bestFit="1" customWidth="1"/>
    <col min="5378" max="5378" width="28.28515625" style="32" bestFit="1" customWidth="1"/>
    <col min="5379" max="5420" width="8.7109375" style="32" customWidth="1"/>
    <col min="5421" max="5632" width="8" style="32"/>
    <col min="5633" max="5633" width="19" style="32" bestFit="1" customWidth="1"/>
    <col min="5634" max="5634" width="28.28515625" style="32" bestFit="1" customWidth="1"/>
    <col min="5635" max="5676" width="8.7109375" style="32" customWidth="1"/>
    <col min="5677" max="5888" width="8" style="32"/>
    <col min="5889" max="5889" width="19" style="32" bestFit="1" customWidth="1"/>
    <col min="5890" max="5890" width="28.28515625" style="32" bestFit="1" customWidth="1"/>
    <col min="5891" max="5932" width="8.7109375" style="32" customWidth="1"/>
    <col min="5933" max="6144" width="8" style="32"/>
    <col min="6145" max="6145" width="19" style="32" bestFit="1" customWidth="1"/>
    <col min="6146" max="6146" width="28.28515625" style="32" bestFit="1" customWidth="1"/>
    <col min="6147" max="6188" width="8.7109375" style="32" customWidth="1"/>
    <col min="6189" max="6400" width="8" style="32"/>
    <col min="6401" max="6401" width="19" style="32" bestFit="1" customWidth="1"/>
    <col min="6402" max="6402" width="28.28515625" style="32" bestFit="1" customWidth="1"/>
    <col min="6403" max="6444" width="8.7109375" style="32" customWidth="1"/>
    <col min="6445" max="6656" width="8" style="32"/>
    <col min="6657" max="6657" width="19" style="32" bestFit="1" customWidth="1"/>
    <col min="6658" max="6658" width="28.28515625" style="32" bestFit="1" customWidth="1"/>
    <col min="6659" max="6700" width="8.7109375" style="32" customWidth="1"/>
    <col min="6701" max="6912" width="8" style="32"/>
    <col min="6913" max="6913" width="19" style="32" bestFit="1" customWidth="1"/>
    <col min="6914" max="6914" width="28.28515625" style="32" bestFit="1" customWidth="1"/>
    <col min="6915" max="6956" width="8.7109375" style="32" customWidth="1"/>
    <col min="6957" max="7168" width="8" style="32"/>
    <col min="7169" max="7169" width="19" style="32" bestFit="1" customWidth="1"/>
    <col min="7170" max="7170" width="28.28515625" style="32" bestFit="1" customWidth="1"/>
    <col min="7171" max="7212" width="8.7109375" style="32" customWidth="1"/>
    <col min="7213" max="7424" width="8" style="32"/>
    <col min="7425" max="7425" width="19" style="32" bestFit="1" customWidth="1"/>
    <col min="7426" max="7426" width="28.28515625" style="32" bestFit="1" customWidth="1"/>
    <col min="7427" max="7468" width="8.7109375" style="32" customWidth="1"/>
    <col min="7469" max="7680" width="8" style="32"/>
    <col min="7681" max="7681" width="19" style="32" bestFit="1" customWidth="1"/>
    <col min="7682" max="7682" width="28.28515625" style="32" bestFit="1" customWidth="1"/>
    <col min="7683" max="7724" width="8.7109375" style="32" customWidth="1"/>
    <col min="7725" max="7936" width="8" style="32"/>
    <col min="7937" max="7937" width="19" style="32" bestFit="1" customWidth="1"/>
    <col min="7938" max="7938" width="28.28515625" style="32" bestFit="1" customWidth="1"/>
    <col min="7939" max="7980" width="8.7109375" style="32" customWidth="1"/>
    <col min="7981" max="8192" width="8" style="32"/>
    <col min="8193" max="8193" width="19" style="32" bestFit="1" customWidth="1"/>
    <col min="8194" max="8194" width="28.28515625" style="32" bestFit="1" customWidth="1"/>
    <col min="8195" max="8236" width="8.7109375" style="32" customWidth="1"/>
    <col min="8237" max="8448" width="8" style="32"/>
    <col min="8449" max="8449" width="19" style="32" bestFit="1" customWidth="1"/>
    <col min="8450" max="8450" width="28.28515625" style="32" bestFit="1" customWidth="1"/>
    <col min="8451" max="8492" width="8.7109375" style="32" customWidth="1"/>
    <col min="8493" max="8704" width="8" style="32"/>
    <col min="8705" max="8705" width="19" style="32" bestFit="1" customWidth="1"/>
    <col min="8706" max="8706" width="28.28515625" style="32" bestFit="1" customWidth="1"/>
    <col min="8707" max="8748" width="8.7109375" style="32" customWidth="1"/>
    <col min="8749" max="8960" width="8" style="32"/>
    <col min="8961" max="8961" width="19" style="32" bestFit="1" customWidth="1"/>
    <col min="8962" max="8962" width="28.28515625" style="32" bestFit="1" customWidth="1"/>
    <col min="8963" max="9004" width="8.7109375" style="32" customWidth="1"/>
    <col min="9005" max="9216" width="8" style="32"/>
    <col min="9217" max="9217" width="19" style="32" bestFit="1" customWidth="1"/>
    <col min="9218" max="9218" width="28.28515625" style="32" bestFit="1" customWidth="1"/>
    <col min="9219" max="9260" width="8.7109375" style="32" customWidth="1"/>
    <col min="9261" max="9472" width="8" style="32"/>
    <col min="9473" max="9473" width="19" style="32" bestFit="1" customWidth="1"/>
    <col min="9474" max="9474" width="28.28515625" style="32" bestFit="1" customWidth="1"/>
    <col min="9475" max="9516" width="8.7109375" style="32" customWidth="1"/>
    <col min="9517" max="9728" width="8" style="32"/>
    <col min="9729" max="9729" width="19" style="32" bestFit="1" customWidth="1"/>
    <col min="9730" max="9730" width="28.28515625" style="32" bestFit="1" customWidth="1"/>
    <col min="9731" max="9772" width="8.7109375" style="32" customWidth="1"/>
    <col min="9773" max="9984" width="8" style="32"/>
    <col min="9985" max="9985" width="19" style="32" bestFit="1" customWidth="1"/>
    <col min="9986" max="9986" width="28.28515625" style="32" bestFit="1" customWidth="1"/>
    <col min="9987" max="10028" width="8.7109375" style="32" customWidth="1"/>
    <col min="10029" max="10240" width="8" style="32"/>
    <col min="10241" max="10241" width="19" style="32" bestFit="1" customWidth="1"/>
    <col min="10242" max="10242" width="28.28515625" style="32" bestFit="1" customWidth="1"/>
    <col min="10243" max="10284" width="8.7109375" style="32" customWidth="1"/>
    <col min="10285" max="10496" width="8" style="32"/>
    <col min="10497" max="10497" width="19" style="32" bestFit="1" customWidth="1"/>
    <col min="10498" max="10498" width="28.28515625" style="32" bestFit="1" customWidth="1"/>
    <col min="10499" max="10540" width="8.7109375" style="32" customWidth="1"/>
    <col min="10541" max="10752" width="8" style="32"/>
    <col min="10753" max="10753" width="19" style="32" bestFit="1" customWidth="1"/>
    <col min="10754" max="10754" width="28.28515625" style="32" bestFit="1" customWidth="1"/>
    <col min="10755" max="10796" width="8.7109375" style="32" customWidth="1"/>
    <col min="10797" max="11008" width="8" style="32"/>
    <col min="11009" max="11009" width="19" style="32" bestFit="1" customWidth="1"/>
    <col min="11010" max="11010" width="28.28515625" style="32" bestFit="1" customWidth="1"/>
    <col min="11011" max="11052" width="8.7109375" style="32" customWidth="1"/>
    <col min="11053" max="11264" width="8" style="32"/>
    <col min="11265" max="11265" width="19" style="32" bestFit="1" customWidth="1"/>
    <col min="11266" max="11266" width="28.28515625" style="32" bestFit="1" customWidth="1"/>
    <col min="11267" max="11308" width="8.7109375" style="32" customWidth="1"/>
    <col min="11309" max="11520" width="8" style="32"/>
    <col min="11521" max="11521" width="19" style="32" bestFit="1" customWidth="1"/>
    <col min="11522" max="11522" width="28.28515625" style="32" bestFit="1" customWidth="1"/>
    <col min="11523" max="11564" width="8.7109375" style="32" customWidth="1"/>
    <col min="11565" max="11776" width="8" style="32"/>
    <col min="11777" max="11777" width="19" style="32" bestFit="1" customWidth="1"/>
    <col min="11778" max="11778" width="28.28515625" style="32" bestFit="1" customWidth="1"/>
    <col min="11779" max="11820" width="8.7109375" style="32" customWidth="1"/>
    <col min="11821" max="12032" width="8" style="32"/>
    <col min="12033" max="12033" width="19" style="32" bestFit="1" customWidth="1"/>
    <col min="12034" max="12034" width="28.28515625" style="32" bestFit="1" customWidth="1"/>
    <col min="12035" max="12076" width="8.7109375" style="32" customWidth="1"/>
    <col min="12077" max="12288" width="8" style="32"/>
    <col min="12289" max="12289" width="19" style="32" bestFit="1" customWidth="1"/>
    <col min="12290" max="12290" width="28.28515625" style="32" bestFit="1" customWidth="1"/>
    <col min="12291" max="12332" width="8.7109375" style="32" customWidth="1"/>
    <col min="12333" max="12544" width="8" style="32"/>
    <col min="12545" max="12545" width="19" style="32" bestFit="1" customWidth="1"/>
    <col min="12546" max="12546" width="28.28515625" style="32" bestFit="1" customWidth="1"/>
    <col min="12547" max="12588" width="8.7109375" style="32" customWidth="1"/>
    <col min="12589" max="12800" width="8" style="32"/>
    <col min="12801" max="12801" width="19" style="32" bestFit="1" customWidth="1"/>
    <col min="12802" max="12802" width="28.28515625" style="32" bestFit="1" customWidth="1"/>
    <col min="12803" max="12844" width="8.7109375" style="32" customWidth="1"/>
    <col min="12845" max="13056" width="8" style="32"/>
    <col min="13057" max="13057" width="19" style="32" bestFit="1" customWidth="1"/>
    <col min="13058" max="13058" width="28.28515625" style="32" bestFit="1" customWidth="1"/>
    <col min="13059" max="13100" width="8.7109375" style="32" customWidth="1"/>
    <col min="13101" max="13312" width="8" style="32"/>
    <col min="13313" max="13313" width="19" style="32" bestFit="1" customWidth="1"/>
    <col min="13314" max="13314" width="28.28515625" style="32" bestFit="1" customWidth="1"/>
    <col min="13315" max="13356" width="8.7109375" style="32" customWidth="1"/>
    <col min="13357" max="13568" width="8" style="32"/>
    <col min="13569" max="13569" width="19" style="32" bestFit="1" customWidth="1"/>
    <col min="13570" max="13570" width="28.28515625" style="32" bestFit="1" customWidth="1"/>
    <col min="13571" max="13612" width="8.7109375" style="32" customWidth="1"/>
    <col min="13613" max="13824" width="8" style="32"/>
    <col min="13825" max="13825" width="19" style="32" bestFit="1" customWidth="1"/>
    <col min="13826" max="13826" width="28.28515625" style="32" bestFit="1" customWidth="1"/>
    <col min="13827" max="13868" width="8.7109375" style="32" customWidth="1"/>
    <col min="13869" max="14080" width="8" style="32"/>
    <col min="14081" max="14081" width="19" style="32" bestFit="1" customWidth="1"/>
    <col min="14082" max="14082" width="28.28515625" style="32" bestFit="1" customWidth="1"/>
    <col min="14083" max="14124" width="8.7109375" style="32" customWidth="1"/>
    <col min="14125" max="14336" width="8" style="32"/>
    <col min="14337" max="14337" width="19" style="32" bestFit="1" customWidth="1"/>
    <col min="14338" max="14338" width="28.28515625" style="32" bestFit="1" customWidth="1"/>
    <col min="14339" max="14380" width="8.7109375" style="32" customWidth="1"/>
    <col min="14381" max="14592" width="8" style="32"/>
    <col min="14593" max="14593" width="19" style="32" bestFit="1" customWidth="1"/>
    <col min="14594" max="14594" width="28.28515625" style="32" bestFit="1" customWidth="1"/>
    <col min="14595" max="14636" width="8.7109375" style="32" customWidth="1"/>
    <col min="14637" max="14848" width="8" style="32"/>
    <col min="14849" max="14849" width="19" style="32" bestFit="1" customWidth="1"/>
    <col min="14850" max="14850" width="28.28515625" style="32" bestFit="1" customWidth="1"/>
    <col min="14851" max="14892" width="8.7109375" style="32" customWidth="1"/>
    <col min="14893" max="15104" width="8" style="32"/>
    <col min="15105" max="15105" width="19" style="32" bestFit="1" customWidth="1"/>
    <col min="15106" max="15106" width="28.28515625" style="32" bestFit="1" customWidth="1"/>
    <col min="15107" max="15148" width="8.7109375" style="32" customWidth="1"/>
    <col min="15149" max="15360" width="8" style="32"/>
    <col min="15361" max="15361" width="19" style="32" bestFit="1" customWidth="1"/>
    <col min="15362" max="15362" width="28.28515625" style="32" bestFit="1" customWidth="1"/>
    <col min="15363" max="15404" width="8.7109375" style="32" customWidth="1"/>
    <col min="15405" max="15616" width="8" style="32"/>
    <col min="15617" max="15617" width="19" style="32" bestFit="1" customWidth="1"/>
    <col min="15618" max="15618" width="28.28515625" style="32" bestFit="1" customWidth="1"/>
    <col min="15619" max="15660" width="8.7109375" style="32" customWidth="1"/>
    <col min="15661" max="15872" width="8" style="32"/>
    <col min="15873" max="15873" width="19" style="32" bestFit="1" customWidth="1"/>
    <col min="15874" max="15874" width="28.28515625" style="32" bestFit="1" customWidth="1"/>
    <col min="15875" max="15916" width="8.7109375" style="32" customWidth="1"/>
    <col min="15917" max="16128" width="8" style="32"/>
    <col min="16129" max="16129" width="19" style="32" bestFit="1" customWidth="1"/>
    <col min="16130" max="16130" width="28.28515625" style="32" bestFit="1" customWidth="1"/>
    <col min="16131" max="16172" width="8.7109375" style="32" customWidth="1"/>
    <col min="16173" max="16384" width="8" style="32"/>
  </cols>
  <sheetData>
    <row r="1" spans="1:45" ht="33.75" customHeight="1" x14ac:dyDescent="0.2">
      <c r="A1" s="175" t="s">
        <v>403</v>
      </c>
      <c r="K1" s="159" t="s">
        <v>364</v>
      </c>
      <c r="L1" s="317"/>
    </row>
    <row r="2" spans="1:45" s="135" customFormat="1" ht="11.25" x14ac:dyDescent="0.2">
      <c r="A2" s="245"/>
      <c r="B2" s="246"/>
      <c r="C2" s="247" t="s">
        <v>31</v>
      </c>
      <c r="D2" s="248"/>
      <c r="E2" s="249"/>
      <c r="F2" s="249"/>
      <c r="G2" s="249"/>
      <c r="H2" s="249"/>
      <c r="I2" s="249"/>
      <c r="J2" s="247" t="s">
        <v>32</v>
      </c>
      <c r="K2" s="248"/>
      <c r="L2" s="249"/>
      <c r="M2" s="249"/>
      <c r="N2" s="249"/>
      <c r="O2" s="249"/>
      <c r="P2" s="249"/>
      <c r="Q2" s="247" t="s">
        <v>33</v>
      </c>
      <c r="R2" s="248"/>
      <c r="S2" s="249"/>
      <c r="T2" s="249"/>
      <c r="U2" s="249"/>
      <c r="V2" s="249"/>
      <c r="W2" s="249"/>
      <c r="X2" s="247" t="s">
        <v>34</v>
      </c>
      <c r="Y2" s="248"/>
      <c r="Z2" s="249"/>
      <c r="AA2" s="249"/>
      <c r="AB2" s="249"/>
      <c r="AC2" s="249"/>
      <c r="AD2" s="249"/>
      <c r="AE2" s="247" t="s">
        <v>35</v>
      </c>
      <c r="AF2" s="248"/>
      <c r="AG2" s="249"/>
      <c r="AH2" s="249"/>
      <c r="AI2" s="249"/>
      <c r="AJ2" s="249"/>
      <c r="AK2" s="249"/>
      <c r="AL2" s="247" t="s">
        <v>36</v>
      </c>
      <c r="AM2" s="248"/>
      <c r="AN2" s="249"/>
      <c r="AO2" s="249"/>
      <c r="AP2" s="249"/>
      <c r="AQ2" s="249"/>
      <c r="AR2" s="249"/>
    </row>
    <row r="3" spans="1:45" s="135" customFormat="1" ht="11.25" x14ac:dyDescent="0.2">
      <c r="B3" s="151" t="s">
        <v>38</v>
      </c>
      <c r="C3" s="121" t="s">
        <v>39</v>
      </c>
      <c r="D3" s="121" t="s">
        <v>13</v>
      </c>
      <c r="E3" s="250" t="s">
        <v>40</v>
      </c>
      <c r="F3" s="250" t="s">
        <v>368</v>
      </c>
      <c r="G3" s="250" t="s">
        <v>369</v>
      </c>
      <c r="H3" s="250" t="s">
        <v>298</v>
      </c>
      <c r="I3" s="250" t="s">
        <v>145</v>
      </c>
      <c r="J3" s="121" t="s">
        <v>39</v>
      </c>
      <c r="K3" s="121" t="s">
        <v>13</v>
      </c>
      <c r="L3" s="250" t="s">
        <v>40</v>
      </c>
      <c r="M3" s="250" t="s">
        <v>368</v>
      </c>
      <c r="N3" s="250" t="s">
        <v>369</v>
      </c>
      <c r="O3" s="250" t="s">
        <v>298</v>
      </c>
      <c r="P3" s="250" t="s">
        <v>145</v>
      </c>
      <c r="Q3" s="121" t="s">
        <v>39</v>
      </c>
      <c r="R3" s="121" t="s">
        <v>13</v>
      </c>
      <c r="S3" s="250" t="s">
        <v>40</v>
      </c>
      <c r="T3" s="250" t="s">
        <v>368</v>
      </c>
      <c r="U3" s="250" t="s">
        <v>369</v>
      </c>
      <c r="V3" s="250" t="s">
        <v>298</v>
      </c>
      <c r="W3" s="250" t="s">
        <v>145</v>
      </c>
      <c r="X3" s="121" t="s">
        <v>39</v>
      </c>
      <c r="Y3" s="121" t="s">
        <v>13</v>
      </c>
      <c r="Z3" s="250" t="s">
        <v>40</v>
      </c>
      <c r="AA3" s="250" t="s">
        <v>368</v>
      </c>
      <c r="AB3" s="250" t="s">
        <v>369</v>
      </c>
      <c r="AC3" s="250" t="s">
        <v>298</v>
      </c>
      <c r="AD3" s="250" t="s">
        <v>145</v>
      </c>
      <c r="AE3" s="121" t="s">
        <v>39</v>
      </c>
      <c r="AF3" s="121" t="s">
        <v>13</v>
      </c>
      <c r="AG3" s="250" t="s">
        <v>40</v>
      </c>
      <c r="AH3" s="250" t="s">
        <v>368</v>
      </c>
      <c r="AI3" s="250" t="s">
        <v>369</v>
      </c>
      <c r="AJ3" s="250" t="s">
        <v>298</v>
      </c>
      <c r="AK3" s="250" t="s">
        <v>145</v>
      </c>
      <c r="AL3" s="121" t="s">
        <v>39</v>
      </c>
      <c r="AM3" s="121" t="s">
        <v>13</v>
      </c>
      <c r="AN3" s="250" t="s">
        <v>40</v>
      </c>
      <c r="AO3" s="250" t="s">
        <v>368</v>
      </c>
      <c r="AP3" s="250" t="s">
        <v>369</v>
      </c>
      <c r="AQ3" s="250" t="s">
        <v>298</v>
      </c>
      <c r="AR3" s="250" t="s">
        <v>145</v>
      </c>
      <c r="AS3" s="250" t="s">
        <v>431</v>
      </c>
    </row>
    <row r="4" spans="1:45" ht="11.25" x14ac:dyDescent="0.2">
      <c r="A4" s="36" t="s">
        <v>16</v>
      </c>
      <c r="B4" s="36" t="s">
        <v>148</v>
      </c>
      <c r="C4" s="126">
        <v>231</v>
      </c>
      <c r="D4" s="123">
        <v>350</v>
      </c>
      <c r="E4" s="124">
        <v>-2.7777777777777776E-2</v>
      </c>
      <c r="F4" s="123">
        <v>310</v>
      </c>
      <c r="G4" s="123">
        <v>395</v>
      </c>
      <c r="H4" s="124">
        <v>9.375E-2</v>
      </c>
      <c r="I4" s="124">
        <v>1.8749999999999999E-2</v>
      </c>
      <c r="J4" s="126">
        <v>184</v>
      </c>
      <c r="K4" s="123">
        <v>500</v>
      </c>
      <c r="L4" s="124">
        <v>0</v>
      </c>
      <c r="M4" s="123">
        <v>435</v>
      </c>
      <c r="N4" s="123">
        <v>590</v>
      </c>
      <c r="O4" s="124">
        <v>0.1111111111111111</v>
      </c>
      <c r="P4" s="124">
        <v>2.222222222222222E-2</v>
      </c>
      <c r="Q4" s="126">
        <v>23</v>
      </c>
      <c r="R4" s="123">
        <v>900</v>
      </c>
      <c r="S4" s="124">
        <v>0.17493472584856398</v>
      </c>
      <c r="T4" s="123">
        <v>730</v>
      </c>
      <c r="U4" s="123">
        <v>1400</v>
      </c>
      <c r="V4" s="124">
        <v>0.28939828080229224</v>
      </c>
      <c r="W4" s="124">
        <v>5.7879656160458447E-2</v>
      </c>
      <c r="X4" s="126">
        <v>88</v>
      </c>
      <c r="Y4" s="123">
        <v>675</v>
      </c>
      <c r="Z4" s="124">
        <v>-7.3529411764705881E-3</v>
      </c>
      <c r="AA4" s="123">
        <v>600</v>
      </c>
      <c r="AB4" s="123">
        <v>750</v>
      </c>
      <c r="AC4" s="124">
        <v>0.125</v>
      </c>
      <c r="AD4" s="124">
        <v>2.5000000000000001E-2</v>
      </c>
      <c r="AE4" s="126">
        <v>99</v>
      </c>
      <c r="AF4" s="123">
        <v>950</v>
      </c>
      <c r="AG4" s="124">
        <v>0</v>
      </c>
      <c r="AH4" s="123">
        <v>780</v>
      </c>
      <c r="AI4" s="123">
        <v>975</v>
      </c>
      <c r="AJ4" s="124">
        <v>0.11764705882352941</v>
      </c>
      <c r="AK4" s="124">
        <v>2.3529411764705882E-2</v>
      </c>
      <c r="AL4" s="126">
        <v>36</v>
      </c>
      <c r="AM4" s="123">
        <v>1390</v>
      </c>
      <c r="AN4" s="124">
        <v>0.20869565217391303</v>
      </c>
      <c r="AO4" s="123">
        <v>975</v>
      </c>
      <c r="AP4" s="123">
        <v>1675</v>
      </c>
      <c r="AQ4" s="124">
        <v>0.1440329218106996</v>
      </c>
      <c r="AR4" s="124">
        <v>2.8806584362139918E-2</v>
      </c>
      <c r="AS4" s="181" t="s">
        <v>343</v>
      </c>
    </row>
    <row r="5" spans="1:45" ht="11.25" x14ac:dyDescent="0.2">
      <c r="B5" s="36" t="s">
        <v>149</v>
      </c>
      <c r="C5" s="126">
        <v>167</v>
      </c>
      <c r="D5" s="123">
        <v>350</v>
      </c>
      <c r="E5" s="124">
        <v>-2.7777777777777776E-2</v>
      </c>
      <c r="F5" s="123">
        <v>330</v>
      </c>
      <c r="G5" s="123">
        <v>430</v>
      </c>
      <c r="H5" s="124">
        <v>0.12903225806451613</v>
      </c>
      <c r="I5" s="124">
        <v>2.5806451612903226E-2</v>
      </c>
      <c r="J5" s="126">
        <v>324</v>
      </c>
      <c r="K5" s="123">
        <v>495</v>
      </c>
      <c r="L5" s="124">
        <v>0</v>
      </c>
      <c r="M5" s="123">
        <v>420</v>
      </c>
      <c r="N5" s="123">
        <v>600</v>
      </c>
      <c r="O5" s="124">
        <v>0.25</v>
      </c>
      <c r="P5" s="124">
        <v>0.05</v>
      </c>
      <c r="Q5" s="126">
        <v>61</v>
      </c>
      <c r="R5" s="123">
        <v>750</v>
      </c>
      <c r="S5" s="124">
        <v>-1.3157894736842105E-2</v>
      </c>
      <c r="T5" s="123">
        <v>595</v>
      </c>
      <c r="U5" s="123">
        <v>830</v>
      </c>
      <c r="V5" s="124">
        <v>0.2711864406779661</v>
      </c>
      <c r="W5" s="124">
        <v>5.4237288135593219E-2</v>
      </c>
      <c r="X5" s="126">
        <v>43</v>
      </c>
      <c r="Y5" s="123">
        <v>620</v>
      </c>
      <c r="Z5" s="124">
        <v>-2.0537124802527645E-2</v>
      </c>
      <c r="AA5" s="123">
        <v>550</v>
      </c>
      <c r="AB5" s="123">
        <v>690</v>
      </c>
      <c r="AC5" s="124">
        <v>3.3333333333333333E-2</v>
      </c>
      <c r="AD5" s="124">
        <v>6.6666666666666662E-3</v>
      </c>
      <c r="AE5" s="126">
        <v>54</v>
      </c>
      <c r="AF5" s="123">
        <v>900</v>
      </c>
      <c r="AG5" s="124">
        <v>-2.7027027027027029E-2</v>
      </c>
      <c r="AH5" s="123">
        <v>795</v>
      </c>
      <c r="AI5" s="123">
        <v>860</v>
      </c>
      <c r="AJ5" s="124">
        <v>9.0909090909090912E-2</v>
      </c>
      <c r="AK5" s="124">
        <v>1.8181818181818181E-2</v>
      </c>
      <c r="AL5" s="126">
        <v>19</v>
      </c>
      <c r="AM5" s="123">
        <v>1150</v>
      </c>
      <c r="AN5" s="124">
        <v>-0.20689655172413793</v>
      </c>
      <c r="AO5" s="123">
        <v>860</v>
      </c>
      <c r="AP5" s="123">
        <v>1500</v>
      </c>
      <c r="AQ5" s="124">
        <v>-0.14814814814814814</v>
      </c>
      <c r="AR5" s="124">
        <v>-2.9629629629629627E-2</v>
      </c>
      <c r="AS5" s="181" t="s">
        <v>343</v>
      </c>
    </row>
    <row r="6" spans="1:45" ht="11.25" x14ac:dyDescent="0.2">
      <c r="B6" s="36" t="s">
        <v>150</v>
      </c>
      <c r="C6" s="126">
        <v>71</v>
      </c>
      <c r="D6" s="123">
        <v>350</v>
      </c>
      <c r="E6" s="124">
        <v>-5.4054054054054057E-2</v>
      </c>
      <c r="F6" s="123">
        <v>323</v>
      </c>
      <c r="G6" s="123">
        <v>390</v>
      </c>
      <c r="H6" s="124">
        <v>9.375E-2</v>
      </c>
      <c r="I6" s="124">
        <v>1.8749999999999999E-2</v>
      </c>
      <c r="J6" s="126">
        <v>106</v>
      </c>
      <c r="K6" s="123">
        <v>490</v>
      </c>
      <c r="L6" s="124">
        <v>2.0833333333333332E-2</v>
      </c>
      <c r="M6" s="123">
        <v>440</v>
      </c>
      <c r="N6" s="123">
        <v>540</v>
      </c>
      <c r="O6" s="124">
        <v>0.16666666666666666</v>
      </c>
      <c r="P6" s="124">
        <v>3.3333333333333333E-2</v>
      </c>
      <c r="Q6" s="126">
        <v>20</v>
      </c>
      <c r="R6" s="123">
        <v>670</v>
      </c>
      <c r="S6" s="124">
        <v>3.875968992248062E-2</v>
      </c>
      <c r="T6" s="123">
        <v>595</v>
      </c>
      <c r="U6" s="123">
        <v>750</v>
      </c>
      <c r="V6" s="124">
        <v>8.943089430894309E-2</v>
      </c>
      <c r="W6" s="124">
        <v>1.7886178861788619E-2</v>
      </c>
      <c r="X6" s="126">
        <v>93</v>
      </c>
      <c r="Y6" s="123">
        <v>600</v>
      </c>
      <c r="Z6" s="124">
        <v>2.9159519725557463E-2</v>
      </c>
      <c r="AA6" s="123">
        <v>550</v>
      </c>
      <c r="AB6" s="123">
        <v>660</v>
      </c>
      <c r="AC6" s="124">
        <v>9.0909090909090912E-2</v>
      </c>
      <c r="AD6" s="124">
        <v>1.8181818181818181E-2</v>
      </c>
      <c r="AE6" s="126">
        <v>91</v>
      </c>
      <c r="AF6" s="123">
        <v>770</v>
      </c>
      <c r="AG6" s="124">
        <v>-1.282051282051282E-2</v>
      </c>
      <c r="AH6" s="123">
        <v>710</v>
      </c>
      <c r="AI6" s="123">
        <v>900</v>
      </c>
      <c r="AJ6" s="124">
        <v>0.18461538461538463</v>
      </c>
      <c r="AK6" s="124">
        <v>3.6923076923076927E-2</v>
      </c>
      <c r="AL6" s="126">
        <v>18</v>
      </c>
      <c r="AM6" s="123">
        <v>995</v>
      </c>
      <c r="AN6" s="124">
        <v>4.736842105263158E-2</v>
      </c>
      <c r="AO6" s="123">
        <v>900</v>
      </c>
      <c r="AP6" s="123">
        <v>1153</v>
      </c>
      <c r="AQ6" s="124">
        <v>0.15697674418604651</v>
      </c>
      <c r="AR6" s="124">
        <v>3.1395348837209305E-2</v>
      </c>
      <c r="AS6" s="181" t="s">
        <v>343</v>
      </c>
    </row>
    <row r="7" spans="1:45" ht="11.25" x14ac:dyDescent="0.2">
      <c r="B7" s="36" t="s">
        <v>151</v>
      </c>
      <c r="C7" s="126">
        <v>2839</v>
      </c>
      <c r="D7" s="123">
        <v>348</v>
      </c>
      <c r="E7" s="124">
        <v>-7.1999999999999995E-2</v>
      </c>
      <c r="F7" s="123">
        <v>310</v>
      </c>
      <c r="G7" s="123">
        <v>404</v>
      </c>
      <c r="H7" s="124">
        <v>5.4545454545454543E-2</v>
      </c>
      <c r="I7" s="124">
        <v>1.0909090909090908E-2</v>
      </c>
      <c r="J7" s="126">
        <v>1284</v>
      </c>
      <c r="K7" s="123">
        <v>516</v>
      </c>
      <c r="L7" s="124">
        <v>-6.1818181818181821E-2</v>
      </c>
      <c r="M7" s="123">
        <v>450</v>
      </c>
      <c r="N7" s="123">
        <v>620</v>
      </c>
      <c r="O7" s="124">
        <v>7.4999999999999997E-2</v>
      </c>
      <c r="P7" s="124">
        <v>1.4999999999999999E-2</v>
      </c>
      <c r="Q7" s="126">
        <v>128</v>
      </c>
      <c r="R7" s="123">
        <v>739</v>
      </c>
      <c r="S7" s="124">
        <v>3.3566433566433566E-2</v>
      </c>
      <c r="T7" s="123">
        <v>622</v>
      </c>
      <c r="U7" s="123">
        <v>895</v>
      </c>
      <c r="V7" s="124">
        <v>0.15468750000000001</v>
      </c>
      <c r="W7" s="124">
        <v>3.09375E-2</v>
      </c>
      <c r="X7" s="126">
        <v>54</v>
      </c>
      <c r="Y7" s="123">
        <v>600</v>
      </c>
      <c r="Z7" s="124">
        <v>0</v>
      </c>
      <c r="AA7" s="123">
        <v>525</v>
      </c>
      <c r="AB7" s="123">
        <v>660</v>
      </c>
      <c r="AC7" s="124">
        <v>0.13636363636363635</v>
      </c>
      <c r="AD7" s="124">
        <v>2.7272727272727271E-2</v>
      </c>
      <c r="AE7" s="126">
        <v>60</v>
      </c>
      <c r="AF7" s="123">
        <v>750</v>
      </c>
      <c r="AG7" s="124">
        <v>-1.9607843137254902E-2</v>
      </c>
      <c r="AH7" s="123">
        <v>698</v>
      </c>
      <c r="AI7" s="123">
        <v>870</v>
      </c>
      <c r="AJ7" s="124">
        <v>8.6956521739130432E-2</v>
      </c>
      <c r="AK7" s="124">
        <v>1.7391304347826087E-2</v>
      </c>
      <c r="AL7" s="126">
        <v>29</v>
      </c>
      <c r="AM7" s="123">
        <v>950</v>
      </c>
      <c r="AN7" s="124">
        <v>0</v>
      </c>
      <c r="AO7" s="123">
        <v>870</v>
      </c>
      <c r="AP7" s="123">
        <v>1050</v>
      </c>
      <c r="AQ7" s="124">
        <v>0.11764705882352941</v>
      </c>
      <c r="AR7" s="124">
        <v>2.3529411764705882E-2</v>
      </c>
      <c r="AS7" s="181" t="s">
        <v>343</v>
      </c>
    </row>
    <row r="8" spans="1:45" ht="11.25" x14ac:dyDescent="0.2">
      <c r="B8" s="36" t="s">
        <v>152</v>
      </c>
      <c r="C8" s="126">
        <v>5594</v>
      </c>
      <c r="D8" s="123">
        <v>400</v>
      </c>
      <c r="E8" s="124">
        <v>-9.0909090909090912E-2</v>
      </c>
      <c r="F8" s="123">
        <v>330</v>
      </c>
      <c r="G8" s="123">
        <v>460</v>
      </c>
      <c r="H8" s="124">
        <v>5.2631578947368418E-2</v>
      </c>
      <c r="I8" s="124">
        <v>1.0526315789473684E-2</v>
      </c>
      <c r="J8" s="126">
        <v>5010</v>
      </c>
      <c r="K8" s="123">
        <v>550</v>
      </c>
      <c r="L8" s="124">
        <v>-8.3333333333333329E-2</v>
      </c>
      <c r="M8" s="123">
        <v>450</v>
      </c>
      <c r="N8" s="123">
        <v>630</v>
      </c>
      <c r="O8" s="124">
        <v>4.7619047619047616E-2</v>
      </c>
      <c r="P8" s="124">
        <v>9.5238095238095229E-3</v>
      </c>
      <c r="Q8" s="126">
        <v>523</v>
      </c>
      <c r="R8" s="123">
        <v>790</v>
      </c>
      <c r="S8" s="124">
        <v>-9.7142857142857142E-2</v>
      </c>
      <c r="T8" s="123">
        <v>650</v>
      </c>
      <c r="U8" s="123">
        <v>950</v>
      </c>
      <c r="V8" s="124">
        <v>4.9136786188579015E-2</v>
      </c>
      <c r="W8" s="124">
        <v>9.8273572377158037E-3</v>
      </c>
      <c r="X8" s="126" t="s">
        <v>41</v>
      </c>
      <c r="Y8" s="123" t="s">
        <v>41</v>
      </c>
      <c r="Z8" s="124" t="s">
        <v>41</v>
      </c>
      <c r="AA8" s="123" t="s">
        <v>41</v>
      </c>
      <c r="AB8" s="123" t="s">
        <v>41</v>
      </c>
      <c r="AC8" s="124" t="s">
        <v>41</v>
      </c>
      <c r="AD8" s="124" t="s">
        <v>41</v>
      </c>
      <c r="AE8" s="126" t="s">
        <v>41</v>
      </c>
      <c r="AF8" s="123" t="s">
        <v>41</v>
      </c>
      <c r="AG8" s="124" t="s">
        <v>41</v>
      </c>
      <c r="AH8" s="123" t="s">
        <v>41</v>
      </c>
      <c r="AI8" s="123">
        <v>600</v>
      </c>
      <c r="AJ8" s="124" t="s">
        <v>41</v>
      </c>
      <c r="AK8" s="124" t="s">
        <v>41</v>
      </c>
      <c r="AL8" s="126" t="s">
        <v>41</v>
      </c>
      <c r="AM8" s="123" t="s">
        <v>41</v>
      </c>
      <c r="AN8" s="124" t="s">
        <v>41</v>
      </c>
      <c r="AO8" s="123" t="s">
        <v>41</v>
      </c>
      <c r="AP8" s="123" t="s">
        <v>41</v>
      </c>
      <c r="AQ8" s="124" t="s">
        <v>41</v>
      </c>
      <c r="AR8" s="124" t="s">
        <v>41</v>
      </c>
      <c r="AS8" s="181" t="s">
        <v>343</v>
      </c>
    </row>
    <row r="9" spans="1:45" ht="11.25" x14ac:dyDescent="0.2">
      <c r="B9" s="36" t="s">
        <v>153</v>
      </c>
      <c r="C9" s="126">
        <v>772</v>
      </c>
      <c r="D9" s="123">
        <v>408</v>
      </c>
      <c r="E9" s="124">
        <v>-1.6867469879518072E-2</v>
      </c>
      <c r="F9" s="123">
        <v>365</v>
      </c>
      <c r="G9" s="123">
        <v>450</v>
      </c>
      <c r="H9" s="124">
        <v>0.10270270270270271</v>
      </c>
      <c r="I9" s="124">
        <v>2.0540540540540542E-2</v>
      </c>
      <c r="J9" s="126">
        <v>835</v>
      </c>
      <c r="K9" s="123">
        <v>520</v>
      </c>
      <c r="L9" s="124">
        <v>-5.4545454545454543E-2</v>
      </c>
      <c r="M9" s="123">
        <v>460</v>
      </c>
      <c r="N9" s="123">
        <v>595</v>
      </c>
      <c r="O9" s="124">
        <v>0.04</v>
      </c>
      <c r="P9" s="124">
        <v>8.0000000000000002E-3</v>
      </c>
      <c r="Q9" s="126">
        <v>68</v>
      </c>
      <c r="R9" s="123">
        <v>790</v>
      </c>
      <c r="S9" s="124">
        <v>-1.2500000000000001E-2</v>
      </c>
      <c r="T9" s="123">
        <v>695</v>
      </c>
      <c r="U9" s="123">
        <v>870</v>
      </c>
      <c r="V9" s="124">
        <v>0.12857142857142856</v>
      </c>
      <c r="W9" s="124">
        <v>2.571428571428571E-2</v>
      </c>
      <c r="X9" s="126">
        <v>126</v>
      </c>
      <c r="Y9" s="123">
        <v>600</v>
      </c>
      <c r="Z9" s="124">
        <v>-2.1207177814029365E-2</v>
      </c>
      <c r="AA9" s="123">
        <v>550</v>
      </c>
      <c r="AB9" s="123">
        <v>665</v>
      </c>
      <c r="AC9" s="124">
        <v>0.14285714285714285</v>
      </c>
      <c r="AD9" s="124">
        <v>2.8571428571428571E-2</v>
      </c>
      <c r="AE9" s="126">
        <v>83</v>
      </c>
      <c r="AF9" s="123">
        <v>800</v>
      </c>
      <c r="AG9" s="124">
        <v>6.6666666666666666E-2</v>
      </c>
      <c r="AH9" s="123">
        <v>680</v>
      </c>
      <c r="AI9" s="123">
        <v>685</v>
      </c>
      <c r="AJ9" s="124">
        <v>0.18518518518518517</v>
      </c>
      <c r="AK9" s="124">
        <v>3.7037037037037035E-2</v>
      </c>
      <c r="AL9" s="126">
        <v>16</v>
      </c>
      <c r="AM9" s="123">
        <v>818</v>
      </c>
      <c r="AN9" s="124">
        <v>-0.14345549738219895</v>
      </c>
      <c r="AO9" s="123">
        <v>685</v>
      </c>
      <c r="AP9" s="123">
        <v>977</v>
      </c>
      <c r="AQ9" s="124">
        <v>4.2038216560509552E-2</v>
      </c>
      <c r="AR9" s="124">
        <v>8.4076433121019097E-3</v>
      </c>
      <c r="AS9" s="181" t="s">
        <v>343</v>
      </c>
    </row>
    <row r="10" spans="1:45" ht="11.25" x14ac:dyDescent="0.2">
      <c r="B10" s="36" t="s">
        <v>154</v>
      </c>
      <c r="C10" s="126">
        <v>967</v>
      </c>
      <c r="D10" s="123">
        <v>430</v>
      </c>
      <c r="E10" s="124">
        <v>-8.5106382978723402E-2</v>
      </c>
      <c r="F10" s="123">
        <v>380</v>
      </c>
      <c r="G10" s="123">
        <v>480</v>
      </c>
      <c r="H10" s="124">
        <v>1.1764705882352941E-2</v>
      </c>
      <c r="I10" s="124">
        <v>2.352941176470588E-3</v>
      </c>
      <c r="J10" s="126">
        <v>1258</v>
      </c>
      <c r="K10" s="123">
        <v>570</v>
      </c>
      <c r="L10" s="124">
        <v>-0.12307692307692308</v>
      </c>
      <c r="M10" s="123">
        <v>500</v>
      </c>
      <c r="N10" s="123">
        <v>650</v>
      </c>
      <c r="O10" s="124">
        <v>3.6363636363636362E-2</v>
      </c>
      <c r="P10" s="124">
        <v>7.2727272727272727E-3</v>
      </c>
      <c r="Q10" s="126">
        <v>178</v>
      </c>
      <c r="R10" s="123">
        <v>860</v>
      </c>
      <c r="S10" s="124">
        <v>-0.14000000000000001</v>
      </c>
      <c r="T10" s="123">
        <v>750</v>
      </c>
      <c r="U10" s="123">
        <v>950</v>
      </c>
      <c r="V10" s="124">
        <v>-4.4444444444444446E-2</v>
      </c>
      <c r="W10" s="124">
        <v>-8.8888888888888889E-3</v>
      </c>
      <c r="X10" s="126" t="s">
        <v>41</v>
      </c>
      <c r="Y10" s="123" t="s">
        <v>41</v>
      </c>
      <c r="Z10" s="124" t="s">
        <v>41</v>
      </c>
      <c r="AA10" s="123" t="s">
        <v>41</v>
      </c>
      <c r="AB10" s="123" t="s">
        <v>41</v>
      </c>
      <c r="AC10" s="124" t="s">
        <v>41</v>
      </c>
      <c r="AD10" s="124" t="s">
        <v>41</v>
      </c>
      <c r="AE10" s="126" t="s">
        <v>41</v>
      </c>
      <c r="AF10" s="123" t="s">
        <v>41</v>
      </c>
      <c r="AG10" s="124" t="s">
        <v>41</v>
      </c>
      <c r="AH10" s="123" t="s">
        <v>41</v>
      </c>
      <c r="AI10" s="126" t="s">
        <v>41</v>
      </c>
      <c r="AJ10" s="123" t="s">
        <v>41</v>
      </c>
      <c r="AK10" s="124" t="s">
        <v>41</v>
      </c>
      <c r="AL10" s="126" t="s">
        <v>41</v>
      </c>
      <c r="AM10" s="123" t="s">
        <v>41</v>
      </c>
      <c r="AN10" s="124" t="s">
        <v>41</v>
      </c>
      <c r="AO10" s="123" t="s">
        <v>41</v>
      </c>
      <c r="AP10" s="123" t="s">
        <v>41</v>
      </c>
      <c r="AQ10" s="124" t="s">
        <v>41</v>
      </c>
      <c r="AR10" s="124" t="s">
        <v>41</v>
      </c>
      <c r="AS10" s="181" t="s">
        <v>343</v>
      </c>
    </row>
    <row r="11" spans="1:45" ht="11.25" x14ac:dyDescent="0.2">
      <c r="B11" s="36" t="s">
        <v>155</v>
      </c>
      <c r="C11" s="126">
        <v>244</v>
      </c>
      <c r="D11" s="123">
        <v>400</v>
      </c>
      <c r="E11" s="124">
        <v>-4.7619047619047616E-2</v>
      </c>
      <c r="F11" s="123">
        <v>350</v>
      </c>
      <c r="G11" s="123">
        <v>460</v>
      </c>
      <c r="H11" s="124">
        <v>8.1081081081081086E-2</v>
      </c>
      <c r="I11" s="124">
        <v>1.6216216216216217E-2</v>
      </c>
      <c r="J11" s="126">
        <v>222</v>
      </c>
      <c r="K11" s="123">
        <v>598</v>
      </c>
      <c r="L11" s="124">
        <v>-3.3333333333333335E-3</v>
      </c>
      <c r="M11" s="123">
        <v>510</v>
      </c>
      <c r="N11" s="123">
        <v>800</v>
      </c>
      <c r="O11" s="124">
        <v>0.17254901960784313</v>
      </c>
      <c r="P11" s="124">
        <v>3.4509803921568626E-2</v>
      </c>
      <c r="Q11" s="126">
        <v>36</v>
      </c>
      <c r="R11" s="123">
        <v>948</v>
      </c>
      <c r="S11" s="124">
        <v>5.3333333333333337E-2</v>
      </c>
      <c r="T11" s="123">
        <v>800</v>
      </c>
      <c r="U11" s="123">
        <v>1500</v>
      </c>
      <c r="V11" s="124">
        <v>0.185</v>
      </c>
      <c r="W11" s="124">
        <v>3.6999999999999998E-2</v>
      </c>
      <c r="X11" s="126" t="s">
        <v>41</v>
      </c>
      <c r="Y11" s="123" t="s">
        <v>41</v>
      </c>
      <c r="Z11" s="124" t="s">
        <v>41</v>
      </c>
      <c r="AA11" s="123" t="s">
        <v>41</v>
      </c>
      <c r="AB11" s="123" t="s">
        <v>41</v>
      </c>
      <c r="AC11" s="124" t="s">
        <v>41</v>
      </c>
      <c r="AD11" s="124" t="s">
        <v>41</v>
      </c>
      <c r="AE11" s="126">
        <v>18</v>
      </c>
      <c r="AF11" s="123">
        <v>1138</v>
      </c>
      <c r="AG11" s="124">
        <v>0.18789144050104384</v>
      </c>
      <c r="AH11" s="123">
        <v>895</v>
      </c>
      <c r="AI11" s="123">
        <v>825</v>
      </c>
      <c r="AJ11" s="123">
        <v>0.13800000000000001</v>
      </c>
      <c r="AK11" s="123">
        <v>2.7600000000000003E-2</v>
      </c>
      <c r="AL11" s="126" t="s">
        <v>41</v>
      </c>
      <c r="AM11" s="123" t="s">
        <v>41</v>
      </c>
      <c r="AN11" s="124" t="s">
        <v>41</v>
      </c>
      <c r="AO11" s="123" t="s">
        <v>41</v>
      </c>
      <c r="AP11" s="123" t="s">
        <v>41</v>
      </c>
      <c r="AQ11" s="124" t="s">
        <v>41</v>
      </c>
      <c r="AR11" s="124" t="s">
        <v>41</v>
      </c>
      <c r="AS11" s="181" t="s">
        <v>343</v>
      </c>
    </row>
    <row r="12" spans="1:45" ht="11.25" x14ac:dyDescent="0.2">
      <c r="B12" s="36" t="s">
        <v>156</v>
      </c>
      <c r="C12" s="126">
        <v>463</v>
      </c>
      <c r="D12" s="123">
        <v>325</v>
      </c>
      <c r="E12" s="124">
        <v>-1.5151515151515152E-2</v>
      </c>
      <c r="F12" s="123">
        <v>290</v>
      </c>
      <c r="G12" s="123">
        <v>365</v>
      </c>
      <c r="H12" s="124">
        <v>8.3333333333333329E-2</v>
      </c>
      <c r="I12" s="124">
        <v>1.6666666666666666E-2</v>
      </c>
      <c r="J12" s="126">
        <v>746</v>
      </c>
      <c r="K12" s="123">
        <v>440</v>
      </c>
      <c r="L12" s="124">
        <v>0</v>
      </c>
      <c r="M12" s="123">
        <v>390</v>
      </c>
      <c r="N12" s="123">
        <v>500</v>
      </c>
      <c r="O12" s="124">
        <v>0.15789473684210525</v>
      </c>
      <c r="P12" s="124">
        <v>3.1578947368421054E-2</v>
      </c>
      <c r="Q12" s="126">
        <v>145</v>
      </c>
      <c r="R12" s="123">
        <v>595</v>
      </c>
      <c r="S12" s="124">
        <v>2.5862068965517241E-2</v>
      </c>
      <c r="T12" s="123">
        <v>450</v>
      </c>
      <c r="U12" s="123">
        <v>700</v>
      </c>
      <c r="V12" s="124">
        <v>8.1818181818181818E-2</v>
      </c>
      <c r="W12" s="124">
        <v>1.6363636363636365E-2</v>
      </c>
      <c r="X12" s="126">
        <v>49</v>
      </c>
      <c r="Y12" s="123">
        <v>595</v>
      </c>
      <c r="Z12" s="124">
        <v>-3.2520325203252036E-2</v>
      </c>
      <c r="AA12" s="123">
        <v>500</v>
      </c>
      <c r="AB12" s="123">
        <v>699</v>
      </c>
      <c r="AC12" s="124">
        <v>8.1818181818181818E-2</v>
      </c>
      <c r="AD12" s="124">
        <v>1.6363636363636365E-2</v>
      </c>
      <c r="AE12" s="126">
        <v>77</v>
      </c>
      <c r="AF12" s="123">
        <v>750</v>
      </c>
      <c r="AG12" s="124">
        <v>0</v>
      </c>
      <c r="AH12" s="123">
        <v>625</v>
      </c>
      <c r="AI12" s="123">
        <v>755</v>
      </c>
      <c r="AJ12" s="124">
        <v>7.9136690647482008E-2</v>
      </c>
      <c r="AK12" s="124">
        <v>1.5827338129496403E-2</v>
      </c>
      <c r="AL12" s="126">
        <v>25</v>
      </c>
      <c r="AM12" s="123">
        <v>860</v>
      </c>
      <c r="AN12" s="124">
        <v>-9.4736842105263161E-2</v>
      </c>
      <c r="AO12" s="123">
        <v>755</v>
      </c>
      <c r="AP12" s="123">
        <v>1000</v>
      </c>
      <c r="AQ12" s="124">
        <v>4.4957472660996353E-2</v>
      </c>
      <c r="AR12" s="124">
        <v>8.9914945321992699E-3</v>
      </c>
      <c r="AS12" s="181" t="s">
        <v>343</v>
      </c>
    </row>
    <row r="13" spans="1:45" ht="11.25" x14ac:dyDescent="0.2">
      <c r="B13" s="36" t="s">
        <v>157</v>
      </c>
      <c r="C13" s="126">
        <v>422</v>
      </c>
      <c r="D13" s="123">
        <v>340</v>
      </c>
      <c r="E13" s="124">
        <v>0</v>
      </c>
      <c r="F13" s="123">
        <v>300</v>
      </c>
      <c r="G13" s="123">
        <v>390</v>
      </c>
      <c r="H13" s="124">
        <v>0.13333333333333333</v>
      </c>
      <c r="I13" s="124">
        <v>2.6666666666666665E-2</v>
      </c>
      <c r="J13" s="126">
        <v>808</v>
      </c>
      <c r="K13" s="123">
        <v>460</v>
      </c>
      <c r="L13" s="124">
        <v>-2.1276595744680851E-2</v>
      </c>
      <c r="M13" s="123">
        <v>400</v>
      </c>
      <c r="N13" s="123">
        <v>540</v>
      </c>
      <c r="O13" s="124">
        <v>9.5238095238095233E-2</v>
      </c>
      <c r="P13" s="124">
        <v>1.9047619047619046E-2</v>
      </c>
      <c r="Q13" s="126">
        <v>112</v>
      </c>
      <c r="R13" s="123">
        <v>640</v>
      </c>
      <c r="S13" s="124">
        <v>0</v>
      </c>
      <c r="T13" s="123">
        <v>513</v>
      </c>
      <c r="U13" s="123">
        <v>805</v>
      </c>
      <c r="V13" s="124">
        <v>7.9258010118043842E-2</v>
      </c>
      <c r="W13" s="124">
        <v>1.5851602023608767E-2</v>
      </c>
      <c r="X13" s="126">
        <v>26</v>
      </c>
      <c r="Y13" s="123">
        <v>613</v>
      </c>
      <c r="Z13" s="124">
        <v>-5.6923076923076923E-2</v>
      </c>
      <c r="AA13" s="123">
        <v>570</v>
      </c>
      <c r="AB13" s="123">
        <v>700</v>
      </c>
      <c r="AC13" s="124">
        <v>1.3223140495867768E-2</v>
      </c>
      <c r="AD13" s="124">
        <v>2.6446280991735535E-3</v>
      </c>
      <c r="AE13" s="126">
        <v>54</v>
      </c>
      <c r="AF13" s="123">
        <v>850</v>
      </c>
      <c r="AG13" s="124">
        <v>4.9382716049382713E-2</v>
      </c>
      <c r="AH13" s="123">
        <v>700</v>
      </c>
      <c r="AI13" s="123">
        <v>973</v>
      </c>
      <c r="AJ13" s="124">
        <v>7.5949367088607597E-2</v>
      </c>
      <c r="AK13" s="124">
        <v>1.518987341772152E-2</v>
      </c>
      <c r="AL13" s="126">
        <v>24</v>
      </c>
      <c r="AM13" s="123">
        <v>1293</v>
      </c>
      <c r="AN13" s="124">
        <v>0.17545454545454545</v>
      </c>
      <c r="AO13" s="123">
        <v>973</v>
      </c>
      <c r="AP13" s="123">
        <v>1400</v>
      </c>
      <c r="AQ13" s="124">
        <v>0.22559241706161137</v>
      </c>
      <c r="AR13" s="124">
        <v>4.5118483412322274E-2</v>
      </c>
      <c r="AS13" s="181" t="s">
        <v>343</v>
      </c>
    </row>
    <row r="14" spans="1:45" ht="11.25" x14ac:dyDescent="0.2">
      <c r="B14" s="36" t="s">
        <v>158</v>
      </c>
      <c r="C14" s="126">
        <v>224</v>
      </c>
      <c r="D14" s="123">
        <v>400</v>
      </c>
      <c r="E14" s="124">
        <v>-5.8823529411764705E-2</v>
      </c>
      <c r="F14" s="123">
        <v>330</v>
      </c>
      <c r="G14" s="123">
        <v>460</v>
      </c>
      <c r="H14" s="124">
        <v>0.1111111111111111</v>
      </c>
      <c r="I14" s="124">
        <v>2.222222222222222E-2</v>
      </c>
      <c r="J14" s="126">
        <v>228</v>
      </c>
      <c r="K14" s="123">
        <v>600</v>
      </c>
      <c r="L14" s="124">
        <v>0</v>
      </c>
      <c r="M14" s="123">
        <v>540</v>
      </c>
      <c r="N14" s="123">
        <v>680</v>
      </c>
      <c r="O14" s="124">
        <v>0.13207547169811321</v>
      </c>
      <c r="P14" s="124">
        <v>2.6415094339622643E-2</v>
      </c>
      <c r="Q14" s="126">
        <v>21</v>
      </c>
      <c r="R14" s="123">
        <v>875</v>
      </c>
      <c r="S14" s="124">
        <v>-2.23463687150838E-2</v>
      </c>
      <c r="T14" s="123">
        <v>800</v>
      </c>
      <c r="U14" s="123">
        <v>995</v>
      </c>
      <c r="V14" s="124">
        <v>0.18724559023066487</v>
      </c>
      <c r="W14" s="124">
        <v>3.7449118046132976E-2</v>
      </c>
      <c r="X14" s="126">
        <v>62</v>
      </c>
      <c r="Y14" s="123">
        <v>630</v>
      </c>
      <c r="Z14" s="124">
        <v>0.05</v>
      </c>
      <c r="AA14" s="123">
        <v>575</v>
      </c>
      <c r="AB14" s="123">
        <v>680</v>
      </c>
      <c r="AC14" s="124">
        <v>7.1428571428571425E-2</v>
      </c>
      <c r="AD14" s="124">
        <v>1.4285714285714285E-2</v>
      </c>
      <c r="AE14" s="126">
        <v>35</v>
      </c>
      <c r="AF14" s="123">
        <v>860</v>
      </c>
      <c r="AG14" s="124">
        <v>-4.4444444444444446E-2</v>
      </c>
      <c r="AH14" s="123">
        <v>720</v>
      </c>
      <c r="AI14" s="123">
        <v>890</v>
      </c>
      <c r="AJ14" s="124">
        <v>0.14666666666666667</v>
      </c>
      <c r="AK14" s="124">
        <v>2.9333333333333333E-2</v>
      </c>
      <c r="AL14" s="126">
        <v>11</v>
      </c>
      <c r="AM14" s="123">
        <v>999</v>
      </c>
      <c r="AN14" s="124">
        <v>-0.13130434782608696</v>
      </c>
      <c r="AO14" s="123">
        <v>890</v>
      </c>
      <c r="AP14" s="123">
        <v>1265</v>
      </c>
      <c r="AQ14" s="124">
        <v>5.1578947368421051E-2</v>
      </c>
      <c r="AR14" s="124">
        <v>1.031578947368421E-2</v>
      </c>
      <c r="AS14" s="181" t="s">
        <v>343</v>
      </c>
    </row>
    <row r="15" spans="1:45" ht="11.25" x14ac:dyDescent="0.2">
      <c r="B15" s="36" t="s">
        <v>159</v>
      </c>
      <c r="C15" s="126">
        <v>231</v>
      </c>
      <c r="D15" s="123">
        <v>355</v>
      </c>
      <c r="E15" s="124">
        <v>-4.0540540540540543E-2</v>
      </c>
      <c r="F15" s="123">
        <v>330</v>
      </c>
      <c r="G15" s="123">
        <v>410</v>
      </c>
      <c r="H15" s="124">
        <v>0.109375</v>
      </c>
      <c r="I15" s="124">
        <v>2.1874999999999999E-2</v>
      </c>
      <c r="J15" s="126">
        <v>241</v>
      </c>
      <c r="K15" s="123">
        <v>500</v>
      </c>
      <c r="L15" s="124">
        <v>-3.8461538461538464E-2</v>
      </c>
      <c r="M15" s="123">
        <v>440</v>
      </c>
      <c r="N15" s="123">
        <v>570</v>
      </c>
      <c r="O15" s="124">
        <v>9.8901098901098897E-2</v>
      </c>
      <c r="P15" s="124">
        <v>1.9780219780219779E-2</v>
      </c>
      <c r="Q15" s="126">
        <v>47</v>
      </c>
      <c r="R15" s="123">
        <v>750</v>
      </c>
      <c r="S15" s="124">
        <v>7.1428571428571425E-2</v>
      </c>
      <c r="T15" s="123">
        <v>720</v>
      </c>
      <c r="U15" s="123">
        <v>800</v>
      </c>
      <c r="V15" s="124">
        <v>0.15384615384615385</v>
      </c>
      <c r="W15" s="124">
        <v>3.0769230769230771E-2</v>
      </c>
      <c r="X15" s="126">
        <v>155</v>
      </c>
      <c r="Y15" s="123">
        <v>600</v>
      </c>
      <c r="Z15" s="124">
        <v>-3.2258064516129031E-2</v>
      </c>
      <c r="AA15" s="123">
        <v>550</v>
      </c>
      <c r="AB15" s="123">
        <v>670</v>
      </c>
      <c r="AC15" s="124">
        <v>0.1111111111111111</v>
      </c>
      <c r="AD15" s="124">
        <v>2.222222222222222E-2</v>
      </c>
      <c r="AE15" s="126">
        <v>120</v>
      </c>
      <c r="AF15" s="123">
        <v>750</v>
      </c>
      <c r="AG15" s="124">
        <v>-2.9754204398447608E-2</v>
      </c>
      <c r="AH15" s="123">
        <v>688</v>
      </c>
      <c r="AI15" s="123">
        <v>850</v>
      </c>
      <c r="AJ15" s="124">
        <v>7.1428571428571425E-2</v>
      </c>
      <c r="AK15" s="124">
        <v>1.4285714285714285E-2</v>
      </c>
      <c r="AL15" s="126">
        <v>28</v>
      </c>
      <c r="AM15" s="123">
        <v>940</v>
      </c>
      <c r="AN15" s="124">
        <v>-0.06</v>
      </c>
      <c r="AO15" s="123">
        <v>850</v>
      </c>
      <c r="AP15" s="123">
        <v>1055</v>
      </c>
      <c r="AQ15" s="124">
        <v>0.10588235294117647</v>
      </c>
      <c r="AR15" s="124">
        <v>2.1176470588235293E-2</v>
      </c>
      <c r="AS15" s="181" t="s">
        <v>343</v>
      </c>
    </row>
    <row r="16" spans="1:45" ht="11.25" x14ac:dyDescent="0.2">
      <c r="B16" s="36" t="s">
        <v>160</v>
      </c>
      <c r="C16" s="126">
        <v>304</v>
      </c>
      <c r="D16" s="123">
        <v>360</v>
      </c>
      <c r="E16" s="124">
        <v>-2.7027027027027029E-2</v>
      </c>
      <c r="F16" s="123">
        <v>310</v>
      </c>
      <c r="G16" s="123">
        <v>400</v>
      </c>
      <c r="H16" s="124">
        <v>0.125</v>
      </c>
      <c r="I16" s="124">
        <v>2.5000000000000001E-2</v>
      </c>
      <c r="J16" s="126">
        <v>505</v>
      </c>
      <c r="K16" s="123">
        <v>420</v>
      </c>
      <c r="L16" s="124">
        <v>-2.3255813953488372E-2</v>
      </c>
      <c r="M16" s="123">
        <v>390</v>
      </c>
      <c r="N16" s="123">
        <v>460</v>
      </c>
      <c r="O16" s="124">
        <v>0.10526315789473684</v>
      </c>
      <c r="P16" s="124">
        <v>2.1052631578947368E-2</v>
      </c>
      <c r="Q16" s="126">
        <v>29</v>
      </c>
      <c r="R16" s="123">
        <v>650</v>
      </c>
      <c r="S16" s="124">
        <v>0.16071428571428573</v>
      </c>
      <c r="T16" s="123">
        <v>525</v>
      </c>
      <c r="U16" s="123">
        <v>750</v>
      </c>
      <c r="V16" s="124">
        <v>0.3</v>
      </c>
      <c r="W16" s="124">
        <v>0.06</v>
      </c>
      <c r="X16" s="126">
        <v>145</v>
      </c>
      <c r="Y16" s="123">
        <v>520</v>
      </c>
      <c r="Z16" s="124">
        <v>0</v>
      </c>
      <c r="AA16" s="123">
        <v>480</v>
      </c>
      <c r="AB16" s="123">
        <v>580</v>
      </c>
      <c r="AC16" s="124">
        <v>0.13043478260869565</v>
      </c>
      <c r="AD16" s="124">
        <v>2.6086956521739129E-2</v>
      </c>
      <c r="AE16" s="126">
        <v>121</v>
      </c>
      <c r="AF16" s="123">
        <v>650</v>
      </c>
      <c r="AG16" s="124">
        <v>0</v>
      </c>
      <c r="AH16" s="123">
        <v>575</v>
      </c>
      <c r="AI16" s="123">
        <v>700</v>
      </c>
      <c r="AJ16" s="124">
        <v>0.16071428571428573</v>
      </c>
      <c r="AK16" s="124">
        <v>3.2142857142857147E-2</v>
      </c>
      <c r="AL16" s="126">
        <v>31</v>
      </c>
      <c r="AM16" s="123">
        <v>720</v>
      </c>
      <c r="AN16" s="124">
        <v>-5.8823529411764705E-2</v>
      </c>
      <c r="AO16" s="123">
        <v>700</v>
      </c>
      <c r="AP16" s="123">
        <v>770</v>
      </c>
      <c r="AQ16" s="124">
        <v>3.5971223021582732E-2</v>
      </c>
      <c r="AR16" s="124">
        <v>7.1942446043165463E-3</v>
      </c>
      <c r="AS16" s="181" t="s">
        <v>343</v>
      </c>
    </row>
    <row r="17" spans="1:45" ht="11.25" x14ac:dyDescent="0.2">
      <c r="B17" s="36" t="s">
        <v>161</v>
      </c>
      <c r="C17" s="126">
        <v>1581</v>
      </c>
      <c r="D17" s="123">
        <v>390</v>
      </c>
      <c r="E17" s="124">
        <v>0</v>
      </c>
      <c r="F17" s="123">
        <v>340</v>
      </c>
      <c r="G17" s="123">
        <v>434</v>
      </c>
      <c r="H17" s="124">
        <v>0.22641509433962265</v>
      </c>
      <c r="I17" s="124">
        <v>4.5283018867924532E-2</v>
      </c>
      <c r="J17" s="126">
        <v>1154</v>
      </c>
      <c r="K17" s="123">
        <v>520</v>
      </c>
      <c r="L17" s="124">
        <v>-1.8867924528301886E-2</v>
      </c>
      <c r="M17" s="123">
        <v>450</v>
      </c>
      <c r="N17" s="123">
        <v>590</v>
      </c>
      <c r="O17" s="124">
        <v>0.16853932584269662</v>
      </c>
      <c r="P17" s="124">
        <v>3.3707865168539325E-2</v>
      </c>
      <c r="Q17" s="126">
        <v>116</v>
      </c>
      <c r="R17" s="123">
        <v>693</v>
      </c>
      <c r="S17" s="124">
        <v>-8.5836909871244635E-3</v>
      </c>
      <c r="T17" s="123">
        <v>590</v>
      </c>
      <c r="U17" s="123">
        <v>800</v>
      </c>
      <c r="V17" s="124">
        <v>6.615384615384616E-2</v>
      </c>
      <c r="W17" s="124">
        <v>1.3230769230769232E-2</v>
      </c>
      <c r="X17" s="126">
        <v>77</v>
      </c>
      <c r="Y17" s="123">
        <v>550</v>
      </c>
      <c r="Z17" s="124">
        <v>-4.3478260869565216E-2</v>
      </c>
      <c r="AA17" s="123">
        <v>480</v>
      </c>
      <c r="AB17" s="123">
        <v>610</v>
      </c>
      <c r="AC17" s="124">
        <v>0.13402061855670103</v>
      </c>
      <c r="AD17" s="124">
        <v>2.6804123711340205E-2</v>
      </c>
      <c r="AE17" s="126">
        <v>80</v>
      </c>
      <c r="AF17" s="123">
        <v>710</v>
      </c>
      <c r="AG17" s="124">
        <v>-4.0540540540540543E-2</v>
      </c>
      <c r="AH17" s="123">
        <v>590</v>
      </c>
      <c r="AI17" s="123">
        <v>760</v>
      </c>
      <c r="AJ17" s="124">
        <v>0.16393442622950818</v>
      </c>
      <c r="AK17" s="124">
        <v>3.2786885245901634E-2</v>
      </c>
      <c r="AL17" s="126">
        <v>20</v>
      </c>
      <c r="AM17" s="123">
        <v>890</v>
      </c>
      <c r="AN17" s="124">
        <v>-3.783783783783784E-2</v>
      </c>
      <c r="AO17" s="123">
        <v>760</v>
      </c>
      <c r="AP17" s="123">
        <v>970</v>
      </c>
      <c r="AQ17" s="124">
        <v>0.11949685534591195</v>
      </c>
      <c r="AR17" s="124">
        <v>2.3899371069182392E-2</v>
      </c>
      <c r="AS17" s="181" t="s">
        <v>343</v>
      </c>
    </row>
    <row r="18" spans="1:45" ht="11.25" x14ac:dyDescent="0.2">
      <c r="B18" s="36" t="s">
        <v>162</v>
      </c>
      <c r="C18" s="126">
        <v>312</v>
      </c>
      <c r="D18" s="123">
        <v>445</v>
      </c>
      <c r="E18" s="124">
        <v>-1.1111111111111112E-2</v>
      </c>
      <c r="F18" s="123">
        <v>400</v>
      </c>
      <c r="G18" s="123">
        <v>480</v>
      </c>
      <c r="H18" s="124">
        <v>5.9523809523809521E-2</v>
      </c>
      <c r="I18" s="124">
        <v>1.1904761904761904E-2</v>
      </c>
      <c r="J18" s="126">
        <v>496</v>
      </c>
      <c r="K18" s="123">
        <v>593</v>
      </c>
      <c r="L18" s="124">
        <v>-3.5772357723577237E-2</v>
      </c>
      <c r="M18" s="123">
        <v>510</v>
      </c>
      <c r="N18" s="123">
        <v>680</v>
      </c>
      <c r="O18" s="124">
        <v>4.0350877192982457E-2</v>
      </c>
      <c r="P18" s="124">
        <v>8.0701754385964913E-3</v>
      </c>
      <c r="Q18" s="126">
        <v>110</v>
      </c>
      <c r="R18" s="123">
        <v>945</v>
      </c>
      <c r="S18" s="124">
        <v>-5.263157894736842E-3</v>
      </c>
      <c r="T18" s="123">
        <v>795</v>
      </c>
      <c r="U18" s="123">
        <v>1100</v>
      </c>
      <c r="V18" s="124">
        <v>5.5865921787709494E-2</v>
      </c>
      <c r="W18" s="124">
        <v>1.1173184357541898E-2</v>
      </c>
      <c r="X18" s="126">
        <v>98</v>
      </c>
      <c r="Y18" s="123">
        <v>580</v>
      </c>
      <c r="Z18" s="124">
        <v>-4.9180327868852458E-2</v>
      </c>
      <c r="AA18" s="123">
        <v>520</v>
      </c>
      <c r="AB18" s="123">
        <v>650</v>
      </c>
      <c r="AC18" s="124">
        <v>0.10476190476190476</v>
      </c>
      <c r="AD18" s="124">
        <v>2.0952380952380951E-2</v>
      </c>
      <c r="AE18" s="126">
        <v>133</v>
      </c>
      <c r="AF18" s="123">
        <v>800</v>
      </c>
      <c r="AG18" s="124">
        <v>-8.3619702176403202E-2</v>
      </c>
      <c r="AH18" s="123">
        <v>690</v>
      </c>
      <c r="AI18" s="123">
        <v>850</v>
      </c>
      <c r="AJ18" s="124">
        <v>-6.2111801242236021E-3</v>
      </c>
      <c r="AK18" s="124">
        <v>-1.2422360248447203E-3</v>
      </c>
      <c r="AL18" s="126">
        <v>31</v>
      </c>
      <c r="AM18" s="123">
        <v>1050</v>
      </c>
      <c r="AN18" s="124">
        <v>-8.6956521739130432E-2</v>
      </c>
      <c r="AO18" s="123">
        <v>850</v>
      </c>
      <c r="AP18" s="123">
        <v>1225</v>
      </c>
      <c r="AQ18" s="124">
        <v>3.4482758620689655E-2</v>
      </c>
      <c r="AR18" s="124">
        <v>6.8965517241379309E-3</v>
      </c>
      <c r="AS18" s="181" t="s">
        <v>343</v>
      </c>
    </row>
    <row r="19" spans="1:45" ht="11.25" x14ac:dyDescent="0.2">
      <c r="B19" s="36" t="s">
        <v>163</v>
      </c>
      <c r="C19" s="126">
        <v>996</v>
      </c>
      <c r="D19" s="123">
        <v>355</v>
      </c>
      <c r="E19" s="124">
        <v>-1.3888888888888888E-2</v>
      </c>
      <c r="F19" s="123">
        <v>295</v>
      </c>
      <c r="G19" s="123">
        <v>400</v>
      </c>
      <c r="H19" s="124">
        <v>0.109375</v>
      </c>
      <c r="I19" s="124">
        <v>2.1874999999999999E-2</v>
      </c>
      <c r="J19" s="126">
        <v>757</v>
      </c>
      <c r="K19" s="123">
        <v>500</v>
      </c>
      <c r="L19" s="124">
        <v>0</v>
      </c>
      <c r="M19" s="123">
        <v>430</v>
      </c>
      <c r="N19" s="123">
        <v>560</v>
      </c>
      <c r="O19" s="124">
        <v>0.1111111111111111</v>
      </c>
      <c r="P19" s="124">
        <v>2.222222222222222E-2</v>
      </c>
      <c r="Q19" s="126">
        <v>87</v>
      </c>
      <c r="R19" s="123">
        <v>695</v>
      </c>
      <c r="S19" s="124">
        <v>6.9230769230769235E-2</v>
      </c>
      <c r="T19" s="123">
        <v>520</v>
      </c>
      <c r="U19" s="123">
        <v>810</v>
      </c>
      <c r="V19" s="124">
        <v>0.16806722689075632</v>
      </c>
      <c r="W19" s="124">
        <v>3.3613445378151266E-2</v>
      </c>
      <c r="X19" s="126">
        <v>193</v>
      </c>
      <c r="Y19" s="123">
        <v>630</v>
      </c>
      <c r="Z19" s="124">
        <v>0</v>
      </c>
      <c r="AA19" s="123">
        <v>560</v>
      </c>
      <c r="AB19" s="123">
        <v>700</v>
      </c>
      <c r="AC19" s="124">
        <v>9.947643979057591E-2</v>
      </c>
      <c r="AD19" s="124">
        <v>1.9895287958115182E-2</v>
      </c>
      <c r="AE19" s="126">
        <v>144</v>
      </c>
      <c r="AF19" s="123">
        <v>793</v>
      </c>
      <c r="AG19" s="124">
        <v>-2.5157232704402514E-3</v>
      </c>
      <c r="AH19" s="123">
        <v>650</v>
      </c>
      <c r="AI19" s="123">
        <v>730</v>
      </c>
      <c r="AJ19" s="124">
        <v>0.13285714285714287</v>
      </c>
      <c r="AK19" s="124">
        <v>2.6571428571428572E-2</v>
      </c>
      <c r="AL19" s="126">
        <v>37</v>
      </c>
      <c r="AM19" s="123">
        <v>900</v>
      </c>
      <c r="AN19" s="124">
        <v>-9.8196392785571143E-2</v>
      </c>
      <c r="AO19" s="123">
        <v>730</v>
      </c>
      <c r="AP19" s="123">
        <v>1200</v>
      </c>
      <c r="AQ19" s="124">
        <v>0.11801242236024845</v>
      </c>
      <c r="AR19" s="124">
        <v>2.3602484472049691E-2</v>
      </c>
      <c r="AS19" s="181" t="s">
        <v>343</v>
      </c>
    </row>
    <row r="20" spans="1:45" ht="11.25" x14ac:dyDescent="0.2">
      <c r="B20" s="36" t="s">
        <v>164</v>
      </c>
      <c r="C20" s="126">
        <v>920</v>
      </c>
      <c r="D20" s="123">
        <v>400</v>
      </c>
      <c r="E20" s="124">
        <v>-2.4390243902439025E-2</v>
      </c>
      <c r="F20" s="123">
        <v>350</v>
      </c>
      <c r="G20" s="123">
        <v>430</v>
      </c>
      <c r="H20" s="124">
        <v>0.1111111111111111</v>
      </c>
      <c r="I20" s="124">
        <v>2.222222222222222E-2</v>
      </c>
      <c r="J20" s="126">
        <v>896</v>
      </c>
      <c r="K20" s="123">
        <v>550</v>
      </c>
      <c r="L20" s="124">
        <v>0</v>
      </c>
      <c r="M20" s="123">
        <v>480</v>
      </c>
      <c r="N20" s="123">
        <v>600</v>
      </c>
      <c r="O20" s="124">
        <v>0.1</v>
      </c>
      <c r="P20" s="124">
        <v>0.02</v>
      </c>
      <c r="Q20" s="126">
        <v>79</v>
      </c>
      <c r="R20" s="123">
        <v>805</v>
      </c>
      <c r="S20" s="124">
        <v>6.2500000000000003E-3</v>
      </c>
      <c r="T20" s="123">
        <v>750</v>
      </c>
      <c r="U20" s="123">
        <v>920</v>
      </c>
      <c r="V20" s="124">
        <v>0.10273972602739725</v>
      </c>
      <c r="W20" s="124">
        <v>2.0547945205479451E-2</v>
      </c>
      <c r="X20" s="126">
        <v>339</v>
      </c>
      <c r="Y20" s="123">
        <v>600</v>
      </c>
      <c r="Z20" s="124">
        <v>-3.2258064516129031E-2</v>
      </c>
      <c r="AA20" s="123">
        <v>560</v>
      </c>
      <c r="AB20" s="123">
        <v>680</v>
      </c>
      <c r="AC20" s="124">
        <v>9.0909090909090912E-2</v>
      </c>
      <c r="AD20" s="124">
        <v>1.8181818181818181E-2</v>
      </c>
      <c r="AE20" s="126">
        <v>270</v>
      </c>
      <c r="AF20" s="123">
        <v>773</v>
      </c>
      <c r="AG20" s="124">
        <v>-8.9743589743589737E-3</v>
      </c>
      <c r="AH20" s="123">
        <v>675</v>
      </c>
      <c r="AI20" s="123">
        <v>850</v>
      </c>
      <c r="AJ20" s="124">
        <v>0.10744985673352435</v>
      </c>
      <c r="AK20" s="124">
        <v>2.148997134670487E-2</v>
      </c>
      <c r="AL20" s="126">
        <v>45</v>
      </c>
      <c r="AM20" s="123">
        <v>1000</v>
      </c>
      <c r="AN20" s="124">
        <v>2.564102564102564E-2</v>
      </c>
      <c r="AO20" s="123">
        <v>850</v>
      </c>
      <c r="AP20" s="123">
        <v>1247</v>
      </c>
      <c r="AQ20" s="124">
        <v>0.14942528735632185</v>
      </c>
      <c r="AR20" s="124">
        <v>2.9885057471264371E-2</v>
      </c>
      <c r="AS20" s="181" t="s">
        <v>343</v>
      </c>
    </row>
    <row r="21" spans="1:45" ht="11.25" x14ac:dyDescent="0.2">
      <c r="B21" s="36" t="s">
        <v>165</v>
      </c>
      <c r="C21" s="126">
        <v>370</v>
      </c>
      <c r="D21" s="123">
        <v>400</v>
      </c>
      <c r="E21" s="124">
        <v>-4.7619047619047616E-2</v>
      </c>
      <c r="F21" s="123">
        <v>360</v>
      </c>
      <c r="G21" s="123">
        <v>440</v>
      </c>
      <c r="H21" s="124">
        <v>2.564102564102564E-2</v>
      </c>
      <c r="I21" s="124">
        <v>5.1282051282051282E-3</v>
      </c>
      <c r="J21" s="126">
        <v>386</v>
      </c>
      <c r="K21" s="123">
        <v>540</v>
      </c>
      <c r="L21" s="124">
        <v>-5.2631578947368418E-2</v>
      </c>
      <c r="M21" s="123">
        <v>495</v>
      </c>
      <c r="N21" s="123">
        <v>600</v>
      </c>
      <c r="O21" s="124">
        <v>5.8823529411764705E-2</v>
      </c>
      <c r="P21" s="124">
        <v>1.1764705882352941E-2</v>
      </c>
      <c r="Q21" s="126">
        <v>62</v>
      </c>
      <c r="R21" s="123">
        <v>735</v>
      </c>
      <c r="S21" s="124">
        <v>-3.2894736842105261E-2</v>
      </c>
      <c r="T21" s="123">
        <v>660</v>
      </c>
      <c r="U21" s="123">
        <v>825</v>
      </c>
      <c r="V21" s="124">
        <v>6.8313953488372089E-2</v>
      </c>
      <c r="W21" s="124">
        <v>1.3662790697674418E-2</v>
      </c>
      <c r="X21" s="126">
        <v>64</v>
      </c>
      <c r="Y21" s="123">
        <v>628</v>
      </c>
      <c r="Z21" s="124">
        <v>3.8016528925619832E-2</v>
      </c>
      <c r="AA21" s="123">
        <v>550</v>
      </c>
      <c r="AB21" s="123">
        <v>700</v>
      </c>
      <c r="AC21" s="124">
        <v>0.14181818181818182</v>
      </c>
      <c r="AD21" s="124">
        <v>2.8363636363636362E-2</v>
      </c>
      <c r="AE21" s="126">
        <v>50</v>
      </c>
      <c r="AF21" s="123">
        <v>850</v>
      </c>
      <c r="AG21" s="124">
        <v>-2.8571428571428571E-2</v>
      </c>
      <c r="AH21" s="123">
        <v>720</v>
      </c>
      <c r="AI21" s="123">
        <v>825</v>
      </c>
      <c r="AJ21" s="124">
        <v>6.25E-2</v>
      </c>
      <c r="AK21" s="124">
        <v>1.2500000000000001E-2</v>
      </c>
      <c r="AL21" s="126">
        <v>12</v>
      </c>
      <c r="AM21" s="123">
        <v>975</v>
      </c>
      <c r="AN21" s="124">
        <v>-0.25</v>
      </c>
      <c r="AO21" s="123">
        <v>825</v>
      </c>
      <c r="AP21" s="123">
        <v>1225</v>
      </c>
      <c r="AQ21" s="124">
        <v>-0.14473684210526316</v>
      </c>
      <c r="AR21" s="124">
        <v>-2.8947368421052631E-2</v>
      </c>
      <c r="AS21" s="181" t="s">
        <v>343</v>
      </c>
    </row>
    <row r="22" spans="1:45" ht="11.25" x14ac:dyDescent="0.2">
      <c r="B22" s="36" t="s">
        <v>166</v>
      </c>
      <c r="C22" s="126">
        <v>1805</v>
      </c>
      <c r="D22" s="123">
        <v>380</v>
      </c>
      <c r="E22" s="124">
        <v>-0.05</v>
      </c>
      <c r="F22" s="123">
        <v>339</v>
      </c>
      <c r="G22" s="123">
        <v>420</v>
      </c>
      <c r="H22" s="124">
        <v>8.5714285714285715E-2</v>
      </c>
      <c r="I22" s="124">
        <v>1.7142857142857144E-2</v>
      </c>
      <c r="J22" s="126">
        <v>1514</v>
      </c>
      <c r="K22" s="123">
        <v>550</v>
      </c>
      <c r="L22" s="124">
        <v>-3.5087719298245612E-2</v>
      </c>
      <c r="M22" s="123">
        <v>475</v>
      </c>
      <c r="N22" s="123">
        <v>630</v>
      </c>
      <c r="O22" s="124">
        <v>0.1</v>
      </c>
      <c r="P22" s="124">
        <v>0.02</v>
      </c>
      <c r="Q22" s="126">
        <v>138</v>
      </c>
      <c r="R22" s="123">
        <v>815</v>
      </c>
      <c r="S22" s="124">
        <v>2.5157232704402517E-2</v>
      </c>
      <c r="T22" s="123">
        <v>670</v>
      </c>
      <c r="U22" s="123">
        <v>1300</v>
      </c>
      <c r="V22" s="124">
        <v>0.16762177650429799</v>
      </c>
      <c r="W22" s="124">
        <v>3.35243553008596E-2</v>
      </c>
      <c r="X22" s="126">
        <v>94</v>
      </c>
      <c r="Y22" s="123">
        <v>643</v>
      </c>
      <c r="Z22" s="124">
        <v>-4.0298507462686567E-2</v>
      </c>
      <c r="AA22" s="123">
        <v>580</v>
      </c>
      <c r="AB22" s="123">
        <v>710</v>
      </c>
      <c r="AC22" s="124">
        <v>7.166666666666667E-2</v>
      </c>
      <c r="AD22" s="124">
        <v>1.4333333333333333E-2</v>
      </c>
      <c r="AE22" s="126">
        <v>101</v>
      </c>
      <c r="AF22" s="123">
        <v>900</v>
      </c>
      <c r="AG22" s="124">
        <v>0</v>
      </c>
      <c r="AH22" s="123">
        <v>800</v>
      </c>
      <c r="AI22" s="123">
        <v>850</v>
      </c>
      <c r="AJ22" s="124">
        <v>8.6956521739130432E-2</v>
      </c>
      <c r="AK22" s="124">
        <v>1.7391304347826087E-2</v>
      </c>
      <c r="AL22" s="126">
        <v>23</v>
      </c>
      <c r="AM22" s="123">
        <v>1210</v>
      </c>
      <c r="AN22" s="124">
        <v>-7.9147640791476404E-2</v>
      </c>
      <c r="AO22" s="123">
        <v>850</v>
      </c>
      <c r="AP22" s="123">
        <v>1650</v>
      </c>
      <c r="AQ22" s="124">
        <v>8.3333333333333332E-3</v>
      </c>
      <c r="AR22" s="124">
        <v>1.6666666666666666E-3</v>
      </c>
      <c r="AS22" s="181" t="s">
        <v>343</v>
      </c>
    </row>
    <row r="23" spans="1:45" ht="11.25" x14ac:dyDescent="0.2">
      <c r="B23" s="36" t="s">
        <v>167</v>
      </c>
      <c r="C23" s="126">
        <v>1684</v>
      </c>
      <c r="D23" s="123">
        <v>400</v>
      </c>
      <c r="E23" s="124">
        <v>-0.12087912087912088</v>
      </c>
      <c r="F23" s="123">
        <v>350</v>
      </c>
      <c r="G23" s="123">
        <v>450</v>
      </c>
      <c r="H23" s="124">
        <v>-6.9767441860465115E-2</v>
      </c>
      <c r="I23" s="124">
        <v>-1.3953488372093023E-2</v>
      </c>
      <c r="J23" s="126">
        <v>2346</v>
      </c>
      <c r="K23" s="123">
        <v>520</v>
      </c>
      <c r="L23" s="124">
        <v>-0.12605042016806722</v>
      </c>
      <c r="M23" s="123">
        <v>450</v>
      </c>
      <c r="N23" s="123">
        <v>600</v>
      </c>
      <c r="O23" s="124">
        <v>-5.4545454545454543E-2</v>
      </c>
      <c r="P23" s="124">
        <v>-1.0909090909090908E-2</v>
      </c>
      <c r="Q23" s="126">
        <v>322</v>
      </c>
      <c r="R23" s="123">
        <v>720</v>
      </c>
      <c r="S23" s="124">
        <v>-0.14792899408284024</v>
      </c>
      <c r="T23" s="123">
        <v>632</v>
      </c>
      <c r="U23" s="123">
        <v>860</v>
      </c>
      <c r="V23" s="124">
        <v>-0.04</v>
      </c>
      <c r="W23" s="124">
        <v>-8.0000000000000002E-3</v>
      </c>
      <c r="X23" s="126" t="s">
        <v>41</v>
      </c>
      <c r="Y23" s="123" t="s">
        <v>41</v>
      </c>
      <c r="Z23" s="124" t="s">
        <v>41</v>
      </c>
      <c r="AA23" s="123" t="s">
        <v>41</v>
      </c>
      <c r="AB23" s="123" t="s">
        <v>41</v>
      </c>
      <c r="AC23" s="124" t="s">
        <v>41</v>
      </c>
      <c r="AD23" s="124" t="s">
        <v>41</v>
      </c>
      <c r="AE23" s="126" t="s">
        <v>41</v>
      </c>
      <c r="AF23" s="123" t="s">
        <v>41</v>
      </c>
      <c r="AG23" s="124" t="s">
        <v>41</v>
      </c>
      <c r="AH23" s="123" t="s">
        <v>41</v>
      </c>
      <c r="AI23" s="123" t="s">
        <v>41</v>
      </c>
      <c r="AJ23" s="124" t="s">
        <v>41</v>
      </c>
      <c r="AK23" s="124" t="s">
        <v>41</v>
      </c>
      <c r="AL23" s="126" t="s">
        <v>41</v>
      </c>
      <c r="AM23" s="123" t="s">
        <v>41</v>
      </c>
      <c r="AN23" s="124" t="s">
        <v>41</v>
      </c>
      <c r="AO23" s="123" t="s">
        <v>41</v>
      </c>
      <c r="AP23" s="123" t="s">
        <v>41</v>
      </c>
      <c r="AQ23" s="124" t="s">
        <v>41</v>
      </c>
      <c r="AR23" s="124" t="s">
        <v>41</v>
      </c>
      <c r="AS23" s="181" t="s">
        <v>343</v>
      </c>
    </row>
    <row r="24" spans="1:45" ht="11.25" x14ac:dyDescent="0.2">
      <c r="B24" s="36" t="s">
        <v>168</v>
      </c>
      <c r="C24" s="126">
        <v>1359</v>
      </c>
      <c r="D24" s="123">
        <v>350</v>
      </c>
      <c r="E24" s="124">
        <v>-4.1095890410958902E-2</v>
      </c>
      <c r="F24" s="123">
        <v>300</v>
      </c>
      <c r="G24" s="123">
        <v>400</v>
      </c>
      <c r="H24" s="124">
        <v>6.0606060606060608E-2</v>
      </c>
      <c r="I24" s="124">
        <v>1.2121212121212121E-2</v>
      </c>
      <c r="J24" s="126">
        <v>1145</v>
      </c>
      <c r="K24" s="123">
        <v>485</v>
      </c>
      <c r="L24" s="124">
        <v>-2.0202020202020204E-2</v>
      </c>
      <c r="M24" s="123">
        <v>420</v>
      </c>
      <c r="N24" s="123">
        <v>550</v>
      </c>
      <c r="O24" s="124">
        <v>0.14117647058823529</v>
      </c>
      <c r="P24" s="124">
        <v>2.823529411764706E-2</v>
      </c>
      <c r="Q24" s="126">
        <v>92</v>
      </c>
      <c r="R24" s="123">
        <v>690</v>
      </c>
      <c r="S24" s="124">
        <v>-4.1666666666666664E-2</v>
      </c>
      <c r="T24" s="123">
        <v>565</v>
      </c>
      <c r="U24" s="123">
        <v>800</v>
      </c>
      <c r="V24" s="124">
        <v>0.12195121951219512</v>
      </c>
      <c r="W24" s="124">
        <v>2.4390243902439025E-2</v>
      </c>
      <c r="X24" s="126">
        <v>37</v>
      </c>
      <c r="Y24" s="123">
        <v>640</v>
      </c>
      <c r="Z24" s="124">
        <v>8.4745762711864403E-2</v>
      </c>
      <c r="AA24" s="123">
        <v>520</v>
      </c>
      <c r="AB24" s="123">
        <v>710</v>
      </c>
      <c r="AC24" s="124">
        <v>0.10726643598615918</v>
      </c>
      <c r="AD24" s="124">
        <v>2.1453287197231836E-2</v>
      </c>
      <c r="AE24" s="126">
        <v>50</v>
      </c>
      <c r="AF24" s="123">
        <v>738</v>
      </c>
      <c r="AG24" s="124">
        <v>-9.3959731543624154E-3</v>
      </c>
      <c r="AH24" s="123">
        <v>650</v>
      </c>
      <c r="AI24" s="123">
        <v>765</v>
      </c>
      <c r="AJ24" s="124">
        <v>0.11818181818181818</v>
      </c>
      <c r="AK24" s="124">
        <v>2.3636363636363636E-2</v>
      </c>
      <c r="AL24" s="126">
        <v>20</v>
      </c>
      <c r="AM24" s="123">
        <v>950</v>
      </c>
      <c r="AN24" s="124">
        <v>0.1875</v>
      </c>
      <c r="AO24" s="123">
        <v>765</v>
      </c>
      <c r="AP24" s="123">
        <v>1163</v>
      </c>
      <c r="AQ24" s="124">
        <v>0.35714285714285715</v>
      </c>
      <c r="AR24" s="124">
        <v>7.1428571428571425E-2</v>
      </c>
      <c r="AS24" s="181" t="s">
        <v>343</v>
      </c>
    </row>
    <row r="25" spans="1:45" ht="11.25" x14ac:dyDescent="0.2">
      <c r="B25" s="36" t="s">
        <v>169</v>
      </c>
      <c r="C25" s="126">
        <v>161</v>
      </c>
      <c r="D25" s="123">
        <v>340</v>
      </c>
      <c r="E25" s="124">
        <v>-2.8571428571428571E-2</v>
      </c>
      <c r="F25" s="123">
        <v>300</v>
      </c>
      <c r="G25" s="123">
        <v>385</v>
      </c>
      <c r="H25" s="124">
        <v>9.6774193548387094E-2</v>
      </c>
      <c r="I25" s="124">
        <v>1.935483870967742E-2</v>
      </c>
      <c r="J25" s="126">
        <v>288</v>
      </c>
      <c r="K25" s="123">
        <v>500</v>
      </c>
      <c r="L25" s="124">
        <v>0</v>
      </c>
      <c r="M25" s="123">
        <v>448</v>
      </c>
      <c r="N25" s="123">
        <v>600</v>
      </c>
      <c r="O25" s="124">
        <v>0.1111111111111111</v>
      </c>
      <c r="P25" s="124">
        <v>2.222222222222222E-2</v>
      </c>
      <c r="Q25" s="126">
        <v>97</v>
      </c>
      <c r="R25" s="123">
        <v>750</v>
      </c>
      <c r="S25" s="124">
        <v>7.9136690647482008E-2</v>
      </c>
      <c r="T25" s="123">
        <v>650</v>
      </c>
      <c r="U25" s="123">
        <v>860</v>
      </c>
      <c r="V25" s="124">
        <v>7.1428571428571425E-2</v>
      </c>
      <c r="W25" s="124">
        <v>1.4285714285714285E-2</v>
      </c>
      <c r="X25" s="126">
        <v>21</v>
      </c>
      <c r="Y25" s="123">
        <v>640</v>
      </c>
      <c r="Z25" s="124">
        <v>-1.2345679012345678E-2</v>
      </c>
      <c r="AA25" s="123">
        <v>580</v>
      </c>
      <c r="AB25" s="123">
        <v>710</v>
      </c>
      <c r="AC25" s="124">
        <v>0.25490196078431371</v>
      </c>
      <c r="AD25" s="124">
        <v>5.0980392156862744E-2</v>
      </c>
      <c r="AE25" s="126">
        <v>60</v>
      </c>
      <c r="AF25" s="123">
        <v>950</v>
      </c>
      <c r="AG25" s="124">
        <v>-4.8096192384769539E-2</v>
      </c>
      <c r="AH25" s="123">
        <v>785</v>
      </c>
      <c r="AI25" s="123">
        <v>1000</v>
      </c>
      <c r="AJ25" s="124">
        <v>0</v>
      </c>
      <c r="AK25" s="124">
        <v>0</v>
      </c>
      <c r="AL25" s="126">
        <v>37</v>
      </c>
      <c r="AM25" s="123">
        <v>1200</v>
      </c>
      <c r="AN25" s="124">
        <v>0</v>
      </c>
      <c r="AO25" s="123">
        <v>1000</v>
      </c>
      <c r="AP25" s="123">
        <v>1800</v>
      </c>
      <c r="AQ25" s="124">
        <v>-0.14285714285714285</v>
      </c>
      <c r="AR25" s="124">
        <v>-2.8571428571428571E-2</v>
      </c>
      <c r="AS25" s="181" t="s">
        <v>343</v>
      </c>
    </row>
    <row r="26" spans="1:45" s="135" customFormat="1" ht="11.25" x14ac:dyDescent="0.2">
      <c r="A26" s="121"/>
      <c r="B26" s="121" t="s">
        <v>37</v>
      </c>
      <c r="C26" s="126">
        <v>21717</v>
      </c>
      <c r="D26" s="123">
        <v>380</v>
      </c>
      <c r="E26" s="124">
        <v>-7.3170731707317069E-2</v>
      </c>
      <c r="F26" s="123">
        <v>330</v>
      </c>
      <c r="G26" s="123">
        <v>440</v>
      </c>
      <c r="H26" s="124">
        <v>7.0422535211267609E-2</v>
      </c>
      <c r="I26" s="124">
        <v>1.4084507042253521E-2</v>
      </c>
      <c r="J26" s="126">
        <v>20733</v>
      </c>
      <c r="K26" s="123">
        <v>520</v>
      </c>
      <c r="L26" s="124">
        <v>-7.1428571428571425E-2</v>
      </c>
      <c r="M26" s="123">
        <v>450</v>
      </c>
      <c r="N26" s="123">
        <v>600</v>
      </c>
      <c r="O26" s="124">
        <v>5.0505050505050504E-2</v>
      </c>
      <c r="P26" s="124">
        <v>1.01010101010101E-2</v>
      </c>
      <c r="Q26" s="126">
        <v>2494</v>
      </c>
      <c r="R26" s="123">
        <v>750</v>
      </c>
      <c r="S26" s="124">
        <v>-5.6603773584905662E-2</v>
      </c>
      <c r="T26" s="123">
        <v>630</v>
      </c>
      <c r="U26" s="123">
        <v>900</v>
      </c>
      <c r="V26" s="124">
        <v>7.1428571428571425E-2</v>
      </c>
      <c r="W26" s="124">
        <v>1.4285714285714285E-2</v>
      </c>
      <c r="X26" s="126">
        <v>1785</v>
      </c>
      <c r="Y26" s="123">
        <v>600</v>
      </c>
      <c r="Z26" s="124">
        <v>0</v>
      </c>
      <c r="AA26" s="123">
        <v>540</v>
      </c>
      <c r="AB26" s="123">
        <v>680</v>
      </c>
      <c r="AC26" s="124">
        <v>9.0909090909090912E-2</v>
      </c>
      <c r="AD26" s="124">
        <v>1.8181818181818181E-2</v>
      </c>
      <c r="AE26" s="126">
        <v>1709</v>
      </c>
      <c r="AF26" s="123">
        <v>790</v>
      </c>
      <c r="AG26" s="124">
        <v>-6.2893081761006293E-3</v>
      </c>
      <c r="AH26" s="123">
        <v>675</v>
      </c>
      <c r="AI26" s="123">
        <v>820</v>
      </c>
      <c r="AJ26" s="124">
        <v>0.12857142857142856</v>
      </c>
      <c r="AK26" s="124">
        <v>2.571428571428571E-2</v>
      </c>
      <c r="AL26" s="126">
        <v>473</v>
      </c>
      <c r="AM26" s="123">
        <v>1000</v>
      </c>
      <c r="AN26" s="124">
        <v>0</v>
      </c>
      <c r="AO26" s="123">
        <v>820</v>
      </c>
      <c r="AP26" s="123">
        <v>1250</v>
      </c>
      <c r="AQ26" s="124">
        <v>0.1111111111111111</v>
      </c>
      <c r="AR26" s="124">
        <v>2.222222222222222E-2</v>
      </c>
      <c r="AS26" s="181"/>
    </row>
    <row r="27" spans="1:45" ht="11.25" x14ac:dyDescent="0.2">
      <c r="A27" s="36" t="s">
        <v>17</v>
      </c>
      <c r="B27" s="36" t="s">
        <v>170</v>
      </c>
      <c r="C27" s="126">
        <v>64</v>
      </c>
      <c r="D27" s="123">
        <v>385</v>
      </c>
      <c r="E27" s="124">
        <v>-1.282051282051282E-2</v>
      </c>
      <c r="F27" s="123">
        <v>353</v>
      </c>
      <c r="G27" s="123">
        <v>400</v>
      </c>
      <c r="H27" s="124">
        <v>6.9444444444444448E-2</v>
      </c>
      <c r="I27" s="124">
        <v>1.388888888888889E-2</v>
      </c>
      <c r="J27" s="126">
        <v>287</v>
      </c>
      <c r="K27" s="123">
        <v>425</v>
      </c>
      <c r="L27" s="124">
        <v>-4.49438202247191E-2</v>
      </c>
      <c r="M27" s="123">
        <v>385</v>
      </c>
      <c r="N27" s="123">
        <v>480</v>
      </c>
      <c r="O27" s="124">
        <v>0.11842105263157894</v>
      </c>
      <c r="P27" s="124">
        <v>2.3684210526315787E-2</v>
      </c>
      <c r="Q27" s="126">
        <v>96</v>
      </c>
      <c r="R27" s="123">
        <v>600</v>
      </c>
      <c r="S27" s="124">
        <v>-2.4390243902439025E-2</v>
      </c>
      <c r="T27" s="123">
        <v>500</v>
      </c>
      <c r="U27" s="123">
        <v>673</v>
      </c>
      <c r="V27" s="124">
        <v>0.15384615384615385</v>
      </c>
      <c r="W27" s="124">
        <v>3.0769230769230771E-2</v>
      </c>
      <c r="X27" s="126">
        <v>26</v>
      </c>
      <c r="Y27" s="123">
        <v>440</v>
      </c>
      <c r="Z27" s="124">
        <v>2.3255813953488372E-2</v>
      </c>
      <c r="AA27" s="123">
        <v>410</v>
      </c>
      <c r="AB27" s="123">
        <v>480</v>
      </c>
      <c r="AC27" s="124">
        <v>0.12820512820512819</v>
      </c>
      <c r="AD27" s="124">
        <v>2.564102564102564E-2</v>
      </c>
      <c r="AE27" s="126">
        <v>193</v>
      </c>
      <c r="AF27" s="123">
        <v>580</v>
      </c>
      <c r="AG27" s="124">
        <v>5.4545454545454543E-2</v>
      </c>
      <c r="AH27" s="123">
        <v>500</v>
      </c>
      <c r="AI27" s="123">
        <v>670</v>
      </c>
      <c r="AJ27" s="124">
        <v>9.4339622641509441E-2</v>
      </c>
      <c r="AK27" s="124">
        <v>1.886792452830189E-2</v>
      </c>
      <c r="AL27" s="126">
        <v>210</v>
      </c>
      <c r="AM27" s="123">
        <v>780</v>
      </c>
      <c r="AN27" s="124">
        <v>0</v>
      </c>
      <c r="AO27" s="123">
        <v>670</v>
      </c>
      <c r="AP27" s="123">
        <v>950</v>
      </c>
      <c r="AQ27" s="124">
        <v>0.11428571428571428</v>
      </c>
      <c r="AR27" s="124">
        <v>2.2857142857142857E-2</v>
      </c>
      <c r="AS27" s="181" t="s">
        <v>343</v>
      </c>
    </row>
    <row r="28" spans="1:45" ht="11.25" x14ac:dyDescent="0.2">
      <c r="A28" s="36"/>
      <c r="B28" s="36" t="s">
        <v>171</v>
      </c>
      <c r="C28" s="126">
        <v>121</v>
      </c>
      <c r="D28" s="123">
        <v>350</v>
      </c>
      <c r="E28" s="124">
        <v>-2.7777777777777776E-2</v>
      </c>
      <c r="F28" s="123">
        <v>320</v>
      </c>
      <c r="G28" s="123">
        <v>375</v>
      </c>
      <c r="H28" s="124">
        <v>0.12903225806451613</v>
      </c>
      <c r="I28" s="124">
        <v>2.5806451612903226E-2</v>
      </c>
      <c r="J28" s="126">
        <v>203</v>
      </c>
      <c r="K28" s="123">
        <v>415</v>
      </c>
      <c r="L28" s="124">
        <v>-1.1904761904761904E-2</v>
      </c>
      <c r="M28" s="123">
        <v>380</v>
      </c>
      <c r="N28" s="123">
        <v>440</v>
      </c>
      <c r="O28" s="124">
        <v>0.13698630136986301</v>
      </c>
      <c r="P28" s="124">
        <v>2.7397260273972601E-2</v>
      </c>
      <c r="Q28" s="126">
        <v>78</v>
      </c>
      <c r="R28" s="123">
        <v>493</v>
      </c>
      <c r="S28" s="124">
        <v>6.1224489795918364E-3</v>
      </c>
      <c r="T28" s="123">
        <v>450</v>
      </c>
      <c r="U28" s="123">
        <v>570</v>
      </c>
      <c r="V28" s="124">
        <v>0.14651162790697675</v>
      </c>
      <c r="W28" s="124">
        <v>2.9302325581395349E-2</v>
      </c>
      <c r="X28" s="126">
        <v>36</v>
      </c>
      <c r="Y28" s="123">
        <v>408</v>
      </c>
      <c r="Z28" s="124">
        <v>-4.8780487804878049E-3</v>
      </c>
      <c r="AA28" s="123">
        <v>370</v>
      </c>
      <c r="AB28" s="123">
        <v>468</v>
      </c>
      <c r="AC28" s="124">
        <v>0.1657142857142857</v>
      </c>
      <c r="AD28" s="124">
        <v>3.3142857142857141E-2</v>
      </c>
      <c r="AE28" s="126">
        <v>228</v>
      </c>
      <c r="AF28" s="123">
        <v>450</v>
      </c>
      <c r="AG28" s="124">
        <v>0</v>
      </c>
      <c r="AH28" s="123">
        <v>415</v>
      </c>
      <c r="AI28" s="123">
        <v>490</v>
      </c>
      <c r="AJ28" s="124">
        <v>0.125</v>
      </c>
      <c r="AK28" s="124">
        <v>2.5000000000000001E-2</v>
      </c>
      <c r="AL28" s="126">
        <v>101</v>
      </c>
      <c r="AM28" s="123">
        <v>560</v>
      </c>
      <c r="AN28" s="124">
        <v>0</v>
      </c>
      <c r="AO28" s="123">
        <v>490</v>
      </c>
      <c r="AP28" s="123">
        <v>650</v>
      </c>
      <c r="AQ28" s="124">
        <v>8.7378640776699032E-2</v>
      </c>
      <c r="AR28" s="124">
        <v>1.7475728155339806E-2</v>
      </c>
      <c r="AS28" s="181" t="s">
        <v>343</v>
      </c>
    </row>
    <row r="29" spans="1:45" ht="11.25" x14ac:dyDescent="0.2">
      <c r="B29" s="36" t="s">
        <v>172</v>
      </c>
      <c r="C29" s="126">
        <v>646</v>
      </c>
      <c r="D29" s="123">
        <v>300</v>
      </c>
      <c r="E29" s="124">
        <v>5.2631578947368418E-2</v>
      </c>
      <c r="F29" s="123">
        <v>240</v>
      </c>
      <c r="G29" s="123">
        <v>400</v>
      </c>
      <c r="H29" s="124">
        <v>0.30434782608695654</v>
      </c>
      <c r="I29" s="124">
        <v>6.0869565217391307E-2</v>
      </c>
      <c r="J29" s="126">
        <v>1085</v>
      </c>
      <c r="K29" s="123">
        <v>450</v>
      </c>
      <c r="L29" s="124">
        <v>0</v>
      </c>
      <c r="M29" s="123">
        <v>385</v>
      </c>
      <c r="N29" s="123">
        <v>520</v>
      </c>
      <c r="O29" s="124">
        <v>0.21621621621621623</v>
      </c>
      <c r="P29" s="124">
        <v>4.3243243243243246E-2</v>
      </c>
      <c r="Q29" s="126">
        <v>216</v>
      </c>
      <c r="R29" s="123">
        <v>530</v>
      </c>
      <c r="S29" s="124">
        <v>0</v>
      </c>
      <c r="T29" s="123">
        <v>470</v>
      </c>
      <c r="U29" s="123">
        <v>610</v>
      </c>
      <c r="V29" s="124">
        <v>0.1134453781512605</v>
      </c>
      <c r="W29" s="124">
        <v>2.26890756302521E-2</v>
      </c>
      <c r="X29" s="126">
        <v>46</v>
      </c>
      <c r="Y29" s="123">
        <v>405</v>
      </c>
      <c r="Z29" s="124">
        <v>1.2500000000000001E-2</v>
      </c>
      <c r="AA29" s="123">
        <v>375</v>
      </c>
      <c r="AB29" s="123">
        <v>445</v>
      </c>
      <c r="AC29" s="124">
        <v>9.45945945945946E-2</v>
      </c>
      <c r="AD29" s="124">
        <v>1.891891891891892E-2</v>
      </c>
      <c r="AE29" s="126">
        <v>260</v>
      </c>
      <c r="AF29" s="123">
        <v>480</v>
      </c>
      <c r="AG29" s="124">
        <v>-6.2111801242236021E-3</v>
      </c>
      <c r="AH29" s="123">
        <v>420</v>
      </c>
      <c r="AI29" s="123">
        <v>520</v>
      </c>
      <c r="AJ29" s="124">
        <v>0.10344827586206896</v>
      </c>
      <c r="AK29" s="124">
        <v>2.0689655172413793E-2</v>
      </c>
      <c r="AL29" s="126">
        <v>121</v>
      </c>
      <c r="AM29" s="123">
        <v>600</v>
      </c>
      <c r="AN29" s="124">
        <v>-4.7619047619047616E-2</v>
      </c>
      <c r="AO29" s="123">
        <v>520</v>
      </c>
      <c r="AP29" s="123">
        <v>695</v>
      </c>
      <c r="AQ29" s="124">
        <v>0.1111111111111111</v>
      </c>
      <c r="AR29" s="124">
        <v>2.222222222222222E-2</v>
      </c>
      <c r="AS29" s="181" t="s">
        <v>343</v>
      </c>
    </row>
    <row r="30" spans="1:45" ht="11.25" x14ac:dyDescent="0.2">
      <c r="B30" s="36" t="s">
        <v>173</v>
      </c>
      <c r="C30" s="126">
        <v>164</v>
      </c>
      <c r="D30" s="123">
        <v>370</v>
      </c>
      <c r="E30" s="124">
        <v>-2.6315789473684209E-2</v>
      </c>
      <c r="F30" s="123">
        <v>350</v>
      </c>
      <c r="G30" s="123">
        <v>390</v>
      </c>
      <c r="H30" s="124">
        <v>5.7142857142857141E-2</v>
      </c>
      <c r="I30" s="124">
        <v>1.1428571428571429E-2</v>
      </c>
      <c r="J30" s="126">
        <v>563</v>
      </c>
      <c r="K30" s="123">
        <v>435</v>
      </c>
      <c r="L30" s="124">
        <v>-3.3333333333333333E-2</v>
      </c>
      <c r="M30" s="123">
        <v>400</v>
      </c>
      <c r="N30" s="123">
        <v>465</v>
      </c>
      <c r="O30" s="124">
        <v>8.7499999999999994E-2</v>
      </c>
      <c r="P30" s="124">
        <v>1.7499999999999998E-2</v>
      </c>
      <c r="Q30" s="126">
        <v>211</v>
      </c>
      <c r="R30" s="123">
        <v>525</v>
      </c>
      <c r="S30" s="124">
        <v>-2.7777777777777776E-2</v>
      </c>
      <c r="T30" s="123">
        <v>460</v>
      </c>
      <c r="U30" s="123">
        <v>580</v>
      </c>
      <c r="V30" s="124">
        <v>0.11702127659574468</v>
      </c>
      <c r="W30" s="124">
        <v>2.3404255319148935E-2</v>
      </c>
      <c r="X30" s="126">
        <v>30</v>
      </c>
      <c r="Y30" s="123">
        <v>395</v>
      </c>
      <c r="Z30" s="124">
        <v>-5.9523809523809521E-2</v>
      </c>
      <c r="AA30" s="123">
        <v>380</v>
      </c>
      <c r="AB30" s="123">
        <v>450</v>
      </c>
      <c r="AC30" s="124">
        <v>9.7222222222222224E-2</v>
      </c>
      <c r="AD30" s="124">
        <v>1.9444444444444445E-2</v>
      </c>
      <c r="AE30" s="126">
        <v>362</v>
      </c>
      <c r="AF30" s="123">
        <v>470</v>
      </c>
      <c r="AG30" s="124">
        <v>2.1739130434782608E-2</v>
      </c>
      <c r="AH30" s="123">
        <v>420</v>
      </c>
      <c r="AI30" s="123">
        <v>525</v>
      </c>
      <c r="AJ30" s="124">
        <v>9.3023255813953487E-2</v>
      </c>
      <c r="AK30" s="124">
        <v>1.8604651162790697E-2</v>
      </c>
      <c r="AL30" s="126">
        <v>386</v>
      </c>
      <c r="AM30" s="123">
        <v>600</v>
      </c>
      <c r="AN30" s="124">
        <v>0</v>
      </c>
      <c r="AO30" s="123">
        <v>525</v>
      </c>
      <c r="AP30" s="123">
        <v>700</v>
      </c>
      <c r="AQ30" s="124">
        <v>0.13207547169811321</v>
      </c>
      <c r="AR30" s="124">
        <v>2.6415094339622643E-2</v>
      </c>
      <c r="AS30" s="181" t="s">
        <v>343</v>
      </c>
    </row>
    <row r="31" spans="1:45" ht="11.25" x14ac:dyDescent="0.2">
      <c r="B31" s="36" t="s">
        <v>174</v>
      </c>
      <c r="C31" s="126">
        <v>308</v>
      </c>
      <c r="D31" s="123">
        <v>255</v>
      </c>
      <c r="E31" s="124">
        <v>4.0816326530612242E-2</v>
      </c>
      <c r="F31" s="123">
        <v>245</v>
      </c>
      <c r="G31" s="123">
        <v>295</v>
      </c>
      <c r="H31" s="124">
        <v>0.15909090909090909</v>
      </c>
      <c r="I31" s="124">
        <v>3.1818181818181815E-2</v>
      </c>
      <c r="J31" s="126">
        <v>239</v>
      </c>
      <c r="K31" s="123">
        <v>440</v>
      </c>
      <c r="L31" s="124">
        <v>-2.2222222222222223E-2</v>
      </c>
      <c r="M31" s="123">
        <v>400</v>
      </c>
      <c r="N31" s="123">
        <v>475</v>
      </c>
      <c r="O31" s="124">
        <v>0.1</v>
      </c>
      <c r="P31" s="124">
        <v>0.02</v>
      </c>
      <c r="Q31" s="126">
        <v>140</v>
      </c>
      <c r="R31" s="123">
        <v>553</v>
      </c>
      <c r="S31" s="124">
        <v>5.454545454545455E-3</v>
      </c>
      <c r="T31" s="123">
        <v>500</v>
      </c>
      <c r="U31" s="123">
        <v>618</v>
      </c>
      <c r="V31" s="124">
        <v>0.106</v>
      </c>
      <c r="W31" s="124">
        <v>2.12E-2</v>
      </c>
      <c r="X31" s="126">
        <v>53</v>
      </c>
      <c r="Y31" s="123">
        <v>410</v>
      </c>
      <c r="Z31" s="124">
        <v>-2.3809523809523808E-2</v>
      </c>
      <c r="AA31" s="123">
        <v>385</v>
      </c>
      <c r="AB31" s="123">
        <v>450</v>
      </c>
      <c r="AC31" s="124">
        <v>5.128205128205128E-2</v>
      </c>
      <c r="AD31" s="124">
        <v>1.0256410256410256E-2</v>
      </c>
      <c r="AE31" s="126">
        <v>253</v>
      </c>
      <c r="AF31" s="123">
        <v>500</v>
      </c>
      <c r="AG31" s="124">
        <v>0</v>
      </c>
      <c r="AH31" s="123">
        <v>420</v>
      </c>
      <c r="AI31" s="123">
        <v>550</v>
      </c>
      <c r="AJ31" s="124">
        <v>0.13636363636363635</v>
      </c>
      <c r="AK31" s="124">
        <v>2.7272727272727271E-2</v>
      </c>
      <c r="AL31" s="126">
        <v>135</v>
      </c>
      <c r="AM31" s="123">
        <v>650</v>
      </c>
      <c r="AN31" s="124">
        <v>-1.5151515151515152E-2</v>
      </c>
      <c r="AO31" s="123">
        <v>550</v>
      </c>
      <c r="AP31" s="123">
        <v>735</v>
      </c>
      <c r="AQ31" s="124">
        <v>0.1206896551724138</v>
      </c>
      <c r="AR31" s="124">
        <v>2.4137931034482758E-2</v>
      </c>
      <c r="AS31" s="181" t="s">
        <v>343</v>
      </c>
    </row>
    <row r="32" spans="1:45" ht="11.25" x14ac:dyDescent="0.2">
      <c r="B32" s="36" t="s">
        <v>175</v>
      </c>
      <c r="C32" s="126">
        <v>255</v>
      </c>
      <c r="D32" s="123">
        <v>350</v>
      </c>
      <c r="E32" s="124">
        <v>-1.4084507042253521E-2</v>
      </c>
      <c r="F32" s="123">
        <v>295</v>
      </c>
      <c r="G32" s="123">
        <v>400</v>
      </c>
      <c r="H32" s="124">
        <v>0.1111111111111111</v>
      </c>
      <c r="I32" s="124">
        <v>2.222222222222222E-2</v>
      </c>
      <c r="J32" s="126">
        <v>668</v>
      </c>
      <c r="K32" s="123">
        <v>450</v>
      </c>
      <c r="L32" s="124">
        <v>-1.098901098901099E-2</v>
      </c>
      <c r="M32" s="123">
        <v>400</v>
      </c>
      <c r="N32" s="123">
        <v>500</v>
      </c>
      <c r="O32" s="124">
        <v>0.125</v>
      </c>
      <c r="P32" s="124">
        <v>2.5000000000000001E-2</v>
      </c>
      <c r="Q32" s="126">
        <v>149</v>
      </c>
      <c r="R32" s="123">
        <v>650</v>
      </c>
      <c r="S32" s="124">
        <v>0</v>
      </c>
      <c r="T32" s="123">
        <v>530</v>
      </c>
      <c r="U32" s="123">
        <v>760</v>
      </c>
      <c r="V32" s="124">
        <v>0.15452930728241562</v>
      </c>
      <c r="W32" s="124">
        <v>3.0905861456483125E-2</v>
      </c>
      <c r="X32" s="126">
        <v>53</v>
      </c>
      <c r="Y32" s="123">
        <v>530</v>
      </c>
      <c r="Z32" s="124">
        <v>6.4257028112449793E-2</v>
      </c>
      <c r="AA32" s="123">
        <v>465</v>
      </c>
      <c r="AB32" s="123">
        <v>595</v>
      </c>
      <c r="AC32" s="124">
        <v>0.17777777777777778</v>
      </c>
      <c r="AD32" s="124">
        <v>3.5555555555555556E-2</v>
      </c>
      <c r="AE32" s="126">
        <v>204</v>
      </c>
      <c r="AF32" s="123">
        <v>665</v>
      </c>
      <c r="AG32" s="124">
        <v>2.3076923076923078E-2</v>
      </c>
      <c r="AH32" s="123">
        <v>563</v>
      </c>
      <c r="AI32" s="123">
        <v>750</v>
      </c>
      <c r="AJ32" s="124">
        <v>6.4000000000000001E-2</v>
      </c>
      <c r="AK32" s="124">
        <v>1.2800000000000001E-2</v>
      </c>
      <c r="AL32" s="126">
        <v>153</v>
      </c>
      <c r="AM32" s="123">
        <v>900</v>
      </c>
      <c r="AN32" s="124">
        <v>-2.7027027027027029E-2</v>
      </c>
      <c r="AO32" s="123">
        <v>750</v>
      </c>
      <c r="AP32" s="123">
        <v>1090</v>
      </c>
      <c r="AQ32" s="124">
        <v>5.8823529411764705E-2</v>
      </c>
      <c r="AR32" s="124">
        <v>1.1764705882352941E-2</v>
      </c>
      <c r="AS32" s="181" t="s">
        <v>343</v>
      </c>
    </row>
    <row r="33" spans="1:45" ht="11.25" x14ac:dyDescent="0.2">
      <c r="B33" s="36" t="s">
        <v>176</v>
      </c>
      <c r="C33" s="126">
        <v>30</v>
      </c>
      <c r="D33" s="123">
        <v>385</v>
      </c>
      <c r="E33" s="124">
        <v>-3.7499999999999999E-2</v>
      </c>
      <c r="F33" s="123">
        <v>365</v>
      </c>
      <c r="G33" s="123">
        <v>425</v>
      </c>
      <c r="H33" s="124">
        <v>0.1</v>
      </c>
      <c r="I33" s="124">
        <v>0.02</v>
      </c>
      <c r="J33" s="126">
        <v>292</v>
      </c>
      <c r="K33" s="123">
        <v>448</v>
      </c>
      <c r="L33" s="124">
        <v>6.7415730337078653E-3</v>
      </c>
      <c r="M33" s="123">
        <v>400</v>
      </c>
      <c r="N33" s="123">
        <v>495</v>
      </c>
      <c r="O33" s="124">
        <v>0.13417721518987341</v>
      </c>
      <c r="P33" s="124">
        <v>2.6835443037974683E-2</v>
      </c>
      <c r="Q33" s="126">
        <v>88</v>
      </c>
      <c r="R33" s="123">
        <v>608</v>
      </c>
      <c r="S33" s="124">
        <v>1.3333333333333334E-2</v>
      </c>
      <c r="T33" s="123">
        <v>535</v>
      </c>
      <c r="U33" s="123">
        <v>683</v>
      </c>
      <c r="V33" s="124">
        <v>0.18058252427184465</v>
      </c>
      <c r="W33" s="124">
        <v>3.611650485436893E-2</v>
      </c>
      <c r="X33" s="126">
        <v>27</v>
      </c>
      <c r="Y33" s="123">
        <v>480</v>
      </c>
      <c r="Z33" s="124">
        <v>6.6666666666666666E-2</v>
      </c>
      <c r="AA33" s="123">
        <v>400</v>
      </c>
      <c r="AB33" s="123">
        <v>520</v>
      </c>
      <c r="AC33" s="124">
        <v>0.14285714285714285</v>
      </c>
      <c r="AD33" s="124">
        <v>2.8571428571428571E-2</v>
      </c>
      <c r="AE33" s="126">
        <v>92</v>
      </c>
      <c r="AF33" s="123">
        <v>608</v>
      </c>
      <c r="AG33" s="124">
        <v>-6.4615384615384616E-2</v>
      </c>
      <c r="AH33" s="123">
        <v>530</v>
      </c>
      <c r="AI33" s="123">
        <v>750</v>
      </c>
      <c r="AJ33" s="124">
        <v>2.1848739495798318E-2</v>
      </c>
      <c r="AK33" s="124">
        <v>4.3697478991596636E-3</v>
      </c>
      <c r="AL33" s="126">
        <v>88</v>
      </c>
      <c r="AM33" s="123">
        <v>865</v>
      </c>
      <c r="AN33" s="124">
        <v>1.7647058823529412E-2</v>
      </c>
      <c r="AO33" s="123">
        <v>750</v>
      </c>
      <c r="AP33" s="123">
        <v>973</v>
      </c>
      <c r="AQ33" s="124">
        <v>1.7647058823529412E-2</v>
      </c>
      <c r="AR33" s="124">
        <v>3.5294117647058825E-3</v>
      </c>
      <c r="AS33" s="181" t="s">
        <v>343</v>
      </c>
    </row>
    <row r="34" spans="1:45" ht="11.25" x14ac:dyDescent="0.2">
      <c r="B34" s="36" t="s">
        <v>177</v>
      </c>
      <c r="C34" s="126">
        <v>114</v>
      </c>
      <c r="D34" s="123">
        <v>360</v>
      </c>
      <c r="E34" s="124">
        <v>-0.04</v>
      </c>
      <c r="F34" s="123">
        <v>293</v>
      </c>
      <c r="G34" s="123">
        <v>395</v>
      </c>
      <c r="H34" s="124">
        <v>5.8823529411764705E-2</v>
      </c>
      <c r="I34" s="124">
        <v>1.1764705882352941E-2</v>
      </c>
      <c r="J34" s="126">
        <v>329</v>
      </c>
      <c r="K34" s="123">
        <v>420</v>
      </c>
      <c r="L34" s="124">
        <v>0</v>
      </c>
      <c r="M34" s="123">
        <v>380</v>
      </c>
      <c r="N34" s="123">
        <v>460</v>
      </c>
      <c r="O34" s="124">
        <v>0.16666666666666666</v>
      </c>
      <c r="P34" s="124">
        <v>3.3333333333333333E-2</v>
      </c>
      <c r="Q34" s="126">
        <v>199</v>
      </c>
      <c r="R34" s="123">
        <v>521</v>
      </c>
      <c r="S34" s="124">
        <v>2.1568627450980392E-2</v>
      </c>
      <c r="T34" s="123">
        <v>450</v>
      </c>
      <c r="U34" s="123">
        <v>600</v>
      </c>
      <c r="V34" s="124">
        <v>0.10851063829787234</v>
      </c>
      <c r="W34" s="124">
        <v>2.170212765957447E-2</v>
      </c>
      <c r="X34" s="126">
        <v>39</v>
      </c>
      <c r="Y34" s="123">
        <v>400</v>
      </c>
      <c r="Z34" s="124">
        <v>-4.7619047619047616E-2</v>
      </c>
      <c r="AA34" s="123">
        <v>360</v>
      </c>
      <c r="AB34" s="123">
        <v>430</v>
      </c>
      <c r="AC34" s="124">
        <v>5.2631578947368418E-2</v>
      </c>
      <c r="AD34" s="124">
        <v>1.0526315789473684E-2</v>
      </c>
      <c r="AE34" s="126">
        <v>220</v>
      </c>
      <c r="AF34" s="123">
        <v>468</v>
      </c>
      <c r="AG34" s="124">
        <v>6.4516129032258064E-3</v>
      </c>
      <c r="AH34" s="123">
        <v>420</v>
      </c>
      <c r="AI34" s="123">
        <v>500</v>
      </c>
      <c r="AJ34" s="124">
        <v>0.12771084337349398</v>
      </c>
      <c r="AK34" s="124">
        <v>2.5542168674698794E-2</v>
      </c>
      <c r="AL34" s="126">
        <v>77</v>
      </c>
      <c r="AM34" s="123">
        <v>645</v>
      </c>
      <c r="AN34" s="124">
        <v>9.3220338983050849E-2</v>
      </c>
      <c r="AO34" s="123">
        <v>500</v>
      </c>
      <c r="AP34" s="123">
        <v>720</v>
      </c>
      <c r="AQ34" s="124">
        <v>0.17272727272727273</v>
      </c>
      <c r="AR34" s="124">
        <v>3.4545454545454546E-2</v>
      </c>
      <c r="AS34" s="181" t="s">
        <v>343</v>
      </c>
    </row>
    <row r="35" spans="1:45" ht="11.25" x14ac:dyDescent="0.2">
      <c r="B35" s="36" t="s">
        <v>178</v>
      </c>
      <c r="C35" s="126">
        <v>519</v>
      </c>
      <c r="D35" s="123">
        <v>310</v>
      </c>
      <c r="E35" s="124">
        <v>6.8965517241379309E-2</v>
      </c>
      <c r="F35" s="123">
        <v>270</v>
      </c>
      <c r="G35" s="123">
        <v>370</v>
      </c>
      <c r="H35" s="124">
        <v>0.19230769230769232</v>
      </c>
      <c r="I35" s="124">
        <v>3.8461538461538464E-2</v>
      </c>
      <c r="J35" s="126">
        <v>754</v>
      </c>
      <c r="K35" s="123">
        <v>400</v>
      </c>
      <c r="L35" s="124">
        <v>0</v>
      </c>
      <c r="M35" s="123">
        <v>370</v>
      </c>
      <c r="N35" s="123">
        <v>450</v>
      </c>
      <c r="O35" s="124">
        <v>0.14285714285714285</v>
      </c>
      <c r="P35" s="124">
        <v>2.8571428571428571E-2</v>
      </c>
      <c r="Q35" s="126">
        <v>311</v>
      </c>
      <c r="R35" s="123">
        <v>480</v>
      </c>
      <c r="S35" s="124">
        <v>-3.0303030303030304E-2</v>
      </c>
      <c r="T35" s="123">
        <v>435</v>
      </c>
      <c r="U35" s="123">
        <v>550</v>
      </c>
      <c r="V35" s="124">
        <v>0.14285714285714285</v>
      </c>
      <c r="W35" s="124">
        <v>2.8571428571428571E-2</v>
      </c>
      <c r="X35" s="126">
        <v>46</v>
      </c>
      <c r="Y35" s="123">
        <v>400</v>
      </c>
      <c r="Z35" s="124">
        <v>-2.4390243902439025E-2</v>
      </c>
      <c r="AA35" s="123">
        <v>380</v>
      </c>
      <c r="AB35" s="123">
        <v>440</v>
      </c>
      <c r="AC35" s="124">
        <v>6.6666666666666666E-2</v>
      </c>
      <c r="AD35" s="124">
        <v>1.3333333333333332E-2</v>
      </c>
      <c r="AE35" s="126">
        <v>214</v>
      </c>
      <c r="AF35" s="123">
        <v>450</v>
      </c>
      <c r="AG35" s="124">
        <v>-2.1739130434782608E-2</v>
      </c>
      <c r="AH35" s="123">
        <v>400</v>
      </c>
      <c r="AI35" s="123">
        <v>450</v>
      </c>
      <c r="AJ35" s="124">
        <v>0.14503816793893129</v>
      </c>
      <c r="AK35" s="124">
        <v>2.9007633587786259E-2</v>
      </c>
      <c r="AL35" s="126">
        <v>91</v>
      </c>
      <c r="AM35" s="123">
        <v>550</v>
      </c>
      <c r="AN35" s="124">
        <v>0</v>
      </c>
      <c r="AO35" s="123">
        <v>450</v>
      </c>
      <c r="AP35" s="123">
        <v>650</v>
      </c>
      <c r="AQ35" s="124">
        <v>0.14583333333333334</v>
      </c>
      <c r="AR35" s="124">
        <v>2.9166666666666667E-2</v>
      </c>
      <c r="AS35" s="181" t="s">
        <v>343</v>
      </c>
    </row>
    <row r="36" spans="1:45" ht="11.25" x14ac:dyDescent="0.2">
      <c r="B36" s="36" t="s">
        <v>179</v>
      </c>
      <c r="C36" s="126">
        <v>37</v>
      </c>
      <c r="D36" s="123">
        <v>360</v>
      </c>
      <c r="E36" s="124">
        <v>-2.7027027027027029E-2</v>
      </c>
      <c r="F36" s="123">
        <v>345</v>
      </c>
      <c r="G36" s="123">
        <v>380</v>
      </c>
      <c r="H36" s="124">
        <v>2.8571428571428571E-2</v>
      </c>
      <c r="I36" s="124">
        <v>5.7142857142857143E-3</v>
      </c>
      <c r="J36" s="126">
        <v>198</v>
      </c>
      <c r="K36" s="123">
        <v>420</v>
      </c>
      <c r="L36" s="124">
        <v>-2.3255813953488372E-2</v>
      </c>
      <c r="M36" s="123">
        <v>400</v>
      </c>
      <c r="N36" s="123">
        <v>450</v>
      </c>
      <c r="O36" s="124">
        <v>7.6923076923076927E-2</v>
      </c>
      <c r="P36" s="124">
        <v>1.5384615384615385E-2</v>
      </c>
      <c r="Q36" s="126">
        <v>146</v>
      </c>
      <c r="R36" s="123">
        <v>500</v>
      </c>
      <c r="S36" s="124">
        <v>-7.9365079365079361E-3</v>
      </c>
      <c r="T36" s="123">
        <v>450</v>
      </c>
      <c r="U36" s="123">
        <v>555</v>
      </c>
      <c r="V36" s="124">
        <v>6.3829787234042548E-2</v>
      </c>
      <c r="W36" s="124">
        <v>1.276595744680851E-2</v>
      </c>
      <c r="X36" s="126">
        <v>21</v>
      </c>
      <c r="Y36" s="123">
        <v>420</v>
      </c>
      <c r="Z36" s="124">
        <v>0.05</v>
      </c>
      <c r="AA36" s="123">
        <v>370</v>
      </c>
      <c r="AB36" s="123">
        <v>460</v>
      </c>
      <c r="AC36" s="124">
        <v>0.10526315789473684</v>
      </c>
      <c r="AD36" s="124">
        <v>2.1052631578947368E-2</v>
      </c>
      <c r="AE36" s="126">
        <v>218</v>
      </c>
      <c r="AF36" s="123">
        <v>470</v>
      </c>
      <c r="AG36" s="124">
        <v>2.1739130434782608E-2</v>
      </c>
      <c r="AH36" s="123">
        <v>420</v>
      </c>
      <c r="AI36" s="123">
        <v>530</v>
      </c>
      <c r="AJ36" s="124">
        <v>9.3023255813953487E-2</v>
      </c>
      <c r="AK36" s="124">
        <v>1.8604651162790697E-2</v>
      </c>
      <c r="AL36" s="126">
        <v>208</v>
      </c>
      <c r="AM36" s="123">
        <v>600</v>
      </c>
      <c r="AN36" s="124">
        <v>0</v>
      </c>
      <c r="AO36" s="123">
        <v>530</v>
      </c>
      <c r="AP36" s="123">
        <v>700</v>
      </c>
      <c r="AQ36" s="124">
        <v>0.13207547169811321</v>
      </c>
      <c r="AR36" s="124">
        <v>2.6415094339622643E-2</v>
      </c>
      <c r="AS36" s="181" t="s">
        <v>343</v>
      </c>
    </row>
    <row r="37" spans="1:45" ht="11.25" x14ac:dyDescent="0.2">
      <c r="B37" s="36" t="s">
        <v>180</v>
      </c>
      <c r="C37" s="126">
        <v>380</v>
      </c>
      <c r="D37" s="123">
        <v>350</v>
      </c>
      <c r="E37" s="124">
        <v>-5.4054054054054057E-2</v>
      </c>
      <c r="F37" s="123">
        <v>300</v>
      </c>
      <c r="G37" s="123">
        <v>395</v>
      </c>
      <c r="H37" s="124">
        <v>9.375E-2</v>
      </c>
      <c r="I37" s="124">
        <v>1.8749999999999999E-2</v>
      </c>
      <c r="J37" s="126">
        <v>402</v>
      </c>
      <c r="K37" s="123">
        <v>460</v>
      </c>
      <c r="L37" s="124">
        <v>-6.4794816414686825E-3</v>
      </c>
      <c r="M37" s="123">
        <v>400</v>
      </c>
      <c r="N37" s="123">
        <v>515</v>
      </c>
      <c r="O37" s="124">
        <v>0.15</v>
      </c>
      <c r="P37" s="124">
        <v>0.03</v>
      </c>
      <c r="Q37" s="126">
        <v>48</v>
      </c>
      <c r="R37" s="123">
        <v>640</v>
      </c>
      <c r="S37" s="124">
        <v>4.065040650406504E-2</v>
      </c>
      <c r="T37" s="123">
        <v>538</v>
      </c>
      <c r="U37" s="123">
        <v>800</v>
      </c>
      <c r="V37" s="124">
        <v>0.12280701754385964</v>
      </c>
      <c r="W37" s="124">
        <v>2.456140350877193E-2</v>
      </c>
      <c r="X37" s="126">
        <v>39</v>
      </c>
      <c r="Y37" s="123">
        <v>570</v>
      </c>
      <c r="Z37" s="124">
        <v>3.6363636363636362E-2</v>
      </c>
      <c r="AA37" s="123">
        <v>510</v>
      </c>
      <c r="AB37" s="123">
        <v>650</v>
      </c>
      <c r="AC37" s="124">
        <v>0.14000000000000001</v>
      </c>
      <c r="AD37" s="124">
        <v>2.8000000000000004E-2</v>
      </c>
      <c r="AE37" s="126">
        <v>84</v>
      </c>
      <c r="AF37" s="123">
        <v>695</v>
      </c>
      <c r="AG37" s="124">
        <v>7.246376811594203E-3</v>
      </c>
      <c r="AH37" s="123">
        <v>600</v>
      </c>
      <c r="AI37" s="123">
        <v>795</v>
      </c>
      <c r="AJ37" s="124">
        <v>6.1068702290076333E-2</v>
      </c>
      <c r="AK37" s="124">
        <v>1.2213740458015267E-2</v>
      </c>
      <c r="AL37" s="126">
        <v>39</v>
      </c>
      <c r="AM37" s="123">
        <v>950</v>
      </c>
      <c r="AN37" s="124">
        <v>-9.5238095238095233E-2</v>
      </c>
      <c r="AO37" s="123">
        <v>795</v>
      </c>
      <c r="AP37" s="123">
        <v>1200</v>
      </c>
      <c r="AQ37" s="124">
        <v>-1.859504132231405E-2</v>
      </c>
      <c r="AR37" s="124">
        <v>-3.7190082644628099E-3</v>
      </c>
      <c r="AS37" s="181" t="s">
        <v>343</v>
      </c>
    </row>
    <row r="38" spans="1:45" ht="11.25" x14ac:dyDescent="0.2">
      <c r="B38" s="36" t="s">
        <v>181</v>
      </c>
      <c r="C38" s="126">
        <v>78</v>
      </c>
      <c r="D38" s="123">
        <v>360</v>
      </c>
      <c r="E38" s="124">
        <v>-2.7027027027027029E-2</v>
      </c>
      <c r="F38" s="123">
        <v>320</v>
      </c>
      <c r="G38" s="123">
        <v>390</v>
      </c>
      <c r="H38" s="124">
        <v>0</v>
      </c>
      <c r="I38" s="124">
        <v>0</v>
      </c>
      <c r="J38" s="126">
        <v>339</v>
      </c>
      <c r="K38" s="123">
        <v>470</v>
      </c>
      <c r="L38" s="124">
        <v>0.10588235294117647</v>
      </c>
      <c r="M38" s="123">
        <v>400</v>
      </c>
      <c r="N38" s="123">
        <v>510</v>
      </c>
      <c r="O38" s="124">
        <v>0.23684210526315788</v>
      </c>
      <c r="P38" s="124">
        <v>4.7368421052631574E-2</v>
      </c>
      <c r="Q38" s="126">
        <v>225</v>
      </c>
      <c r="R38" s="123">
        <v>500</v>
      </c>
      <c r="S38" s="124">
        <v>0</v>
      </c>
      <c r="T38" s="123">
        <v>450</v>
      </c>
      <c r="U38" s="123">
        <v>560</v>
      </c>
      <c r="V38" s="124">
        <v>0.1111111111111111</v>
      </c>
      <c r="W38" s="124">
        <v>2.222222222222222E-2</v>
      </c>
      <c r="X38" s="126">
        <v>31</v>
      </c>
      <c r="Y38" s="123">
        <v>420</v>
      </c>
      <c r="Z38" s="124">
        <v>-1.1764705882352941E-2</v>
      </c>
      <c r="AA38" s="123">
        <v>370</v>
      </c>
      <c r="AB38" s="123">
        <v>475</v>
      </c>
      <c r="AC38" s="124">
        <v>0.2</v>
      </c>
      <c r="AD38" s="124">
        <v>0.04</v>
      </c>
      <c r="AE38" s="126">
        <v>585</v>
      </c>
      <c r="AF38" s="123">
        <v>460</v>
      </c>
      <c r="AG38" s="124">
        <v>0</v>
      </c>
      <c r="AH38" s="123">
        <v>420</v>
      </c>
      <c r="AI38" s="123">
        <v>500</v>
      </c>
      <c r="AJ38" s="124">
        <v>9.5238095238095233E-2</v>
      </c>
      <c r="AK38" s="124">
        <v>1.9047619047619046E-2</v>
      </c>
      <c r="AL38" s="126">
        <v>512</v>
      </c>
      <c r="AM38" s="123">
        <v>550</v>
      </c>
      <c r="AN38" s="124">
        <v>0</v>
      </c>
      <c r="AO38" s="123">
        <v>500</v>
      </c>
      <c r="AP38" s="123">
        <v>623</v>
      </c>
      <c r="AQ38" s="124">
        <v>0.12244897959183673</v>
      </c>
      <c r="AR38" s="124">
        <v>2.4489795918367346E-2</v>
      </c>
      <c r="AS38" s="181" t="s">
        <v>343</v>
      </c>
    </row>
    <row r="39" spans="1:45" ht="11.25" x14ac:dyDescent="0.2">
      <c r="B39" s="36" t="s">
        <v>182</v>
      </c>
      <c r="C39" s="126">
        <v>820</v>
      </c>
      <c r="D39" s="123">
        <v>325</v>
      </c>
      <c r="E39" s="124">
        <v>1.5625E-2</v>
      </c>
      <c r="F39" s="123">
        <v>280</v>
      </c>
      <c r="G39" s="123">
        <v>380</v>
      </c>
      <c r="H39" s="124">
        <v>0.16071428571428573</v>
      </c>
      <c r="I39" s="124">
        <v>3.2142857142857147E-2</v>
      </c>
      <c r="J39" s="126">
        <v>761</v>
      </c>
      <c r="K39" s="123">
        <v>460</v>
      </c>
      <c r="L39" s="124">
        <v>0</v>
      </c>
      <c r="M39" s="123">
        <v>410</v>
      </c>
      <c r="N39" s="123">
        <v>525</v>
      </c>
      <c r="O39" s="124">
        <v>0.15</v>
      </c>
      <c r="P39" s="124">
        <v>0.03</v>
      </c>
      <c r="Q39" s="126">
        <v>83</v>
      </c>
      <c r="R39" s="123">
        <v>710</v>
      </c>
      <c r="S39" s="124">
        <v>9.2307692307692313E-2</v>
      </c>
      <c r="T39" s="123">
        <v>585</v>
      </c>
      <c r="U39" s="123">
        <v>800</v>
      </c>
      <c r="V39" s="124">
        <v>0.18333333333333332</v>
      </c>
      <c r="W39" s="124">
        <v>3.6666666666666667E-2</v>
      </c>
      <c r="X39" s="126">
        <v>57</v>
      </c>
      <c r="Y39" s="123">
        <v>595</v>
      </c>
      <c r="Z39" s="124">
        <v>8.576642335766424E-2</v>
      </c>
      <c r="AA39" s="123">
        <v>520</v>
      </c>
      <c r="AB39" s="123">
        <v>675</v>
      </c>
      <c r="AC39" s="124">
        <v>0.10185185185185185</v>
      </c>
      <c r="AD39" s="124">
        <v>2.0370370370370369E-2</v>
      </c>
      <c r="AE39" s="126">
        <v>84</v>
      </c>
      <c r="AF39" s="123">
        <v>750</v>
      </c>
      <c r="AG39" s="124">
        <v>-3.8461538461538464E-2</v>
      </c>
      <c r="AH39" s="123">
        <v>680</v>
      </c>
      <c r="AI39" s="123">
        <v>845</v>
      </c>
      <c r="AJ39" s="124">
        <v>8.6956521739130432E-2</v>
      </c>
      <c r="AK39" s="124">
        <v>1.7391304347826087E-2</v>
      </c>
      <c r="AL39" s="126">
        <v>47</v>
      </c>
      <c r="AM39" s="123">
        <v>1050</v>
      </c>
      <c r="AN39" s="124">
        <v>0</v>
      </c>
      <c r="AO39" s="123">
        <v>845</v>
      </c>
      <c r="AP39" s="123">
        <v>1200</v>
      </c>
      <c r="AQ39" s="124">
        <v>0.16666666666666666</v>
      </c>
      <c r="AR39" s="124">
        <v>3.3333333333333333E-2</v>
      </c>
      <c r="AS39" s="181" t="s">
        <v>343</v>
      </c>
    </row>
    <row r="40" spans="1:45" ht="11.25" x14ac:dyDescent="0.2">
      <c r="B40" s="36" t="s">
        <v>183</v>
      </c>
      <c r="C40" s="126">
        <v>85</v>
      </c>
      <c r="D40" s="123">
        <v>375</v>
      </c>
      <c r="E40" s="124">
        <v>-1.3157894736842105E-2</v>
      </c>
      <c r="F40" s="123">
        <v>320</v>
      </c>
      <c r="G40" s="123">
        <v>395</v>
      </c>
      <c r="H40" s="124">
        <v>7.1428571428571425E-2</v>
      </c>
      <c r="I40" s="124">
        <v>1.4285714285714285E-2</v>
      </c>
      <c r="J40" s="126">
        <v>421</v>
      </c>
      <c r="K40" s="123">
        <v>440</v>
      </c>
      <c r="L40" s="124">
        <v>-2.2222222222222223E-2</v>
      </c>
      <c r="M40" s="123">
        <v>390</v>
      </c>
      <c r="N40" s="123">
        <v>495</v>
      </c>
      <c r="O40" s="124">
        <v>0.1</v>
      </c>
      <c r="P40" s="124">
        <v>0.02</v>
      </c>
      <c r="Q40" s="126">
        <v>122</v>
      </c>
      <c r="R40" s="123">
        <v>600</v>
      </c>
      <c r="S40" s="124">
        <v>0</v>
      </c>
      <c r="T40" s="123">
        <v>520</v>
      </c>
      <c r="U40" s="123">
        <v>690</v>
      </c>
      <c r="V40" s="124">
        <v>0.12149532710280374</v>
      </c>
      <c r="W40" s="124">
        <v>2.4299065420560748E-2</v>
      </c>
      <c r="X40" s="126">
        <v>42</v>
      </c>
      <c r="Y40" s="123">
        <v>515</v>
      </c>
      <c r="Z40" s="124">
        <v>9.8039215686274508E-3</v>
      </c>
      <c r="AA40" s="123">
        <v>480</v>
      </c>
      <c r="AB40" s="123">
        <v>595</v>
      </c>
      <c r="AC40" s="124">
        <v>0.03</v>
      </c>
      <c r="AD40" s="124">
        <v>6.0000000000000001E-3</v>
      </c>
      <c r="AE40" s="126">
        <v>143</v>
      </c>
      <c r="AF40" s="123">
        <v>670</v>
      </c>
      <c r="AG40" s="124">
        <v>3.0769230769230771E-2</v>
      </c>
      <c r="AH40" s="123">
        <v>595</v>
      </c>
      <c r="AI40" s="123">
        <v>780</v>
      </c>
      <c r="AJ40" s="124">
        <v>0.12984822934232715</v>
      </c>
      <c r="AK40" s="124">
        <v>2.5969645868465431E-2</v>
      </c>
      <c r="AL40" s="126">
        <v>108</v>
      </c>
      <c r="AM40" s="123">
        <v>955</v>
      </c>
      <c r="AN40" s="124">
        <v>5.263157894736842E-3</v>
      </c>
      <c r="AO40" s="123">
        <v>780</v>
      </c>
      <c r="AP40" s="123">
        <v>1200</v>
      </c>
      <c r="AQ40" s="124">
        <v>5.263157894736842E-3</v>
      </c>
      <c r="AR40" s="124">
        <v>1.0526315789473684E-3</v>
      </c>
      <c r="AS40" s="181" t="s">
        <v>343</v>
      </c>
    </row>
    <row r="41" spans="1:45" ht="11.25" x14ac:dyDescent="0.2">
      <c r="B41" s="36" t="s">
        <v>184</v>
      </c>
      <c r="C41" s="126">
        <v>17</v>
      </c>
      <c r="D41" s="123">
        <v>370</v>
      </c>
      <c r="E41" s="124">
        <v>-1.3333333333333334E-2</v>
      </c>
      <c r="F41" s="123">
        <v>350</v>
      </c>
      <c r="G41" s="123">
        <v>395</v>
      </c>
      <c r="H41" s="124">
        <v>-1.3333333333333334E-2</v>
      </c>
      <c r="I41" s="124">
        <v>-2.666666666666667E-3</v>
      </c>
      <c r="J41" s="126">
        <v>140</v>
      </c>
      <c r="K41" s="123">
        <v>410</v>
      </c>
      <c r="L41" s="124">
        <v>-2.3809523809523808E-2</v>
      </c>
      <c r="M41" s="123">
        <v>400</v>
      </c>
      <c r="N41" s="123">
        <v>440</v>
      </c>
      <c r="O41" s="124">
        <v>-2.3809523809523808E-2</v>
      </c>
      <c r="P41" s="124">
        <v>-4.7619047619047615E-3</v>
      </c>
      <c r="Q41" s="126">
        <v>140</v>
      </c>
      <c r="R41" s="123">
        <v>513</v>
      </c>
      <c r="S41" s="124">
        <v>-1.3461538461538462E-2</v>
      </c>
      <c r="T41" s="123">
        <v>450</v>
      </c>
      <c r="U41" s="123">
        <v>600</v>
      </c>
      <c r="V41" s="124">
        <v>-1.3461538461538462E-2</v>
      </c>
      <c r="W41" s="124">
        <v>-2.6923076923076926E-3</v>
      </c>
      <c r="X41" s="126">
        <v>22</v>
      </c>
      <c r="Y41" s="123">
        <v>420</v>
      </c>
      <c r="Z41" s="124">
        <v>4.738154613466334E-2</v>
      </c>
      <c r="AA41" s="123">
        <v>390</v>
      </c>
      <c r="AB41" s="123">
        <v>495</v>
      </c>
      <c r="AC41" s="124">
        <v>4.738154613466334E-2</v>
      </c>
      <c r="AD41" s="124">
        <v>9.4763092269326676E-3</v>
      </c>
      <c r="AE41" s="126">
        <v>264</v>
      </c>
      <c r="AF41" s="123">
        <v>461</v>
      </c>
      <c r="AG41" s="124">
        <v>-5.9183673469387757E-2</v>
      </c>
      <c r="AH41" s="123">
        <v>430</v>
      </c>
      <c r="AI41" s="123">
        <v>530</v>
      </c>
      <c r="AJ41" s="124">
        <v>-5.9183673469387757E-2</v>
      </c>
      <c r="AK41" s="124">
        <v>-1.1836734693877551E-2</v>
      </c>
      <c r="AL41" s="126">
        <v>168</v>
      </c>
      <c r="AM41" s="123">
        <v>600</v>
      </c>
      <c r="AN41" s="124">
        <v>-3.2258064516129031E-2</v>
      </c>
      <c r="AO41" s="123">
        <v>530</v>
      </c>
      <c r="AP41" s="123">
        <v>700</v>
      </c>
      <c r="AQ41" s="124">
        <v>-3.2258064516129031E-2</v>
      </c>
      <c r="AR41" s="124">
        <v>-6.4516129032258064E-3</v>
      </c>
      <c r="AS41" s="181" t="s">
        <v>343</v>
      </c>
    </row>
    <row r="42" spans="1:45" ht="11.25" x14ac:dyDescent="0.2">
      <c r="B42" s="36" t="s">
        <v>185</v>
      </c>
      <c r="C42" s="126">
        <v>66</v>
      </c>
      <c r="D42" s="123">
        <v>335</v>
      </c>
      <c r="E42" s="124">
        <v>0</v>
      </c>
      <c r="F42" s="123">
        <v>320</v>
      </c>
      <c r="G42" s="123">
        <v>350</v>
      </c>
      <c r="H42" s="124">
        <v>0</v>
      </c>
      <c r="I42" s="124">
        <v>0</v>
      </c>
      <c r="J42" s="126">
        <v>247</v>
      </c>
      <c r="K42" s="123">
        <v>385</v>
      </c>
      <c r="L42" s="124">
        <v>-2.5316455696202531E-2</v>
      </c>
      <c r="M42" s="123">
        <v>360</v>
      </c>
      <c r="N42" s="123">
        <v>420</v>
      </c>
      <c r="O42" s="124">
        <v>-2.5316455696202531E-2</v>
      </c>
      <c r="P42" s="124">
        <v>-5.0632911392405064E-3</v>
      </c>
      <c r="Q42" s="126">
        <v>106</v>
      </c>
      <c r="R42" s="123">
        <v>475</v>
      </c>
      <c r="S42" s="124">
        <v>1.0638297872340425E-2</v>
      </c>
      <c r="T42" s="123">
        <v>440</v>
      </c>
      <c r="U42" s="123">
        <v>520</v>
      </c>
      <c r="V42" s="124">
        <v>1.0638297872340425E-2</v>
      </c>
      <c r="W42" s="124">
        <v>2.1276595744680851E-3</v>
      </c>
      <c r="X42" s="126">
        <v>44</v>
      </c>
      <c r="Y42" s="123">
        <v>400</v>
      </c>
      <c r="Z42" s="124">
        <v>0</v>
      </c>
      <c r="AA42" s="123">
        <v>380</v>
      </c>
      <c r="AB42" s="123">
        <v>430</v>
      </c>
      <c r="AC42" s="124">
        <v>0</v>
      </c>
      <c r="AD42" s="124">
        <v>0</v>
      </c>
      <c r="AE42" s="126">
        <v>195</v>
      </c>
      <c r="AF42" s="123">
        <v>440</v>
      </c>
      <c r="AG42" s="124">
        <v>4.5662100456621002E-3</v>
      </c>
      <c r="AH42" s="123">
        <v>400</v>
      </c>
      <c r="AI42" s="123">
        <v>470</v>
      </c>
      <c r="AJ42" s="124">
        <v>4.5662100456621002E-3</v>
      </c>
      <c r="AK42" s="124">
        <v>9.1324200913242006E-4</v>
      </c>
      <c r="AL42" s="126">
        <v>77</v>
      </c>
      <c r="AM42" s="123">
        <v>550</v>
      </c>
      <c r="AN42" s="124">
        <v>7.8431372549019607E-2</v>
      </c>
      <c r="AO42" s="123">
        <v>470</v>
      </c>
      <c r="AP42" s="123">
        <v>600</v>
      </c>
      <c r="AQ42" s="124">
        <v>7.8431372549019607E-2</v>
      </c>
      <c r="AR42" s="124">
        <v>1.5686274509803921E-2</v>
      </c>
      <c r="AS42" s="181" t="s">
        <v>343</v>
      </c>
    </row>
    <row r="43" spans="1:45" ht="11.25" x14ac:dyDescent="0.2">
      <c r="B43" s="36" t="s">
        <v>186</v>
      </c>
      <c r="C43" s="126">
        <v>40</v>
      </c>
      <c r="D43" s="123">
        <v>338</v>
      </c>
      <c r="E43" s="124">
        <v>-0.11052631578947368</v>
      </c>
      <c r="F43" s="123">
        <v>310</v>
      </c>
      <c r="G43" s="123">
        <v>400</v>
      </c>
      <c r="H43" s="124">
        <v>-0.11052631578947368</v>
      </c>
      <c r="I43" s="124">
        <v>-2.2105263157894735E-2</v>
      </c>
      <c r="J43" s="126">
        <v>120</v>
      </c>
      <c r="K43" s="123">
        <v>380</v>
      </c>
      <c r="L43" s="124">
        <v>-2.564102564102564E-2</v>
      </c>
      <c r="M43" s="123">
        <v>355</v>
      </c>
      <c r="N43" s="123">
        <v>428</v>
      </c>
      <c r="O43" s="124">
        <v>-2.564102564102564E-2</v>
      </c>
      <c r="P43" s="124">
        <v>-5.1282051282051282E-3</v>
      </c>
      <c r="Q43" s="126">
        <v>85</v>
      </c>
      <c r="R43" s="123">
        <v>475</v>
      </c>
      <c r="S43" s="124">
        <v>3.2608695652173912E-2</v>
      </c>
      <c r="T43" s="123">
        <v>425</v>
      </c>
      <c r="U43" s="123">
        <v>550</v>
      </c>
      <c r="V43" s="124">
        <v>3.2608695652173912E-2</v>
      </c>
      <c r="W43" s="124">
        <v>6.5217391304347823E-3</v>
      </c>
      <c r="X43" s="126">
        <v>35</v>
      </c>
      <c r="Y43" s="123">
        <v>400</v>
      </c>
      <c r="Z43" s="124">
        <v>-3.1476997578692496E-2</v>
      </c>
      <c r="AA43" s="123">
        <v>360</v>
      </c>
      <c r="AB43" s="123">
        <v>430</v>
      </c>
      <c r="AC43" s="124">
        <v>-3.1476997578692496E-2</v>
      </c>
      <c r="AD43" s="124">
        <v>-6.2953995157384989E-3</v>
      </c>
      <c r="AE43" s="126">
        <v>336</v>
      </c>
      <c r="AF43" s="123">
        <v>450</v>
      </c>
      <c r="AG43" s="124">
        <v>0</v>
      </c>
      <c r="AH43" s="123">
        <v>410</v>
      </c>
      <c r="AI43" s="123">
        <v>495</v>
      </c>
      <c r="AJ43" s="124">
        <v>0</v>
      </c>
      <c r="AK43" s="124">
        <v>0</v>
      </c>
      <c r="AL43" s="126">
        <v>209</v>
      </c>
      <c r="AM43" s="123">
        <v>550</v>
      </c>
      <c r="AN43" s="124">
        <v>6.7961165048543687E-2</v>
      </c>
      <c r="AO43" s="123">
        <v>495</v>
      </c>
      <c r="AP43" s="123">
        <v>600</v>
      </c>
      <c r="AQ43" s="124">
        <v>6.7961165048543687E-2</v>
      </c>
      <c r="AR43" s="124">
        <v>1.3592233009708738E-2</v>
      </c>
      <c r="AS43" s="181" t="s">
        <v>343</v>
      </c>
    </row>
    <row r="44" spans="1:45" s="135" customFormat="1" ht="11.25" x14ac:dyDescent="0.2">
      <c r="B44" s="121" t="s">
        <v>37</v>
      </c>
      <c r="C44" s="126">
        <v>3744</v>
      </c>
      <c r="D44" s="123">
        <v>340</v>
      </c>
      <c r="E44" s="124">
        <v>1.4925373134328358E-2</v>
      </c>
      <c r="F44" s="123">
        <v>270</v>
      </c>
      <c r="G44" s="123">
        <v>380</v>
      </c>
      <c r="H44" s="124">
        <v>1.4925373134328358E-2</v>
      </c>
      <c r="I44" s="124">
        <v>2.9850746268656717E-3</v>
      </c>
      <c r="J44" s="126">
        <v>7048</v>
      </c>
      <c r="K44" s="123">
        <v>430</v>
      </c>
      <c r="L44" s="124">
        <v>-1.1494252873563218E-2</v>
      </c>
      <c r="M44" s="123">
        <v>390</v>
      </c>
      <c r="N44" s="123">
        <v>490</v>
      </c>
      <c r="O44" s="124">
        <v>-1.1494252873563218E-2</v>
      </c>
      <c r="P44" s="124">
        <v>-2.2988505747126436E-3</v>
      </c>
      <c r="Q44" s="126">
        <v>2443</v>
      </c>
      <c r="R44" s="123">
        <v>530</v>
      </c>
      <c r="S44" s="124">
        <v>9.5238095238095247E-3</v>
      </c>
      <c r="T44" s="123">
        <v>460</v>
      </c>
      <c r="U44" s="123">
        <v>600</v>
      </c>
      <c r="V44" s="124">
        <v>9.5238095238095247E-3</v>
      </c>
      <c r="W44" s="124">
        <v>1.904761904761905E-3</v>
      </c>
      <c r="X44" s="126">
        <v>647</v>
      </c>
      <c r="Y44" s="123">
        <v>430</v>
      </c>
      <c r="Z44" s="124">
        <v>0</v>
      </c>
      <c r="AA44" s="123">
        <v>390</v>
      </c>
      <c r="AB44" s="123">
        <v>510</v>
      </c>
      <c r="AC44" s="124">
        <v>0</v>
      </c>
      <c r="AD44" s="124">
        <v>0</v>
      </c>
      <c r="AE44" s="126">
        <v>3935</v>
      </c>
      <c r="AF44" s="123">
        <v>480</v>
      </c>
      <c r="AG44" s="124">
        <v>0</v>
      </c>
      <c r="AH44" s="123">
        <v>430</v>
      </c>
      <c r="AI44" s="123">
        <v>525</v>
      </c>
      <c r="AJ44" s="124">
        <v>0</v>
      </c>
      <c r="AK44" s="124">
        <v>0</v>
      </c>
      <c r="AL44" s="126">
        <v>2730</v>
      </c>
      <c r="AM44" s="123">
        <v>615</v>
      </c>
      <c r="AN44" s="124">
        <v>-8.0645161290322578E-3</v>
      </c>
      <c r="AO44" s="123">
        <v>525</v>
      </c>
      <c r="AP44" s="123">
        <v>750</v>
      </c>
      <c r="AQ44" s="124">
        <v>-8.0645161290322578E-3</v>
      </c>
      <c r="AR44" s="124">
        <v>-1.6129032258064516E-3</v>
      </c>
      <c r="AS44" s="181"/>
    </row>
    <row r="45" spans="1:45" ht="11.25" x14ac:dyDescent="0.2">
      <c r="A45" s="36" t="s">
        <v>18</v>
      </c>
      <c r="B45" s="36" t="s">
        <v>187</v>
      </c>
      <c r="C45" s="126">
        <v>58</v>
      </c>
      <c r="D45" s="123">
        <v>280</v>
      </c>
      <c r="E45" s="124">
        <v>0</v>
      </c>
      <c r="F45" s="123">
        <v>255</v>
      </c>
      <c r="G45" s="123">
        <v>320</v>
      </c>
      <c r="H45" s="124">
        <v>0</v>
      </c>
      <c r="I45" s="124">
        <v>0</v>
      </c>
      <c r="J45" s="126">
        <v>507</v>
      </c>
      <c r="K45" s="123">
        <v>385</v>
      </c>
      <c r="L45" s="124">
        <v>1.3157894736842105E-2</v>
      </c>
      <c r="M45" s="123">
        <v>350</v>
      </c>
      <c r="N45" s="123">
        <v>420</v>
      </c>
      <c r="O45" s="124">
        <v>1.3157894736842105E-2</v>
      </c>
      <c r="P45" s="124">
        <v>2.631578947368421E-3</v>
      </c>
      <c r="Q45" s="126">
        <v>186</v>
      </c>
      <c r="R45" s="123">
        <v>490</v>
      </c>
      <c r="S45" s="124">
        <v>3.1578947368421054E-2</v>
      </c>
      <c r="T45" s="123">
        <v>440</v>
      </c>
      <c r="U45" s="123">
        <v>550</v>
      </c>
      <c r="V45" s="124">
        <v>3.1578947368421054E-2</v>
      </c>
      <c r="W45" s="124">
        <v>6.3157894736842104E-3</v>
      </c>
      <c r="X45" s="126">
        <v>61</v>
      </c>
      <c r="Y45" s="123">
        <v>400</v>
      </c>
      <c r="Z45" s="124">
        <v>5.0251256281407036E-3</v>
      </c>
      <c r="AA45" s="123">
        <v>380</v>
      </c>
      <c r="AB45" s="123">
        <v>435</v>
      </c>
      <c r="AC45" s="124">
        <v>5.0251256281407036E-3</v>
      </c>
      <c r="AD45" s="124">
        <v>1.0050251256281408E-3</v>
      </c>
      <c r="AE45" s="126">
        <v>284</v>
      </c>
      <c r="AF45" s="123">
        <v>475</v>
      </c>
      <c r="AG45" s="124">
        <v>2.1505376344086023E-2</v>
      </c>
      <c r="AH45" s="123">
        <v>425</v>
      </c>
      <c r="AI45" s="123">
        <v>520</v>
      </c>
      <c r="AJ45" s="124">
        <v>2.1505376344086023E-2</v>
      </c>
      <c r="AK45" s="124">
        <v>4.3010752688172043E-3</v>
      </c>
      <c r="AL45" s="126">
        <v>136</v>
      </c>
      <c r="AM45" s="123">
        <v>600</v>
      </c>
      <c r="AN45" s="124">
        <v>3.4482758620689655E-2</v>
      </c>
      <c r="AO45" s="123">
        <v>520</v>
      </c>
      <c r="AP45" s="123">
        <v>690</v>
      </c>
      <c r="AQ45" s="124">
        <v>3.4482758620689655E-2</v>
      </c>
      <c r="AR45" s="124">
        <v>6.8965517241379309E-3</v>
      </c>
      <c r="AS45" s="181" t="s">
        <v>343</v>
      </c>
    </row>
    <row r="46" spans="1:45" ht="11.25" x14ac:dyDescent="0.2">
      <c r="A46" s="36"/>
      <c r="B46" s="36" t="s">
        <v>188</v>
      </c>
      <c r="C46" s="126">
        <v>220</v>
      </c>
      <c r="D46" s="123">
        <v>320</v>
      </c>
      <c r="E46" s="124">
        <v>-5.8823529411764705E-2</v>
      </c>
      <c r="F46" s="123">
        <v>285</v>
      </c>
      <c r="G46" s="123">
        <v>370</v>
      </c>
      <c r="H46" s="124">
        <v>-5.8823529411764705E-2</v>
      </c>
      <c r="I46" s="124">
        <v>-1.1764705882352941E-2</v>
      </c>
      <c r="J46" s="126">
        <v>745</v>
      </c>
      <c r="K46" s="123">
        <v>430</v>
      </c>
      <c r="L46" s="124">
        <v>-4.4444444444444446E-2</v>
      </c>
      <c r="M46" s="123">
        <v>390</v>
      </c>
      <c r="N46" s="123">
        <v>480</v>
      </c>
      <c r="O46" s="124">
        <v>-4.4444444444444446E-2</v>
      </c>
      <c r="P46" s="124">
        <v>-8.8888888888888889E-3</v>
      </c>
      <c r="Q46" s="126">
        <v>191</v>
      </c>
      <c r="R46" s="123">
        <v>570</v>
      </c>
      <c r="S46" s="124">
        <v>-0.05</v>
      </c>
      <c r="T46" s="123">
        <v>500</v>
      </c>
      <c r="U46" s="123">
        <v>660</v>
      </c>
      <c r="V46" s="124">
        <v>-0.05</v>
      </c>
      <c r="W46" s="124">
        <v>-0.01</v>
      </c>
      <c r="X46" s="126">
        <v>95</v>
      </c>
      <c r="Y46" s="123">
        <v>450</v>
      </c>
      <c r="Z46" s="124">
        <v>-2.8077753779697623E-2</v>
      </c>
      <c r="AA46" s="123">
        <v>400</v>
      </c>
      <c r="AB46" s="123">
        <v>520</v>
      </c>
      <c r="AC46" s="124">
        <v>-2.8077753779697623E-2</v>
      </c>
      <c r="AD46" s="124">
        <v>-5.6155507559395249E-3</v>
      </c>
      <c r="AE46" s="126">
        <v>451</v>
      </c>
      <c r="AF46" s="123">
        <v>550</v>
      </c>
      <c r="AG46" s="124">
        <v>0</v>
      </c>
      <c r="AH46" s="123">
        <v>490</v>
      </c>
      <c r="AI46" s="123">
        <v>670</v>
      </c>
      <c r="AJ46" s="124">
        <v>0</v>
      </c>
      <c r="AK46" s="124">
        <v>0</v>
      </c>
      <c r="AL46" s="126">
        <v>250</v>
      </c>
      <c r="AM46" s="123">
        <v>790</v>
      </c>
      <c r="AN46" s="124">
        <v>3.9473684210526314E-2</v>
      </c>
      <c r="AO46" s="123">
        <v>670</v>
      </c>
      <c r="AP46" s="123">
        <v>850</v>
      </c>
      <c r="AQ46" s="124">
        <v>3.9473684210526314E-2</v>
      </c>
      <c r="AR46" s="124">
        <v>7.8947368421052634E-3</v>
      </c>
      <c r="AS46" s="181" t="s">
        <v>343</v>
      </c>
    </row>
    <row r="47" spans="1:45" ht="11.25" x14ac:dyDescent="0.2">
      <c r="A47" s="36"/>
      <c r="B47" s="36" t="s">
        <v>189</v>
      </c>
      <c r="C47" s="126">
        <v>57</v>
      </c>
      <c r="D47" s="123">
        <v>400</v>
      </c>
      <c r="E47" s="124">
        <v>-2.4390243902439025E-2</v>
      </c>
      <c r="F47" s="123">
        <v>370</v>
      </c>
      <c r="G47" s="123">
        <v>425</v>
      </c>
      <c r="H47" s="124">
        <v>-2.4390243902439025E-2</v>
      </c>
      <c r="I47" s="124">
        <v>-4.8780487804878049E-3</v>
      </c>
      <c r="J47" s="126">
        <v>310</v>
      </c>
      <c r="K47" s="123">
        <v>550</v>
      </c>
      <c r="L47" s="124">
        <v>0</v>
      </c>
      <c r="M47" s="123">
        <v>480</v>
      </c>
      <c r="N47" s="123">
        <v>625</v>
      </c>
      <c r="O47" s="124">
        <v>0</v>
      </c>
      <c r="P47" s="124">
        <v>0</v>
      </c>
      <c r="Q47" s="126">
        <v>110</v>
      </c>
      <c r="R47" s="123">
        <v>790</v>
      </c>
      <c r="S47" s="124">
        <v>5.3333333333333337E-2</v>
      </c>
      <c r="T47" s="123">
        <v>650</v>
      </c>
      <c r="U47" s="123">
        <v>1100</v>
      </c>
      <c r="V47" s="124">
        <v>5.3333333333333337E-2</v>
      </c>
      <c r="W47" s="124">
        <v>1.0666666666666668E-2</v>
      </c>
      <c r="X47" s="126">
        <v>20</v>
      </c>
      <c r="Y47" s="123">
        <v>670</v>
      </c>
      <c r="Z47" s="124">
        <v>0.13559322033898305</v>
      </c>
      <c r="AA47" s="123">
        <v>595</v>
      </c>
      <c r="AB47" s="123">
        <v>810</v>
      </c>
      <c r="AC47" s="124">
        <v>0.13559322033898305</v>
      </c>
      <c r="AD47" s="124">
        <v>2.7118644067796609E-2</v>
      </c>
      <c r="AE47" s="126">
        <v>113</v>
      </c>
      <c r="AF47" s="123">
        <v>880</v>
      </c>
      <c r="AG47" s="124">
        <v>-1.6759776536312849E-2</v>
      </c>
      <c r="AH47" s="123">
        <v>740</v>
      </c>
      <c r="AI47" s="123">
        <v>995</v>
      </c>
      <c r="AJ47" s="124">
        <v>-1.6759776536312849E-2</v>
      </c>
      <c r="AK47" s="124">
        <v>-3.3519553072625698E-3</v>
      </c>
      <c r="AL47" s="126">
        <v>102</v>
      </c>
      <c r="AM47" s="123">
        <v>1250</v>
      </c>
      <c r="AN47" s="124">
        <v>4.1666666666666664E-2</v>
      </c>
      <c r="AO47" s="123">
        <v>995</v>
      </c>
      <c r="AP47" s="123">
        <v>1500</v>
      </c>
      <c r="AQ47" s="124">
        <v>4.1666666666666664E-2</v>
      </c>
      <c r="AR47" s="124">
        <v>8.3333333333333332E-3</v>
      </c>
      <c r="AS47" s="181" t="s">
        <v>343</v>
      </c>
    </row>
    <row r="48" spans="1:45" ht="11.25" x14ac:dyDescent="0.2">
      <c r="B48" s="36" t="s">
        <v>190</v>
      </c>
      <c r="C48" s="126" t="s">
        <v>41</v>
      </c>
      <c r="D48" s="123" t="s">
        <v>41</v>
      </c>
      <c r="E48" s="124" t="s">
        <v>41</v>
      </c>
      <c r="F48" s="123" t="s">
        <v>41</v>
      </c>
      <c r="G48" s="123" t="s">
        <v>41</v>
      </c>
      <c r="H48" s="124" t="s">
        <v>41</v>
      </c>
      <c r="I48" s="124" t="s">
        <v>41</v>
      </c>
      <c r="J48" s="126">
        <v>62</v>
      </c>
      <c r="K48" s="123">
        <v>475</v>
      </c>
      <c r="L48" s="124">
        <v>5.5555555555555552E-2</v>
      </c>
      <c r="M48" s="123">
        <v>410</v>
      </c>
      <c r="N48" s="123">
        <v>550</v>
      </c>
      <c r="O48" s="124">
        <v>5.5555555555555552E-2</v>
      </c>
      <c r="P48" s="124">
        <v>1.111111111111111E-2</v>
      </c>
      <c r="Q48" s="126">
        <v>27</v>
      </c>
      <c r="R48" s="123">
        <v>640</v>
      </c>
      <c r="S48" s="124">
        <v>-6.2957540263543194E-2</v>
      </c>
      <c r="T48" s="123">
        <v>550</v>
      </c>
      <c r="U48" s="123">
        <v>720</v>
      </c>
      <c r="V48" s="124">
        <v>-6.2957540263543194E-2</v>
      </c>
      <c r="W48" s="124">
        <v>-1.2591508052708639E-2</v>
      </c>
      <c r="X48" s="126">
        <v>18</v>
      </c>
      <c r="Y48" s="123">
        <v>550</v>
      </c>
      <c r="Z48" s="124">
        <v>6.1776061776061778E-2</v>
      </c>
      <c r="AA48" s="123">
        <v>465</v>
      </c>
      <c r="AB48" s="123">
        <v>630</v>
      </c>
      <c r="AC48" s="124">
        <v>6.1776061776061778E-2</v>
      </c>
      <c r="AD48" s="124">
        <v>1.2355212355212355E-2</v>
      </c>
      <c r="AE48" s="126">
        <v>113</v>
      </c>
      <c r="AF48" s="123">
        <v>695</v>
      </c>
      <c r="AG48" s="124">
        <v>3.7313432835820892E-2</v>
      </c>
      <c r="AH48" s="123">
        <v>590</v>
      </c>
      <c r="AI48" s="123">
        <v>883</v>
      </c>
      <c r="AJ48" s="124">
        <v>3.7313432835820892E-2</v>
      </c>
      <c r="AK48" s="124">
        <v>7.4626865671641781E-3</v>
      </c>
      <c r="AL48" s="126">
        <v>104</v>
      </c>
      <c r="AM48" s="123">
        <v>1100</v>
      </c>
      <c r="AN48" s="124">
        <v>7.3170731707317069E-2</v>
      </c>
      <c r="AO48" s="123">
        <v>883</v>
      </c>
      <c r="AP48" s="123">
        <v>1400</v>
      </c>
      <c r="AQ48" s="124">
        <v>7.3170731707317069E-2</v>
      </c>
      <c r="AR48" s="124">
        <v>1.4634146341463414E-2</v>
      </c>
      <c r="AS48" s="181" t="s">
        <v>343</v>
      </c>
    </row>
    <row r="49" spans="1:45" ht="11.25" x14ac:dyDescent="0.2">
      <c r="B49" s="36" t="s">
        <v>191</v>
      </c>
      <c r="C49" s="126">
        <v>384</v>
      </c>
      <c r="D49" s="123">
        <v>315</v>
      </c>
      <c r="E49" s="124">
        <v>1.6129032258064516E-2</v>
      </c>
      <c r="F49" s="123">
        <v>285</v>
      </c>
      <c r="G49" s="123">
        <v>378</v>
      </c>
      <c r="H49" s="124">
        <v>1.6129032258064516E-2</v>
      </c>
      <c r="I49" s="124">
        <v>3.2258064516129032E-3</v>
      </c>
      <c r="J49" s="126">
        <v>608</v>
      </c>
      <c r="K49" s="123">
        <v>460</v>
      </c>
      <c r="L49" s="124">
        <v>2.2222222222222223E-2</v>
      </c>
      <c r="M49" s="123">
        <v>395</v>
      </c>
      <c r="N49" s="123">
        <v>520</v>
      </c>
      <c r="O49" s="124">
        <v>2.2222222222222223E-2</v>
      </c>
      <c r="P49" s="124">
        <v>4.4444444444444444E-3</v>
      </c>
      <c r="Q49" s="126">
        <v>106</v>
      </c>
      <c r="R49" s="123">
        <v>560</v>
      </c>
      <c r="S49" s="124">
        <v>-3.4482758620689655E-2</v>
      </c>
      <c r="T49" s="123">
        <v>500</v>
      </c>
      <c r="U49" s="123">
        <v>650</v>
      </c>
      <c r="V49" s="124">
        <v>-3.4482758620689655E-2</v>
      </c>
      <c r="W49" s="124">
        <v>-6.8965517241379309E-3</v>
      </c>
      <c r="X49" s="126">
        <v>24</v>
      </c>
      <c r="Y49" s="123">
        <v>490</v>
      </c>
      <c r="Z49" s="124">
        <v>2.0833333333333332E-2</v>
      </c>
      <c r="AA49" s="123">
        <v>415</v>
      </c>
      <c r="AB49" s="123">
        <v>530</v>
      </c>
      <c r="AC49" s="124">
        <v>2.0833333333333332E-2</v>
      </c>
      <c r="AD49" s="124">
        <v>4.1666666666666666E-3</v>
      </c>
      <c r="AE49" s="126">
        <v>71</v>
      </c>
      <c r="AF49" s="123">
        <v>590</v>
      </c>
      <c r="AG49" s="124">
        <v>0</v>
      </c>
      <c r="AH49" s="123">
        <v>500</v>
      </c>
      <c r="AI49" s="123">
        <v>650</v>
      </c>
      <c r="AJ49" s="124">
        <v>0</v>
      </c>
      <c r="AK49" s="124">
        <v>0</v>
      </c>
      <c r="AL49" s="126">
        <v>52</v>
      </c>
      <c r="AM49" s="123">
        <v>750</v>
      </c>
      <c r="AN49" s="124">
        <v>-6.25E-2</v>
      </c>
      <c r="AO49" s="123">
        <v>650</v>
      </c>
      <c r="AP49" s="123">
        <v>838</v>
      </c>
      <c r="AQ49" s="124">
        <v>-6.25E-2</v>
      </c>
      <c r="AR49" s="124">
        <v>-1.2500000000000001E-2</v>
      </c>
      <c r="AS49" s="181" t="s">
        <v>343</v>
      </c>
    </row>
    <row r="50" spans="1:45" ht="11.25" x14ac:dyDescent="0.2">
      <c r="B50" s="36" t="s">
        <v>192</v>
      </c>
      <c r="C50" s="126">
        <v>635</v>
      </c>
      <c r="D50" s="123">
        <v>320</v>
      </c>
      <c r="E50" s="124">
        <v>4.9180327868852458E-2</v>
      </c>
      <c r="F50" s="123">
        <v>290</v>
      </c>
      <c r="G50" s="123">
        <v>420</v>
      </c>
      <c r="H50" s="124">
        <v>4.9180327868852458E-2</v>
      </c>
      <c r="I50" s="124">
        <v>9.8360655737704909E-3</v>
      </c>
      <c r="J50" s="126">
        <v>1030</v>
      </c>
      <c r="K50" s="123">
        <v>470</v>
      </c>
      <c r="L50" s="124">
        <v>1.7316017316017316E-2</v>
      </c>
      <c r="M50" s="123">
        <v>410</v>
      </c>
      <c r="N50" s="123">
        <v>540</v>
      </c>
      <c r="O50" s="124">
        <v>1.7316017316017316E-2</v>
      </c>
      <c r="P50" s="124">
        <v>3.4632034632034632E-3</v>
      </c>
      <c r="Q50" s="126">
        <v>184</v>
      </c>
      <c r="R50" s="123">
        <v>620</v>
      </c>
      <c r="S50" s="124">
        <v>2.4793388429752067E-2</v>
      </c>
      <c r="T50" s="123">
        <v>530</v>
      </c>
      <c r="U50" s="123">
        <v>698</v>
      </c>
      <c r="V50" s="124">
        <v>2.4793388429752067E-2</v>
      </c>
      <c r="W50" s="124">
        <v>4.9586776859504135E-3</v>
      </c>
      <c r="X50" s="126">
        <v>54</v>
      </c>
      <c r="Y50" s="123">
        <v>500</v>
      </c>
      <c r="Z50" s="124">
        <v>-2.9126213592233011E-2</v>
      </c>
      <c r="AA50" s="123">
        <v>450</v>
      </c>
      <c r="AB50" s="123">
        <v>550</v>
      </c>
      <c r="AC50" s="124">
        <v>-2.9126213592233011E-2</v>
      </c>
      <c r="AD50" s="124">
        <v>-5.8252427184466021E-3</v>
      </c>
      <c r="AE50" s="126">
        <v>151</v>
      </c>
      <c r="AF50" s="123">
        <v>675</v>
      </c>
      <c r="AG50" s="124">
        <v>-2.1739130434782608E-2</v>
      </c>
      <c r="AH50" s="123">
        <v>560</v>
      </c>
      <c r="AI50" s="123">
        <v>725</v>
      </c>
      <c r="AJ50" s="124">
        <v>-2.1739130434782608E-2</v>
      </c>
      <c r="AK50" s="124">
        <v>-4.3478260869565218E-3</v>
      </c>
      <c r="AL50" s="126">
        <v>126</v>
      </c>
      <c r="AM50" s="123">
        <v>850</v>
      </c>
      <c r="AN50" s="124">
        <v>-5.5555555555555552E-2</v>
      </c>
      <c r="AO50" s="123">
        <v>725</v>
      </c>
      <c r="AP50" s="123">
        <v>1020</v>
      </c>
      <c r="AQ50" s="124">
        <v>-5.5555555555555552E-2</v>
      </c>
      <c r="AR50" s="124">
        <v>-1.111111111111111E-2</v>
      </c>
      <c r="AS50" s="181" t="s">
        <v>343</v>
      </c>
    </row>
    <row r="51" spans="1:45" ht="11.25" x14ac:dyDescent="0.2">
      <c r="B51" s="36" t="s">
        <v>193</v>
      </c>
      <c r="C51" s="126">
        <v>123</v>
      </c>
      <c r="D51" s="123">
        <v>350</v>
      </c>
      <c r="E51" s="124">
        <v>0</v>
      </c>
      <c r="F51" s="123">
        <v>295</v>
      </c>
      <c r="G51" s="123">
        <v>370</v>
      </c>
      <c r="H51" s="124">
        <v>0</v>
      </c>
      <c r="I51" s="124">
        <v>0</v>
      </c>
      <c r="J51" s="126">
        <v>656</v>
      </c>
      <c r="K51" s="123">
        <v>420</v>
      </c>
      <c r="L51" s="124">
        <v>0</v>
      </c>
      <c r="M51" s="123">
        <v>380</v>
      </c>
      <c r="N51" s="123">
        <v>450</v>
      </c>
      <c r="O51" s="124">
        <v>0</v>
      </c>
      <c r="P51" s="124">
        <v>0</v>
      </c>
      <c r="Q51" s="126">
        <v>120</v>
      </c>
      <c r="R51" s="123">
        <v>530</v>
      </c>
      <c r="S51" s="124">
        <v>1.9230769230769232E-2</v>
      </c>
      <c r="T51" s="123">
        <v>490</v>
      </c>
      <c r="U51" s="123">
        <v>600</v>
      </c>
      <c r="V51" s="124">
        <v>1.9230769230769232E-2</v>
      </c>
      <c r="W51" s="124">
        <v>3.8461538461538464E-3</v>
      </c>
      <c r="X51" s="126">
        <v>71</v>
      </c>
      <c r="Y51" s="123">
        <v>475</v>
      </c>
      <c r="Z51" s="124">
        <v>1.0638297872340425E-2</v>
      </c>
      <c r="AA51" s="123">
        <v>440</v>
      </c>
      <c r="AB51" s="123">
        <v>530</v>
      </c>
      <c r="AC51" s="124">
        <v>1.0638297872340425E-2</v>
      </c>
      <c r="AD51" s="124">
        <v>2.1276595744680851E-3</v>
      </c>
      <c r="AE51" s="126">
        <v>432</v>
      </c>
      <c r="AF51" s="123">
        <v>550</v>
      </c>
      <c r="AG51" s="124">
        <v>1.8518518518518517E-2</v>
      </c>
      <c r="AH51" s="123">
        <v>480</v>
      </c>
      <c r="AI51" s="123">
        <v>590</v>
      </c>
      <c r="AJ51" s="124">
        <v>1.8518518518518517E-2</v>
      </c>
      <c r="AK51" s="124">
        <v>3.7037037037037034E-3</v>
      </c>
      <c r="AL51" s="126">
        <v>194</v>
      </c>
      <c r="AM51" s="123">
        <v>680</v>
      </c>
      <c r="AN51" s="124">
        <v>-1.1627906976744186E-2</v>
      </c>
      <c r="AO51" s="123">
        <v>590</v>
      </c>
      <c r="AP51" s="123">
        <v>800</v>
      </c>
      <c r="AQ51" s="124">
        <v>-1.1627906976744186E-2</v>
      </c>
      <c r="AR51" s="124">
        <v>-2.3255813953488372E-3</v>
      </c>
      <c r="AS51" s="181" t="s">
        <v>343</v>
      </c>
    </row>
    <row r="52" spans="1:45" ht="11.25" x14ac:dyDescent="0.2">
      <c r="B52" s="36" t="s">
        <v>194</v>
      </c>
      <c r="C52" s="126">
        <v>228</v>
      </c>
      <c r="D52" s="123">
        <v>350</v>
      </c>
      <c r="E52" s="124">
        <v>9.375E-2</v>
      </c>
      <c r="F52" s="123">
        <v>290</v>
      </c>
      <c r="G52" s="123">
        <v>410</v>
      </c>
      <c r="H52" s="124">
        <v>9.375E-2</v>
      </c>
      <c r="I52" s="124">
        <v>1.8749999999999999E-2</v>
      </c>
      <c r="J52" s="126">
        <v>324</v>
      </c>
      <c r="K52" s="123">
        <v>485</v>
      </c>
      <c r="L52" s="124">
        <v>3.1914893617021274E-2</v>
      </c>
      <c r="M52" s="123">
        <v>423</v>
      </c>
      <c r="N52" s="123">
        <v>560</v>
      </c>
      <c r="O52" s="124">
        <v>3.1914893617021274E-2</v>
      </c>
      <c r="P52" s="124">
        <v>6.382978723404255E-3</v>
      </c>
      <c r="Q52" s="126">
        <v>30</v>
      </c>
      <c r="R52" s="123">
        <v>650</v>
      </c>
      <c r="S52" s="124">
        <v>0.1206896551724138</v>
      </c>
      <c r="T52" s="123">
        <v>550</v>
      </c>
      <c r="U52" s="123">
        <v>700</v>
      </c>
      <c r="V52" s="124">
        <v>0.1206896551724138</v>
      </c>
      <c r="W52" s="124">
        <v>2.4137931034482758E-2</v>
      </c>
      <c r="X52" s="126">
        <v>15</v>
      </c>
      <c r="Y52" s="123">
        <v>500</v>
      </c>
      <c r="Z52" s="124">
        <v>-3.8461538461538464E-2</v>
      </c>
      <c r="AA52" s="123">
        <v>450</v>
      </c>
      <c r="AB52" s="123">
        <v>595</v>
      </c>
      <c r="AC52" s="124">
        <v>-3.8461538461538464E-2</v>
      </c>
      <c r="AD52" s="124">
        <v>-7.6923076923076927E-3</v>
      </c>
      <c r="AE52" s="126">
        <v>47</v>
      </c>
      <c r="AF52" s="123">
        <v>695</v>
      </c>
      <c r="AG52" s="124">
        <v>-0.1032258064516129</v>
      </c>
      <c r="AH52" s="123">
        <v>600</v>
      </c>
      <c r="AI52" s="123">
        <v>785</v>
      </c>
      <c r="AJ52" s="124">
        <v>-0.1032258064516129</v>
      </c>
      <c r="AK52" s="124">
        <v>-2.0645161290322581E-2</v>
      </c>
      <c r="AL52" s="126">
        <v>23</v>
      </c>
      <c r="AM52" s="123">
        <v>1000</v>
      </c>
      <c r="AN52" s="124">
        <v>-1.9607843137254902E-2</v>
      </c>
      <c r="AO52" s="123">
        <v>785</v>
      </c>
      <c r="AP52" s="123">
        <v>1195</v>
      </c>
      <c r="AQ52" s="124">
        <v>-1.9607843137254902E-2</v>
      </c>
      <c r="AR52" s="124">
        <v>-3.9215686274509803E-3</v>
      </c>
      <c r="AS52" s="181" t="s">
        <v>343</v>
      </c>
    </row>
    <row r="53" spans="1:45" ht="11.25" x14ac:dyDescent="0.2">
      <c r="B53" s="36" t="s">
        <v>195</v>
      </c>
      <c r="C53" s="126">
        <v>144</v>
      </c>
      <c r="D53" s="123">
        <v>370</v>
      </c>
      <c r="E53" s="124">
        <v>1.3698630136986301E-2</v>
      </c>
      <c r="F53" s="123">
        <v>340</v>
      </c>
      <c r="G53" s="123">
        <v>410</v>
      </c>
      <c r="H53" s="124">
        <v>1.3698630136986301E-2</v>
      </c>
      <c r="I53" s="124">
        <v>2.7397260273972603E-3</v>
      </c>
      <c r="J53" s="126">
        <v>385</v>
      </c>
      <c r="K53" s="123">
        <v>495</v>
      </c>
      <c r="L53" s="124">
        <v>1.020408163265306E-2</v>
      </c>
      <c r="M53" s="123">
        <v>440</v>
      </c>
      <c r="N53" s="123">
        <v>550</v>
      </c>
      <c r="O53" s="124">
        <v>1.020408163265306E-2</v>
      </c>
      <c r="P53" s="124">
        <v>2.040816326530612E-3</v>
      </c>
      <c r="Q53" s="126">
        <v>109</v>
      </c>
      <c r="R53" s="123">
        <v>705</v>
      </c>
      <c r="S53" s="124">
        <v>6.0150375939849621E-2</v>
      </c>
      <c r="T53" s="123">
        <v>620</v>
      </c>
      <c r="U53" s="123">
        <v>800</v>
      </c>
      <c r="V53" s="124">
        <v>6.0150375939849621E-2</v>
      </c>
      <c r="W53" s="124">
        <v>1.2030075187969924E-2</v>
      </c>
      <c r="X53" s="126">
        <v>46</v>
      </c>
      <c r="Y53" s="123">
        <v>530</v>
      </c>
      <c r="Z53" s="124">
        <v>0</v>
      </c>
      <c r="AA53" s="123">
        <v>450</v>
      </c>
      <c r="AB53" s="123">
        <v>595</v>
      </c>
      <c r="AC53" s="124">
        <v>0</v>
      </c>
      <c r="AD53" s="124">
        <v>0</v>
      </c>
      <c r="AE53" s="126">
        <v>221</v>
      </c>
      <c r="AF53" s="123">
        <v>700</v>
      </c>
      <c r="AG53" s="124">
        <v>-4.7619047619047616E-2</v>
      </c>
      <c r="AH53" s="123">
        <v>600</v>
      </c>
      <c r="AI53" s="123">
        <v>820</v>
      </c>
      <c r="AJ53" s="124">
        <v>-4.7619047619047616E-2</v>
      </c>
      <c r="AK53" s="124">
        <v>-9.5238095238095229E-3</v>
      </c>
      <c r="AL53" s="126">
        <v>167</v>
      </c>
      <c r="AM53" s="123">
        <v>1000</v>
      </c>
      <c r="AN53" s="124">
        <v>2.7749229188078109E-2</v>
      </c>
      <c r="AO53" s="123">
        <v>820</v>
      </c>
      <c r="AP53" s="123">
        <v>1250</v>
      </c>
      <c r="AQ53" s="124">
        <v>2.7749229188078109E-2</v>
      </c>
      <c r="AR53" s="124">
        <v>5.5498458376156221E-3</v>
      </c>
      <c r="AS53" s="181" t="s">
        <v>343</v>
      </c>
    </row>
    <row r="54" spans="1:45" ht="11.25" x14ac:dyDescent="0.2">
      <c r="B54" s="36" t="s">
        <v>196</v>
      </c>
      <c r="C54" s="126">
        <v>98</v>
      </c>
      <c r="D54" s="123">
        <v>350</v>
      </c>
      <c r="E54" s="124">
        <v>-6.6666666666666666E-2</v>
      </c>
      <c r="F54" s="123">
        <v>315</v>
      </c>
      <c r="G54" s="123">
        <v>390</v>
      </c>
      <c r="H54" s="124">
        <v>-6.6666666666666666E-2</v>
      </c>
      <c r="I54" s="124">
        <v>-1.3333333333333332E-2</v>
      </c>
      <c r="J54" s="126">
        <v>137</v>
      </c>
      <c r="K54" s="123">
        <v>450</v>
      </c>
      <c r="L54" s="124">
        <v>-6.25E-2</v>
      </c>
      <c r="M54" s="123">
        <v>400</v>
      </c>
      <c r="N54" s="123">
        <v>520</v>
      </c>
      <c r="O54" s="124">
        <v>-6.25E-2</v>
      </c>
      <c r="P54" s="124">
        <v>-1.2500000000000001E-2</v>
      </c>
      <c r="Q54" s="126">
        <v>31</v>
      </c>
      <c r="R54" s="123">
        <v>680</v>
      </c>
      <c r="S54" s="124">
        <v>-2.5787965616045846E-2</v>
      </c>
      <c r="T54" s="123">
        <v>500</v>
      </c>
      <c r="U54" s="123">
        <v>800</v>
      </c>
      <c r="V54" s="124">
        <v>-2.5787965616045846E-2</v>
      </c>
      <c r="W54" s="124">
        <v>-5.1575931232091688E-3</v>
      </c>
      <c r="X54" s="126">
        <v>15</v>
      </c>
      <c r="Y54" s="123">
        <v>650</v>
      </c>
      <c r="Z54" s="124">
        <v>1.5625E-2</v>
      </c>
      <c r="AA54" s="123">
        <v>590</v>
      </c>
      <c r="AB54" s="123">
        <v>775</v>
      </c>
      <c r="AC54" s="124">
        <v>1.5625E-2</v>
      </c>
      <c r="AD54" s="124">
        <v>3.1250000000000002E-3</v>
      </c>
      <c r="AE54" s="126">
        <v>46</v>
      </c>
      <c r="AF54" s="123">
        <v>825</v>
      </c>
      <c r="AG54" s="124">
        <v>-5.1724137931034482E-2</v>
      </c>
      <c r="AH54" s="123">
        <v>725</v>
      </c>
      <c r="AI54" s="123">
        <v>940</v>
      </c>
      <c r="AJ54" s="124">
        <v>-5.1724137931034482E-2</v>
      </c>
      <c r="AK54" s="124">
        <v>-1.0344827586206896E-2</v>
      </c>
      <c r="AL54" s="126">
        <v>32</v>
      </c>
      <c r="AM54" s="123">
        <v>1100</v>
      </c>
      <c r="AN54" s="124">
        <v>-0.12</v>
      </c>
      <c r="AO54" s="123">
        <v>940</v>
      </c>
      <c r="AP54" s="123">
        <v>1450</v>
      </c>
      <c r="AQ54" s="124">
        <v>-0.12</v>
      </c>
      <c r="AR54" s="124">
        <v>-2.4E-2</v>
      </c>
      <c r="AS54" s="181" t="s">
        <v>343</v>
      </c>
    </row>
    <row r="55" spans="1:45" ht="11.25" x14ac:dyDescent="0.2">
      <c r="B55" s="36" t="s">
        <v>197</v>
      </c>
      <c r="C55" s="126">
        <v>421</v>
      </c>
      <c r="D55" s="123">
        <v>310</v>
      </c>
      <c r="E55" s="124">
        <v>-5.4878048780487805E-2</v>
      </c>
      <c r="F55" s="123">
        <v>290</v>
      </c>
      <c r="G55" s="123">
        <v>380</v>
      </c>
      <c r="H55" s="124">
        <v>-5.4878048780487805E-2</v>
      </c>
      <c r="I55" s="124">
        <v>-1.097560975609756E-2</v>
      </c>
      <c r="J55" s="126">
        <v>355</v>
      </c>
      <c r="K55" s="123">
        <v>450</v>
      </c>
      <c r="L55" s="124">
        <v>-8.1632653061224483E-2</v>
      </c>
      <c r="M55" s="123">
        <v>395</v>
      </c>
      <c r="N55" s="123">
        <v>510</v>
      </c>
      <c r="O55" s="124">
        <v>-8.1632653061224483E-2</v>
      </c>
      <c r="P55" s="124">
        <v>-1.6326530612244896E-2</v>
      </c>
      <c r="Q55" s="126">
        <v>65</v>
      </c>
      <c r="R55" s="123">
        <v>600</v>
      </c>
      <c r="S55" s="124">
        <v>-4.7619047619047616E-2</v>
      </c>
      <c r="T55" s="123">
        <v>500</v>
      </c>
      <c r="U55" s="123">
        <v>715</v>
      </c>
      <c r="V55" s="124">
        <v>-4.7619047619047616E-2</v>
      </c>
      <c r="W55" s="124">
        <v>-9.5238095238095229E-3</v>
      </c>
      <c r="X55" s="126">
        <v>29</v>
      </c>
      <c r="Y55" s="123">
        <v>530</v>
      </c>
      <c r="Z55" s="124">
        <v>4.3307086614173228E-2</v>
      </c>
      <c r="AA55" s="123">
        <v>450</v>
      </c>
      <c r="AB55" s="123">
        <v>585</v>
      </c>
      <c r="AC55" s="124">
        <v>4.3307086614173228E-2</v>
      </c>
      <c r="AD55" s="124">
        <v>8.6614173228346455E-3</v>
      </c>
      <c r="AE55" s="126">
        <v>105</v>
      </c>
      <c r="AF55" s="123">
        <v>630</v>
      </c>
      <c r="AG55" s="124">
        <v>1.6129032258064516E-2</v>
      </c>
      <c r="AH55" s="123">
        <v>520</v>
      </c>
      <c r="AI55" s="123">
        <v>695</v>
      </c>
      <c r="AJ55" s="124">
        <v>1.6129032258064516E-2</v>
      </c>
      <c r="AK55" s="124">
        <v>3.2258064516129032E-3</v>
      </c>
      <c r="AL55" s="126">
        <v>67</v>
      </c>
      <c r="AM55" s="123">
        <v>850</v>
      </c>
      <c r="AN55" s="124">
        <v>2.7811366384522369E-2</v>
      </c>
      <c r="AO55" s="123">
        <v>695</v>
      </c>
      <c r="AP55" s="123">
        <v>1300</v>
      </c>
      <c r="AQ55" s="124">
        <v>2.7811366384522369E-2</v>
      </c>
      <c r="AR55" s="124">
        <v>5.5622732769044737E-3</v>
      </c>
      <c r="AS55" s="181" t="s">
        <v>343</v>
      </c>
    </row>
    <row r="56" spans="1:45" ht="11.25" x14ac:dyDescent="0.2">
      <c r="B56" s="36" t="s">
        <v>198</v>
      </c>
      <c r="C56" s="126">
        <v>247</v>
      </c>
      <c r="D56" s="123">
        <v>310</v>
      </c>
      <c r="E56" s="124">
        <v>0</v>
      </c>
      <c r="F56" s="123">
        <v>290</v>
      </c>
      <c r="G56" s="123">
        <v>345</v>
      </c>
      <c r="H56" s="124">
        <v>0</v>
      </c>
      <c r="I56" s="124">
        <v>0</v>
      </c>
      <c r="J56" s="126">
        <v>516</v>
      </c>
      <c r="K56" s="123">
        <v>400</v>
      </c>
      <c r="L56" s="124">
        <v>0</v>
      </c>
      <c r="M56" s="123">
        <v>370</v>
      </c>
      <c r="N56" s="123">
        <v>450</v>
      </c>
      <c r="O56" s="124">
        <v>0</v>
      </c>
      <c r="P56" s="124">
        <v>0</v>
      </c>
      <c r="Q56" s="126">
        <v>115</v>
      </c>
      <c r="R56" s="123">
        <v>545</v>
      </c>
      <c r="S56" s="124">
        <v>-2.6785714285714284E-2</v>
      </c>
      <c r="T56" s="123">
        <v>470</v>
      </c>
      <c r="U56" s="123">
        <v>600</v>
      </c>
      <c r="V56" s="124">
        <v>-2.6785714285714284E-2</v>
      </c>
      <c r="W56" s="124">
        <v>-5.3571428571428572E-3</v>
      </c>
      <c r="X56" s="126">
        <v>40</v>
      </c>
      <c r="Y56" s="123">
        <v>455</v>
      </c>
      <c r="Z56" s="124">
        <v>-1.0869565217391304E-2</v>
      </c>
      <c r="AA56" s="123">
        <v>400</v>
      </c>
      <c r="AB56" s="123">
        <v>498</v>
      </c>
      <c r="AC56" s="124">
        <v>-1.0869565217391304E-2</v>
      </c>
      <c r="AD56" s="124">
        <v>-2.1739130434782609E-3</v>
      </c>
      <c r="AE56" s="126">
        <v>192</v>
      </c>
      <c r="AF56" s="123">
        <v>570</v>
      </c>
      <c r="AG56" s="124">
        <v>3.6363636363636362E-2</v>
      </c>
      <c r="AH56" s="123">
        <v>498</v>
      </c>
      <c r="AI56" s="123">
        <v>620</v>
      </c>
      <c r="AJ56" s="124">
        <v>3.6363636363636362E-2</v>
      </c>
      <c r="AK56" s="124">
        <v>7.2727272727272727E-3</v>
      </c>
      <c r="AL56" s="126">
        <v>103</v>
      </c>
      <c r="AM56" s="123">
        <v>699</v>
      </c>
      <c r="AN56" s="124">
        <v>1.3043478260869565E-2</v>
      </c>
      <c r="AO56" s="123">
        <v>620</v>
      </c>
      <c r="AP56" s="123">
        <v>750</v>
      </c>
      <c r="AQ56" s="124">
        <v>1.3043478260869565E-2</v>
      </c>
      <c r="AR56" s="124">
        <v>2.6086956521739128E-3</v>
      </c>
      <c r="AS56" s="181" t="s">
        <v>343</v>
      </c>
    </row>
    <row r="57" spans="1:45" ht="11.25" x14ac:dyDescent="0.2">
      <c r="B57" s="36" t="s">
        <v>199</v>
      </c>
      <c r="C57" s="126">
        <v>209</v>
      </c>
      <c r="D57" s="123">
        <v>300</v>
      </c>
      <c r="E57" s="124">
        <v>0</v>
      </c>
      <c r="F57" s="123">
        <v>280</v>
      </c>
      <c r="G57" s="123">
        <v>340</v>
      </c>
      <c r="H57" s="124">
        <v>0</v>
      </c>
      <c r="I57" s="124">
        <v>0</v>
      </c>
      <c r="J57" s="126">
        <v>336</v>
      </c>
      <c r="K57" s="123">
        <v>445</v>
      </c>
      <c r="L57" s="124">
        <v>1.1363636363636364E-2</v>
      </c>
      <c r="M57" s="123">
        <v>390</v>
      </c>
      <c r="N57" s="123">
        <v>490</v>
      </c>
      <c r="O57" s="124">
        <v>1.1363636363636364E-2</v>
      </c>
      <c r="P57" s="124">
        <v>2.2727272727272726E-3</v>
      </c>
      <c r="Q57" s="126">
        <v>74</v>
      </c>
      <c r="R57" s="123">
        <v>543</v>
      </c>
      <c r="S57" s="124">
        <v>5.5555555555555558E-3</v>
      </c>
      <c r="T57" s="123">
        <v>465</v>
      </c>
      <c r="U57" s="123">
        <v>600</v>
      </c>
      <c r="V57" s="124">
        <v>5.5555555555555558E-3</v>
      </c>
      <c r="W57" s="124">
        <v>1.1111111111111111E-3</v>
      </c>
      <c r="X57" s="126">
        <v>23</v>
      </c>
      <c r="Y57" s="123">
        <v>450</v>
      </c>
      <c r="Z57" s="124">
        <v>0</v>
      </c>
      <c r="AA57" s="123">
        <v>410</v>
      </c>
      <c r="AB57" s="123">
        <v>515</v>
      </c>
      <c r="AC57" s="124">
        <v>0</v>
      </c>
      <c r="AD57" s="124">
        <v>0</v>
      </c>
      <c r="AE57" s="126">
        <v>76</v>
      </c>
      <c r="AF57" s="123">
        <v>550</v>
      </c>
      <c r="AG57" s="124">
        <v>1.8518518518518517E-2</v>
      </c>
      <c r="AH57" s="123">
        <v>470</v>
      </c>
      <c r="AI57" s="123">
        <v>625</v>
      </c>
      <c r="AJ57" s="124">
        <v>1.8518518518518517E-2</v>
      </c>
      <c r="AK57" s="124">
        <v>3.7037037037037034E-3</v>
      </c>
      <c r="AL57" s="126">
        <v>40</v>
      </c>
      <c r="AM57" s="123">
        <v>720</v>
      </c>
      <c r="AN57" s="124">
        <v>4.3478260869565216E-2</v>
      </c>
      <c r="AO57" s="123">
        <v>625</v>
      </c>
      <c r="AP57" s="123">
        <v>833</v>
      </c>
      <c r="AQ57" s="124">
        <v>4.3478260869565216E-2</v>
      </c>
      <c r="AR57" s="124">
        <v>8.6956521739130436E-3</v>
      </c>
      <c r="AS57" s="181" t="s">
        <v>343</v>
      </c>
    </row>
    <row r="58" spans="1:45" s="135" customFormat="1" ht="11.25" x14ac:dyDescent="0.2">
      <c r="B58" s="121" t="s">
        <v>37</v>
      </c>
      <c r="C58" s="126">
        <v>2827</v>
      </c>
      <c r="D58" s="123">
        <v>320</v>
      </c>
      <c r="E58" s="124">
        <v>0</v>
      </c>
      <c r="F58" s="123">
        <v>290</v>
      </c>
      <c r="G58" s="123">
        <v>385</v>
      </c>
      <c r="H58" s="124">
        <v>0</v>
      </c>
      <c r="I58" s="124">
        <v>0</v>
      </c>
      <c r="J58" s="126">
        <v>5971</v>
      </c>
      <c r="K58" s="123">
        <v>445</v>
      </c>
      <c r="L58" s="124">
        <v>-1.1111111111111112E-2</v>
      </c>
      <c r="M58" s="123">
        <v>390</v>
      </c>
      <c r="N58" s="123">
        <v>500</v>
      </c>
      <c r="O58" s="124">
        <v>-1.1111111111111112E-2</v>
      </c>
      <c r="P58" s="124">
        <v>-2.2222222222222222E-3</v>
      </c>
      <c r="Q58" s="126">
        <v>1348</v>
      </c>
      <c r="R58" s="123">
        <v>580</v>
      </c>
      <c r="S58" s="124">
        <v>0</v>
      </c>
      <c r="T58" s="123">
        <v>495</v>
      </c>
      <c r="U58" s="123">
        <v>680</v>
      </c>
      <c r="V58" s="124">
        <v>0</v>
      </c>
      <c r="W58" s="124">
        <v>0</v>
      </c>
      <c r="X58" s="126">
        <v>511</v>
      </c>
      <c r="Y58" s="123">
        <v>480</v>
      </c>
      <c r="Z58" s="124">
        <v>0</v>
      </c>
      <c r="AA58" s="123">
        <v>420</v>
      </c>
      <c r="AB58" s="123">
        <v>550</v>
      </c>
      <c r="AC58" s="124">
        <v>0</v>
      </c>
      <c r="AD58" s="124">
        <v>0</v>
      </c>
      <c r="AE58" s="126">
        <v>2302</v>
      </c>
      <c r="AF58" s="123">
        <v>585</v>
      </c>
      <c r="AG58" s="124">
        <v>8.6206896551724137E-3</v>
      </c>
      <c r="AH58" s="123">
        <v>495</v>
      </c>
      <c r="AI58" s="123">
        <v>650</v>
      </c>
      <c r="AJ58" s="124">
        <v>8.6206896551724137E-3</v>
      </c>
      <c r="AK58" s="124">
        <v>1.7241379310344827E-3</v>
      </c>
      <c r="AL58" s="126">
        <v>1396</v>
      </c>
      <c r="AM58" s="123">
        <v>800</v>
      </c>
      <c r="AN58" s="124">
        <v>0</v>
      </c>
      <c r="AO58" s="123">
        <v>650</v>
      </c>
      <c r="AP58" s="123">
        <v>998</v>
      </c>
      <c r="AQ58" s="124">
        <v>0</v>
      </c>
      <c r="AR58" s="124">
        <v>0</v>
      </c>
      <c r="AS58" s="181"/>
    </row>
    <row r="59" spans="1:45" ht="11.25" x14ac:dyDescent="0.2">
      <c r="A59" s="32" t="s">
        <v>200</v>
      </c>
      <c r="B59" s="36" t="s">
        <v>201</v>
      </c>
      <c r="C59" s="126">
        <v>71</v>
      </c>
      <c r="D59" s="123">
        <v>295</v>
      </c>
      <c r="E59" s="124">
        <v>3.5087719298245612E-2</v>
      </c>
      <c r="F59" s="123">
        <v>260</v>
      </c>
      <c r="G59" s="123">
        <v>324</v>
      </c>
      <c r="H59" s="124">
        <v>3.5087719298245612E-2</v>
      </c>
      <c r="I59" s="124">
        <v>7.0175438596491221E-3</v>
      </c>
      <c r="J59" s="126">
        <v>562</v>
      </c>
      <c r="K59" s="123">
        <v>350</v>
      </c>
      <c r="L59" s="124">
        <v>-2.7777777777777776E-2</v>
      </c>
      <c r="M59" s="123">
        <v>325</v>
      </c>
      <c r="N59" s="123">
        <v>390</v>
      </c>
      <c r="O59" s="124">
        <v>-2.7777777777777776E-2</v>
      </c>
      <c r="P59" s="124">
        <v>-5.5555555555555549E-3</v>
      </c>
      <c r="Q59" s="126">
        <v>248</v>
      </c>
      <c r="R59" s="123">
        <v>400</v>
      </c>
      <c r="S59" s="124">
        <v>-4.7619047619047616E-2</v>
      </c>
      <c r="T59" s="123">
        <v>370</v>
      </c>
      <c r="U59" s="123">
        <v>493</v>
      </c>
      <c r="V59" s="124">
        <v>-4.7619047619047616E-2</v>
      </c>
      <c r="W59" s="124">
        <v>-9.5238095238095229E-3</v>
      </c>
      <c r="X59" s="126">
        <v>158</v>
      </c>
      <c r="Y59" s="123">
        <v>370</v>
      </c>
      <c r="Z59" s="124">
        <v>2.7777777777777776E-2</v>
      </c>
      <c r="AA59" s="123">
        <v>340</v>
      </c>
      <c r="AB59" s="123">
        <v>390</v>
      </c>
      <c r="AC59" s="124">
        <v>2.7777777777777776E-2</v>
      </c>
      <c r="AD59" s="124">
        <v>5.5555555555555549E-3</v>
      </c>
      <c r="AE59" s="126">
        <v>1382</v>
      </c>
      <c r="AF59" s="123">
        <v>390</v>
      </c>
      <c r="AG59" s="124">
        <v>0</v>
      </c>
      <c r="AH59" s="123">
        <v>360</v>
      </c>
      <c r="AI59" s="123">
        <v>390</v>
      </c>
      <c r="AJ59" s="124">
        <v>0</v>
      </c>
      <c r="AK59" s="124">
        <v>0</v>
      </c>
      <c r="AL59" s="126">
        <v>1919</v>
      </c>
      <c r="AM59" s="123">
        <v>420</v>
      </c>
      <c r="AN59" s="124">
        <v>0</v>
      </c>
      <c r="AO59" s="123">
        <v>390</v>
      </c>
      <c r="AP59" s="123">
        <v>460</v>
      </c>
      <c r="AQ59" s="124">
        <v>0</v>
      </c>
      <c r="AR59" s="124">
        <v>0</v>
      </c>
      <c r="AS59" s="181" t="s">
        <v>343</v>
      </c>
    </row>
    <row r="60" spans="1:45" ht="11.25" x14ac:dyDescent="0.2">
      <c r="A60" s="36"/>
      <c r="B60" s="36" t="s">
        <v>202</v>
      </c>
      <c r="C60" s="126">
        <v>519</v>
      </c>
      <c r="D60" s="123">
        <v>295</v>
      </c>
      <c r="E60" s="124">
        <v>7.2727272727272724E-2</v>
      </c>
      <c r="F60" s="123">
        <v>250</v>
      </c>
      <c r="G60" s="123">
        <v>360</v>
      </c>
      <c r="H60" s="124">
        <v>7.2727272727272724E-2</v>
      </c>
      <c r="I60" s="124">
        <v>1.4545454545454545E-2</v>
      </c>
      <c r="J60" s="126">
        <v>571</v>
      </c>
      <c r="K60" s="123">
        <v>400</v>
      </c>
      <c r="L60" s="124">
        <v>2.564102564102564E-2</v>
      </c>
      <c r="M60" s="123">
        <v>350</v>
      </c>
      <c r="N60" s="123">
        <v>465</v>
      </c>
      <c r="O60" s="124">
        <v>2.564102564102564E-2</v>
      </c>
      <c r="P60" s="124">
        <v>5.1282051282051282E-3</v>
      </c>
      <c r="Q60" s="126">
        <v>44</v>
      </c>
      <c r="R60" s="123">
        <v>550</v>
      </c>
      <c r="S60" s="124">
        <v>0</v>
      </c>
      <c r="T60" s="123">
        <v>484</v>
      </c>
      <c r="U60" s="123">
        <v>600</v>
      </c>
      <c r="V60" s="124">
        <v>0</v>
      </c>
      <c r="W60" s="124">
        <v>0</v>
      </c>
      <c r="X60" s="126">
        <v>128</v>
      </c>
      <c r="Y60" s="123">
        <v>450</v>
      </c>
      <c r="Z60" s="124">
        <v>0</v>
      </c>
      <c r="AA60" s="123">
        <v>405</v>
      </c>
      <c r="AB60" s="123">
        <v>495</v>
      </c>
      <c r="AC60" s="124">
        <v>0</v>
      </c>
      <c r="AD60" s="124">
        <v>0</v>
      </c>
      <c r="AE60" s="126">
        <v>134</v>
      </c>
      <c r="AF60" s="123">
        <v>500</v>
      </c>
      <c r="AG60" s="124">
        <v>-1.9607843137254902E-2</v>
      </c>
      <c r="AH60" s="123">
        <v>440</v>
      </c>
      <c r="AI60" s="123">
        <v>545</v>
      </c>
      <c r="AJ60" s="124">
        <v>-1.9607843137254902E-2</v>
      </c>
      <c r="AK60" s="124">
        <v>-3.9215686274509803E-3</v>
      </c>
      <c r="AL60" s="126">
        <v>20</v>
      </c>
      <c r="AM60" s="123">
        <v>566</v>
      </c>
      <c r="AN60" s="124">
        <v>-8.7096774193548387E-2</v>
      </c>
      <c r="AO60" s="123">
        <v>545</v>
      </c>
      <c r="AP60" s="123">
        <v>650</v>
      </c>
      <c r="AQ60" s="124">
        <v>-8.7096774193548387E-2</v>
      </c>
      <c r="AR60" s="124">
        <v>-1.7419354838709676E-2</v>
      </c>
      <c r="AS60" s="181" t="s">
        <v>343</v>
      </c>
    </row>
    <row r="61" spans="1:45" ht="11.25" x14ac:dyDescent="0.2">
      <c r="A61" s="36"/>
      <c r="B61" s="36" t="s">
        <v>203</v>
      </c>
      <c r="C61" s="126">
        <v>251</v>
      </c>
      <c r="D61" s="123">
        <v>350</v>
      </c>
      <c r="E61" s="124">
        <v>0</v>
      </c>
      <c r="F61" s="123">
        <v>330</v>
      </c>
      <c r="G61" s="123">
        <v>365</v>
      </c>
      <c r="H61" s="124">
        <v>0</v>
      </c>
      <c r="I61" s="124">
        <v>0</v>
      </c>
      <c r="J61" s="126">
        <v>374</v>
      </c>
      <c r="K61" s="123">
        <v>400</v>
      </c>
      <c r="L61" s="124">
        <v>-2.4390243902439025E-2</v>
      </c>
      <c r="M61" s="123">
        <v>370</v>
      </c>
      <c r="N61" s="123">
        <v>440</v>
      </c>
      <c r="O61" s="124">
        <v>-2.4390243902439025E-2</v>
      </c>
      <c r="P61" s="124">
        <v>-4.8780487804878049E-3</v>
      </c>
      <c r="Q61" s="126">
        <v>100</v>
      </c>
      <c r="R61" s="123">
        <v>450</v>
      </c>
      <c r="S61" s="124">
        <v>2.2727272727272728E-2</v>
      </c>
      <c r="T61" s="123">
        <v>400</v>
      </c>
      <c r="U61" s="123">
        <v>525</v>
      </c>
      <c r="V61" s="124">
        <v>2.2727272727272728E-2</v>
      </c>
      <c r="W61" s="124">
        <v>4.5454545454545452E-3</v>
      </c>
      <c r="X61" s="126">
        <v>38</v>
      </c>
      <c r="Y61" s="123">
        <v>398</v>
      </c>
      <c r="Z61" s="124">
        <v>4.736842105263158E-2</v>
      </c>
      <c r="AA61" s="123">
        <v>360</v>
      </c>
      <c r="AB61" s="123">
        <v>410</v>
      </c>
      <c r="AC61" s="124">
        <v>4.736842105263158E-2</v>
      </c>
      <c r="AD61" s="124">
        <v>9.4736842105263164E-3</v>
      </c>
      <c r="AE61" s="126">
        <v>295</v>
      </c>
      <c r="AF61" s="123">
        <v>430</v>
      </c>
      <c r="AG61" s="124">
        <v>0</v>
      </c>
      <c r="AH61" s="123">
        <v>380</v>
      </c>
      <c r="AI61" s="123">
        <v>490</v>
      </c>
      <c r="AJ61" s="124">
        <v>0</v>
      </c>
      <c r="AK61" s="124">
        <v>0</v>
      </c>
      <c r="AL61" s="126">
        <v>93</v>
      </c>
      <c r="AM61" s="123">
        <v>560</v>
      </c>
      <c r="AN61" s="124">
        <v>-8.8495575221238937E-3</v>
      </c>
      <c r="AO61" s="123">
        <v>490</v>
      </c>
      <c r="AP61" s="123">
        <v>650</v>
      </c>
      <c r="AQ61" s="124">
        <v>-8.8495575221238937E-3</v>
      </c>
      <c r="AR61" s="124">
        <v>-1.7699115044247787E-3</v>
      </c>
      <c r="AS61" s="181" t="s">
        <v>343</v>
      </c>
    </row>
    <row r="62" spans="1:45" ht="11.25" x14ac:dyDescent="0.2">
      <c r="A62" s="36"/>
      <c r="B62" s="36" t="s">
        <v>11</v>
      </c>
      <c r="C62" s="126">
        <v>21</v>
      </c>
      <c r="D62" s="123">
        <v>345</v>
      </c>
      <c r="E62" s="124">
        <v>6.4814814814814811E-2</v>
      </c>
      <c r="F62" s="123">
        <v>315</v>
      </c>
      <c r="G62" s="123">
        <v>365</v>
      </c>
      <c r="H62" s="124">
        <v>6.4814814814814811E-2</v>
      </c>
      <c r="I62" s="124">
        <v>1.2962962962962963E-2</v>
      </c>
      <c r="J62" s="126">
        <v>104</v>
      </c>
      <c r="K62" s="123">
        <v>280</v>
      </c>
      <c r="L62" s="124">
        <v>0</v>
      </c>
      <c r="M62" s="123">
        <v>270</v>
      </c>
      <c r="N62" s="123">
        <v>298</v>
      </c>
      <c r="O62" s="124">
        <v>0</v>
      </c>
      <c r="P62" s="124">
        <v>0</v>
      </c>
      <c r="Q62" s="126">
        <v>145</v>
      </c>
      <c r="R62" s="123">
        <v>310</v>
      </c>
      <c r="S62" s="124">
        <v>0</v>
      </c>
      <c r="T62" s="123">
        <v>290</v>
      </c>
      <c r="U62" s="123">
        <v>330</v>
      </c>
      <c r="V62" s="124">
        <v>0</v>
      </c>
      <c r="W62" s="124">
        <v>0</v>
      </c>
      <c r="X62" s="126">
        <v>36</v>
      </c>
      <c r="Y62" s="123">
        <v>293</v>
      </c>
      <c r="Z62" s="124">
        <v>-2.3333333333333334E-2</v>
      </c>
      <c r="AA62" s="123">
        <v>280</v>
      </c>
      <c r="AB62" s="123">
        <v>305</v>
      </c>
      <c r="AC62" s="124">
        <v>-2.3333333333333334E-2</v>
      </c>
      <c r="AD62" s="124">
        <v>-4.6666666666666671E-3</v>
      </c>
      <c r="AE62" s="126">
        <v>998</v>
      </c>
      <c r="AF62" s="123">
        <v>330</v>
      </c>
      <c r="AG62" s="124">
        <v>0</v>
      </c>
      <c r="AH62" s="123">
        <v>310</v>
      </c>
      <c r="AI62" s="123">
        <v>350</v>
      </c>
      <c r="AJ62" s="124">
        <v>0</v>
      </c>
      <c r="AK62" s="124">
        <v>0</v>
      </c>
      <c r="AL62" s="126">
        <v>1258</v>
      </c>
      <c r="AM62" s="123">
        <v>370</v>
      </c>
      <c r="AN62" s="124">
        <v>1.3698630136986301E-2</v>
      </c>
      <c r="AO62" s="123">
        <v>350</v>
      </c>
      <c r="AP62" s="123">
        <v>390</v>
      </c>
      <c r="AQ62" s="124">
        <v>1.3698630136986301E-2</v>
      </c>
      <c r="AR62" s="124">
        <v>2.7397260273972603E-3</v>
      </c>
      <c r="AS62" s="181" t="s">
        <v>343</v>
      </c>
    </row>
    <row r="63" spans="1:45" ht="11.25" x14ac:dyDescent="0.2">
      <c r="B63" s="36" t="s">
        <v>204</v>
      </c>
      <c r="C63" s="126">
        <v>62</v>
      </c>
      <c r="D63" s="123">
        <v>290</v>
      </c>
      <c r="E63" s="124">
        <v>-4.9180327868852458E-2</v>
      </c>
      <c r="F63" s="123">
        <v>250</v>
      </c>
      <c r="G63" s="123">
        <v>340</v>
      </c>
      <c r="H63" s="124">
        <v>-4.9180327868852458E-2</v>
      </c>
      <c r="I63" s="124">
        <v>-9.8360655737704909E-3</v>
      </c>
      <c r="J63" s="126">
        <v>160</v>
      </c>
      <c r="K63" s="123">
        <v>390</v>
      </c>
      <c r="L63" s="124">
        <v>0.04</v>
      </c>
      <c r="M63" s="123">
        <v>340</v>
      </c>
      <c r="N63" s="123">
        <v>450</v>
      </c>
      <c r="O63" s="124">
        <v>0.04</v>
      </c>
      <c r="P63" s="124">
        <v>8.0000000000000002E-3</v>
      </c>
      <c r="Q63" s="126">
        <v>37</v>
      </c>
      <c r="R63" s="123">
        <v>560</v>
      </c>
      <c r="S63" s="124">
        <v>5.6603773584905662E-2</v>
      </c>
      <c r="T63" s="123">
        <v>500</v>
      </c>
      <c r="U63" s="123">
        <v>600</v>
      </c>
      <c r="V63" s="124">
        <v>5.6603773584905662E-2</v>
      </c>
      <c r="W63" s="124">
        <v>1.1320754716981133E-2</v>
      </c>
      <c r="X63" s="126">
        <v>93</v>
      </c>
      <c r="Y63" s="123">
        <v>465</v>
      </c>
      <c r="Z63" s="124">
        <v>3.3333333333333333E-2</v>
      </c>
      <c r="AA63" s="123">
        <v>420</v>
      </c>
      <c r="AB63" s="123">
        <v>500</v>
      </c>
      <c r="AC63" s="124">
        <v>3.3333333333333333E-2</v>
      </c>
      <c r="AD63" s="124">
        <v>6.6666666666666662E-3</v>
      </c>
      <c r="AE63" s="126">
        <v>200</v>
      </c>
      <c r="AF63" s="123">
        <v>550</v>
      </c>
      <c r="AG63" s="124">
        <v>1.8518518518518517E-2</v>
      </c>
      <c r="AH63" s="123">
        <v>490</v>
      </c>
      <c r="AI63" s="123">
        <v>630</v>
      </c>
      <c r="AJ63" s="124">
        <v>1.8518518518518517E-2</v>
      </c>
      <c r="AK63" s="124">
        <v>3.7037037037037034E-3</v>
      </c>
      <c r="AL63" s="126">
        <v>48</v>
      </c>
      <c r="AM63" s="123">
        <v>708</v>
      </c>
      <c r="AN63" s="124">
        <v>-9.7902097902097911E-3</v>
      </c>
      <c r="AO63" s="123">
        <v>630</v>
      </c>
      <c r="AP63" s="123">
        <v>850</v>
      </c>
      <c r="AQ63" s="124">
        <v>-9.7902097902097911E-3</v>
      </c>
      <c r="AR63" s="124">
        <v>-1.958041958041958E-3</v>
      </c>
      <c r="AS63" s="181" t="s">
        <v>343</v>
      </c>
    </row>
    <row r="64" spans="1:45" ht="11.25" x14ac:dyDescent="0.2">
      <c r="B64" s="36" t="s">
        <v>205</v>
      </c>
      <c r="C64" s="126">
        <v>39</v>
      </c>
      <c r="D64" s="123">
        <v>280</v>
      </c>
      <c r="E64" s="124">
        <v>4.4776119402985072E-2</v>
      </c>
      <c r="F64" s="123">
        <v>250</v>
      </c>
      <c r="G64" s="123">
        <v>310</v>
      </c>
      <c r="H64" s="124">
        <v>4.4776119402985072E-2</v>
      </c>
      <c r="I64" s="124">
        <v>8.9552238805970137E-3</v>
      </c>
      <c r="J64" s="126">
        <v>324</v>
      </c>
      <c r="K64" s="123">
        <v>330</v>
      </c>
      <c r="L64" s="124">
        <v>3.125E-2</v>
      </c>
      <c r="M64" s="123">
        <v>300</v>
      </c>
      <c r="N64" s="123">
        <v>355</v>
      </c>
      <c r="O64" s="124">
        <v>3.125E-2</v>
      </c>
      <c r="P64" s="124">
        <v>6.2500000000000003E-3</v>
      </c>
      <c r="Q64" s="126">
        <v>182</v>
      </c>
      <c r="R64" s="123">
        <v>360</v>
      </c>
      <c r="S64" s="124">
        <v>0</v>
      </c>
      <c r="T64" s="123">
        <v>340</v>
      </c>
      <c r="U64" s="123">
        <v>400</v>
      </c>
      <c r="V64" s="124">
        <v>0</v>
      </c>
      <c r="W64" s="124">
        <v>0</v>
      </c>
      <c r="X64" s="126">
        <v>60</v>
      </c>
      <c r="Y64" s="123">
        <v>330</v>
      </c>
      <c r="Z64" s="124">
        <v>0</v>
      </c>
      <c r="AA64" s="123">
        <v>300</v>
      </c>
      <c r="AB64" s="123">
        <v>360</v>
      </c>
      <c r="AC64" s="124">
        <v>0</v>
      </c>
      <c r="AD64" s="124">
        <v>0</v>
      </c>
      <c r="AE64" s="126">
        <v>702</v>
      </c>
      <c r="AF64" s="123">
        <v>355</v>
      </c>
      <c r="AG64" s="124">
        <v>-1.3888888888888888E-2</v>
      </c>
      <c r="AH64" s="123">
        <v>340</v>
      </c>
      <c r="AI64" s="123">
        <v>390</v>
      </c>
      <c r="AJ64" s="124">
        <v>-1.3888888888888888E-2</v>
      </c>
      <c r="AK64" s="124">
        <v>-2.7777777777777775E-3</v>
      </c>
      <c r="AL64" s="126">
        <v>222</v>
      </c>
      <c r="AM64" s="123">
        <v>420</v>
      </c>
      <c r="AN64" s="124">
        <v>1.2048192771084338E-2</v>
      </c>
      <c r="AO64" s="123">
        <v>390</v>
      </c>
      <c r="AP64" s="123">
        <v>450</v>
      </c>
      <c r="AQ64" s="124">
        <v>1.2048192771084338E-2</v>
      </c>
      <c r="AR64" s="124">
        <v>2.4096385542168677E-3</v>
      </c>
      <c r="AS64" s="181" t="s">
        <v>343</v>
      </c>
    </row>
    <row r="65" spans="1:45" ht="11.25" x14ac:dyDescent="0.2">
      <c r="B65" s="36" t="s">
        <v>206</v>
      </c>
      <c r="C65" s="126">
        <v>172</v>
      </c>
      <c r="D65" s="123">
        <v>250</v>
      </c>
      <c r="E65" s="124">
        <v>2.0408163265306121E-2</v>
      </c>
      <c r="F65" s="123">
        <v>230</v>
      </c>
      <c r="G65" s="123">
        <v>270</v>
      </c>
      <c r="H65" s="124">
        <v>2.0408163265306121E-2</v>
      </c>
      <c r="I65" s="124">
        <v>4.081632653061224E-3</v>
      </c>
      <c r="J65" s="126">
        <v>262</v>
      </c>
      <c r="K65" s="123">
        <v>330</v>
      </c>
      <c r="L65" s="124">
        <v>1.5384615384615385E-2</v>
      </c>
      <c r="M65" s="123">
        <v>290</v>
      </c>
      <c r="N65" s="123">
        <v>360</v>
      </c>
      <c r="O65" s="124">
        <v>1.5384615384615385E-2</v>
      </c>
      <c r="P65" s="124">
        <v>3.0769230769230769E-3</v>
      </c>
      <c r="Q65" s="126">
        <v>132</v>
      </c>
      <c r="R65" s="123">
        <v>380</v>
      </c>
      <c r="S65" s="124">
        <v>-1.2987012987012988E-2</v>
      </c>
      <c r="T65" s="123">
        <v>350</v>
      </c>
      <c r="U65" s="123">
        <v>410</v>
      </c>
      <c r="V65" s="124">
        <v>-1.2987012987012988E-2</v>
      </c>
      <c r="W65" s="124">
        <v>-2.5974025974025974E-3</v>
      </c>
      <c r="X65" s="126">
        <v>71</v>
      </c>
      <c r="Y65" s="123">
        <v>350</v>
      </c>
      <c r="Z65" s="124">
        <v>2.9411764705882353E-2</v>
      </c>
      <c r="AA65" s="123">
        <v>320</v>
      </c>
      <c r="AB65" s="123">
        <v>380</v>
      </c>
      <c r="AC65" s="124">
        <v>2.9411764705882353E-2</v>
      </c>
      <c r="AD65" s="124">
        <v>5.8823529411764705E-3</v>
      </c>
      <c r="AE65" s="126">
        <v>471</v>
      </c>
      <c r="AF65" s="123">
        <v>370</v>
      </c>
      <c r="AG65" s="124">
        <v>2.7777777777777776E-2</v>
      </c>
      <c r="AH65" s="123">
        <v>350</v>
      </c>
      <c r="AI65" s="123">
        <v>380</v>
      </c>
      <c r="AJ65" s="124">
        <v>2.7777777777777776E-2</v>
      </c>
      <c r="AK65" s="124">
        <v>5.5555555555555549E-3</v>
      </c>
      <c r="AL65" s="126">
        <v>92</v>
      </c>
      <c r="AM65" s="123">
        <v>420</v>
      </c>
      <c r="AN65" s="124">
        <v>0</v>
      </c>
      <c r="AO65" s="123">
        <v>380</v>
      </c>
      <c r="AP65" s="123">
        <v>495</v>
      </c>
      <c r="AQ65" s="124">
        <v>0</v>
      </c>
      <c r="AR65" s="124">
        <v>0</v>
      </c>
      <c r="AS65" s="181" t="s">
        <v>343</v>
      </c>
    </row>
    <row r="66" spans="1:45" ht="11.25" x14ac:dyDescent="0.2">
      <c r="B66" s="36" t="s">
        <v>207</v>
      </c>
      <c r="C66" s="126" t="s">
        <v>41</v>
      </c>
      <c r="D66" s="123" t="s">
        <v>41</v>
      </c>
      <c r="E66" s="124" t="s">
        <v>41</v>
      </c>
      <c r="F66" s="123" t="s">
        <v>41</v>
      </c>
      <c r="G66" s="123" t="s">
        <v>41</v>
      </c>
      <c r="H66" s="124" t="s">
        <v>41</v>
      </c>
      <c r="I66" s="124" t="s">
        <v>41</v>
      </c>
      <c r="J66" s="126">
        <v>124</v>
      </c>
      <c r="K66" s="123">
        <v>360</v>
      </c>
      <c r="L66" s="124">
        <v>0</v>
      </c>
      <c r="M66" s="123">
        <v>340</v>
      </c>
      <c r="N66" s="123">
        <v>383</v>
      </c>
      <c r="O66" s="124">
        <v>0</v>
      </c>
      <c r="P66" s="124">
        <v>0</v>
      </c>
      <c r="Q66" s="126">
        <v>188</v>
      </c>
      <c r="R66" s="123">
        <v>370</v>
      </c>
      <c r="S66" s="124">
        <v>0</v>
      </c>
      <c r="T66" s="123">
        <v>350</v>
      </c>
      <c r="U66" s="123">
        <v>395</v>
      </c>
      <c r="V66" s="124">
        <v>0</v>
      </c>
      <c r="W66" s="124">
        <v>0</v>
      </c>
      <c r="X66" s="126">
        <v>51</v>
      </c>
      <c r="Y66" s="123">
        <v>350</v>
      </c>
      <c r="Z66" s="124">
        <v>-2.7777777777777776E-2</v>
      </c>
      <c r="AA66" s="123">
        <v>335</v>
      </c>
      <c r="AB66" s="123">
        <v>380</v>
      </c>
      <c r="AC66" s="124">
        <v>-2.7777777777777776E-2</v>
      </c>
      <c r="AD66" s="124">
        <v>-5.5555555555555549E-3</v>
      </c>
      <c r="AE66" s="126">
        <v>871</v>
      </c>
      <c r="AF66" s="123">
        <v>390</v>
      </c>
      <c r="AG66" s="124">
        <v>0</v>
      </c>
      <c r="AH66" s="123">
        <v>370</v>
      </c>
      <c r="AI66" s="123">
        <v>400</v>
      </c>
      <c r="AJ66" s="124">
        <v>0</v>
      </c>
      <c r="AK66" s="124">
        <v>0</v>
      </c>
      <c r="AL66" s="126">
        <v>804</v>
      </c>
      <c r="AM66" s="123">
        <v>440</v>
      </c>
      <c r="AN66" s="124">
        <v>-2.2222222222222223E-2</v>
      </c>
      <c r="AO66" s="123">
        <v>400</v>
      </c>
      <c r="AP66" s="123">
        <v>470</v>
      </c>
      <c r="AQ66" s="124">
        <v>-2.2222222222222223E-2</v>
      </c>
      <c r="AR66" s="124">
        <v>-4.4444444444444444E-3</v>
      </c>
      <c r="AS66" s="181" t="s">
        <v>343</v>
      </c>
    </row>
    <row r="67" spans="1:45" ht="11.25" x14ac:dyDescent="0.2">
      <c r="B67" s="36" t="s">
        <v>208</v>
      </c>
      <c r="C67" s="126">
        <v>75</v>
      </c>
      <c r="D67" s="123">
        <v>285</v>
      </c>
      <c r="E67" s="124">
        <v>-1.7241379310344827E-2</v>
      </c>
      <c r="F67" s="123">
        <v>250</v>
      </c>
      <c r="G67" s="123">
        <v>300</v>
      </c>
      <c r="H67" s="124">
        <v>-1.7241379310344827E-2</v>
      </c>
      <c r="I67" s="124">
        <v>-3.4482758620689655E-3</v>
      </c>
      <c r="J67" s="126">
        <v>610</v>
      </c>
      <c r="K67" s="123">
        <v>315</v>
      </c>
      <c r="L67" s="124">
        <v>1.6129032258064516E-2</v>
      </c>
      <c r="M67" s="123">
        <v>295</v>
      </c>
      <c r="N67" s="123">
        <v>335</v>
      </c>
      <c r="O67" s="124">
        <v>1.6129032258064516E-2</v>
      </c>
      <c r="P67" s="124">
        <v>3.2258064516129032E-3</v>
      </c>
      <c r="Q67" s="126">
        <v>405</v>
      </c>
      <c r="R67" s="123">
        <v>340</v>
      </c>
      <c r="S67" s="124">
        <v>0</v>
      </c>
      <c r="T67" s="123">
        <v>320</v>
      </c>
      <c r="U67" s="123">
        <v>360</v>
      </c>
      <c r="V67" s="124">
        <v>0</v>
      </c>
      <c r="W67" s="124">
        <v>0</v>
      </c>
      <c r="X67" s="126">
        <v>132</v>
      </c>
      <c r="Y67" s="123">
        <v>325</v>
      </c>
      <c r="Z67" s="124">
        <v>1.5625E-2</v>
      </c>
      <c r="AA67" s="123">
        <v>310</v>
      </c>
      <c r="AB67" s="123">
        <v>343</v>
      </c>
      <c r="AC67" s="124">
        <v>1.5625E-2</v>
      </c>
      <c r="AD67" s="124">
        <v>3.1250000000000002E-3</v>
      </c>
      <c r="AE67" s="126">
        <v>2674</v>
      </c>
      <c r="AF67" s="123">
        <v>350</v>
      </c>
      <c r="AG67" s="124">
        <v>0</v>
      </c>
      <c r="AH67" s="123">
        <v>330</v>
      </c>
      <c r="AI67" s="123">
        <v>370</v>
      </c>
      <c r="AJ67" s="124">
        <v>0</v>
      </c>
      <c r="AK67" s="124">
        <v>0</v>
      </c>
      <c r="AL67" s="126">
        <v>3202</v>
      </c>
      <c r="AM67" s="123">
        <v>390</v>
      </c>
      <c r="AN67" s="124">
        <v>-2.5000000000000001E-2</v>
      </c>
      <c r="AO67" s="123">
        <v>370</v>
      </c>
      <c r="AP67" s="123">
        <v>420</v>
      </c>
      <c r="AQ67" s="124">
        <v>-2.5000000000000001E-2</v>
      </c>
      <c r="AR67" s="124">
        <v>-5.0000000000000001E-3</v>
      </c>
      <c r="AS67" s="181" t="s">
        <v>343</v>
      </c>
    </row>
    <row r="68" spans="1:45" ht="11.25" x14ac:dyDescent="0.2">
      <c r="B68" s="36" t="s">
        <v>209</v>
      </c>
      <c r="C68" s="126">
        <v>144</v>
      </c>
      <c r="D68" s="123">
        <v>273</v>
      </c>
      <c r="E68" s="124">
        <v>-7.2727272727272727E-3</v>
      </c>
      <c r="F68" s="123">
        <v>250</v>
      </c>
      <c r="G68" s="123">
        <v>317</v>
      </c>
      <c r="H68" s="124">
        <v>-7.2727272727272727E-3</v>
      </c>
      <c r="I68" s="124">
        <v>-1.4545454545454545E-3</v>
      </c>
      <c r="J68" s="126">
        <v>402</v>
      </c>
      <c r="K68" s="123">
        <v>363</v>
      </c>
      <c r="L68" s="124">
        <v>-1.891891891891892E-2</v>
      </c>
      <c r="M68" s="123">
        <v>330</v>
      </c>
      <c r="N68" s="123">
        <v>400</v>
      </c>
      <c r="O68" s="124">
        <v>-1.891891891891892E-2</v>
      </c>
      <c r="P68" s="124">
        <v>-3.7837837837837842E-3</v>
      </c>
      <c r="Q68" s="126">
        <v>108</v>
      </c>
      <c r="R68" s="123">
        <v>460</v>
      </c>
      <c r="S68" s="124">
        <v>0</v>
      </c>
      <c r="T68" s="123">
        <v>420</v>
      </c>
      <c r="U68" s="123">
        <v>500</v>
      </c>
      <c r="V68" s="124">
        <v>0</v>
      </c>
      <c r="W68" s="124">
        <v>0</v>
      </c>
      <c r="X68" s="126">
        <v>110</v>
      </c>
      <c r="Y68" s="123">
        <v>390</v>
      </c>
      <c r="Z68" s="124">
        <v>0</v>
      </c>
      <c r="AA68" s="123">
        <v>335</v>
      </c>
      <c r="AB68" s="123">
        <v>440</v>
      </c>
      <c r="AC68" s="124">
        <v>0</v>
      </c>
      <c r="AD68" s="124">
        <v>0</v>
      </c>
      <c r="AE68" s="126">
        <v>318</v>
      </c>
      <c r="AF68" s="123">
        <v>450</v>
      </c>
      <c r="AG68" s="124">
        <v>2.2727272727272728E-2</v>
      </c>
      <c r="AH68" s="123">
        <v>390</v>
      </c>
      <c r="AI68" s="123">
        <v>455</v>
      </c>
      <c r="AJ68" s="124">
        <v>2.2727272727272728E-2</v>
      </c>
      <c r="AK68" s="124">
        <v>4.5454545454545452E-3</v>
      </c>
      <c r="AL68" s="126">
        <v>56</v>
      </c>
      <c r="AM68" s="123">
        <v>530</v>
      </c>
      <c r="AN68" s="124">
        <v>-3.6363636363636362E-2</v>
      </c>
      <c r="AO68" s="123">
        <v>455</v>
      </c>
      <c r="AP68" s="123">
        <v>605</v>
      </c>
      <c r="AQ68" s="124">
        <v>-3.6363636363636362E-2</v>
      </c>
      <c r="AR68" s="124">
        <v>-7.2727272727272727E-3</v>
      </c>
      <c r="AS68" s="181" t="s">
        <v>343</v>
      </c>
    </row>
    <row r="69" spans="1:45" ht="11.25" x14ac:dyDescent="0.2">
      <c r="B69" s="36" t="s">
        <v>210</v>
      </c>
      <c r="C69" s="126">
        <v>61</v>
      </c>
      <c r="D69" s="123">
        <v>330</v>
      </c>
      <c r="E69" s="124">
        <v>-8.3333333333333329E-2</v>
      </c>
      <c r="F69" s="123">
        <v>300</v>
      </c>
      <c r="G69" s="123">
        <v>390</v>
      </c>
      <c r="H69" s="124">
        <v>-8.3333333333333329E-2</v>
      </c>
      <c r="I69" s="124">
        <v>-1.6666666666666666E-2</v>
      </c>
      <c r="J69" s="126">
        <v>135</v>
      </c>
      <c r="K69" s="123">
        <v>430</v>
      </c>
      <c r="L69" s="124">
        <v>2.3809523809523808E-2</v>
      </c>
      <c r="M69" s="123">
        <v>360</v>
      </c>
      <c r="N69" s="123">
        <v>515</v>
      </c>
      <c r="O69" s="124">
        <v>2.3809523809523808E-2</v>
      </c>
      <c r="P69" s="124">
        <v>4.7619047619047615E-3</v>
      </c>
      <c r="Q69" s="126">
        <v>15</v>
      </c>
      <c r="R69" s="123">
        <v>550</v>
      </c>
      <c r="S69" s="124">
        <v>-6.7796610169491525E-2</v>
      </c>
      <c r="T69" s="123">
        <v>440</v>
      </c>
      <c r="U69" s="123">
        <v>690</v>
      </c>
      <c r="V69" s="124">
        <v>-6.7796610169491525E-2</v>
      </c>
      <c r="W69" s="124">
        <v>-1.3559322033898305E-2</v>
      </c>
      <c r="X69" s="126">
        <v>42</v>
      </c>
      <c r="Y69" s="123">
        <v>498</v>
      </c>
      <c r="Z69" s="124">
        <v>-1.3861386138613862E-2</v>
      </c>
      <c r="AA69" s="123">
        <v>470</v>
      </c>
      <c r="AB69" s="123">
        <v>550</v>
      </c>
      <c r="AC69" s="124">
        <v>-1.3861386138613862E-2</v>
      </c>
      <c r="AD69" s="124">
        <v>-2.7722772277227721E-3</v>
      </c>
      <c r="AE69" s="126">
        <v>123</v>
      </c>
      <c r="AF69" s="123">
        <v>645</v>
      </c>
      <c r="AG69" s="124">
        <v>1.5748031496062992E-2</v>
      </c>
      <c r="AH69" s="123">
        <v>560</v>
      </c>
      <c r="AI69" s="123">
        <v>690</v>
      </c>
      <c r="AJ69" s="124">
        <v>1.5748031496062992E-2</v>
      </c>
      <c r="AK69" s="124">
        <v>3.1496062992125984E-3</v>
      </c>
      <c r="AL69" s="126">
        <v>45</v>
      </c>
      <c r="AM69" s="123">
        <v>790</v>
      </c>
      <c r="AN69" s="124">
        <v>0</v>
      </c>
      <c r="AO69" s="123">
        <v>690</v>
      </c>
      <c r="AP69" s="123">
        <v>900</v>
      </c>
      <c r="AQ69" s="124">
        <v>0</v>
      </c>
      <c r="AR69" s="124">
        <v>0</v>
      </c>
      <c r="AS69" s="181" t="s">
        <v>343</v>
      </c>
    </row>
    <row r="70" spans="1:45" ht="11.25" x14ac:dyDescent="0.2">
      <c r="B70" s="36" t="s">
        <v>211</v>
      </c>
      <c r="C70" s="126">
        <v>151</v>
      </c>
      <c r="D70" s="123">
        <v>290</v>
      </c>
      <c r="E70" s="124">
        <v>-3.3333333333333333E-2</v>
      </c>
      <c r="F70" s="123">
        <v>250</v>
      </c>
      <c r="G70" s="123">
        <v>350</v>
      </c>
      <c r="H70" s="124">
        <v>-3.3333333333333333E-2</v>
      </c>
      <c r="I70" s="124">
        <v>-6.6666666666666662E-3</v>
      </c>
      <c r="J70" s="126">
        <v>309</v>
      </c>
      <c r="K70" s="123">
        <v>385</v>
      </c>
      <c r="L70" s="124">
        <v>-1.282051282051282E-2</v>
      </c>
      <c r="M70" s="123">
        <v>340</v>
      </c>
      <c r="N70" s="123">
        <v>470</v>
      </c>
      <c r="O70" s="124">
        <v>-1.282051282051282E-2</v>
      </c>
      <c r="P70" s="124">
        <v>-2.5641025641025641E-3</v>
      </c>
      <c r="Q70" s="126">
        <v>35</v>
      </c>
      <c r="R70" s="123">
        <v>575</v>
      </c>
      <c r="S70" s="124">
        <v>0.10576923076923077</v>
      </c>
      <c r="T70" s="123">
        <v>490</v>
      </c>
      <c r="U70" s="123">
        <v>660</v>
      </c>
      <c r="V70" s="124">
        <v>0.10576923076923077</v>
      </c>
      <c r="W70" s="124">
        <v>2.1153846153846155E-2</v>
      </c>
      <c r="X70" s="126">
        <v>221</v>
      </c>
      <c r="Y70" s="123">
        <v>500</v>
      </c>
      <c r="Z70" s="124">
        <v>0</v>
      </c>
      <c r="AA70" s="123">
        <v>450</v>
      </c>
      <c r="AB70" s="123">
        <v>550</v>
      </c>
      <c r="AC70" s="124">
        <v>0</v>
      </c>
      <c r="AD70" s="124">
        <v>0</v>
      </c>
      <c r="AE70" s="126">
        <v>323</v>
      </c>
      <c r="AF70" s="123">
        <v>570</v>
      </c>
      <c r="AG70" s="124">
        <v>1.7857142857142856E-2</v>
      </c>
      <c r="AH70" s="123">
        <v>495</v>
      </c>
      <c r="AI70" s="123">
        <v>625</v>
      </c>
      <c r="AJ70" s="124">
        <v>1.7857142857142856E-2</v>
      </c>
      <c r="AK70" s="124">
        <v>3.5714285714285713E-3</v>
      </c>
      <c r="AL70" s="126">
        <v>45</v>
      </c>
      <c r="AM70" s="123">
        <v>750</v>
      </c>
      <c r="AN70" s="124">
        <v>4.1666666666666664E-2</v>
      </c>
      <c r="AO70" s="123">
        <v>625</v>
      </c>
      <c r="AP70" s="123">
        <v>800</v>
      </c>
      <c r="AQ70" s="124">
        <v>4.1666666666666664E-2</v>
      </c>
      <c r="AR70" s="124">
        <v>8.3333333333333332E-3</v>
      </c>
      <c r="AS70" s="181" t="s">
        <v>343</v>
      </c>
    </row>
    <row r="71" spans="1:45" s="135" customFormat="1" ht="11.25" x14ac:dyDescent="0.2">
      <c r="B71" s="121" t="s">
        <v>37</v>
      </c>
      <c r="C71" s="126">
        <v>1572</v>
      </c>
      <c r="D71" s="123">
        <v>300</v>
      </c>
      <c r="E71" s="124">
        <v>3.4482758620689655E-2</v>
      </c>
      <c r="F71" s="123">
        <v>250</v>
      </c>
      <c r="G71" s="123">
        <v>350</v>
      </c>
      <c r="H71" s="124">
        <v>3.4482758620689655E-2</v>
      </c>
      <c r="I71" s="124">
        <v>6.8965517241379309E-3</v>
      </c>
      <c r="J71" s="126">
        <v>3937</v>
      </c>
      <c r="K71" s="123">
        <v>350</v>
      </c>
      <c r="L71" s="124">
        <v>0</v>
      </c>
      <c r="M71" s="123">
        <v>315</v>
      </c>
      <c r="N71" s="123">
        <v>400</v>
      </c>
      <c r="O71" s="124">
        <v>0</v>
      </c>
      <c r="P71" s="124">
        <v>0</v>
      </c>
      <c r="Q71" s="126">
        <v>1639</v>
      </c>
      <c r="R71" s="123">
        <v>370</v>
      </c>
      <c r="S71" s="124">
        <v>0</v>
      </c>
      <c r="T71" s="123">
        <v>340</v>
      </c>
      <c r="U71" s="123">
        <v>430</v>
      </c>
      <c r="V71" s="124">
        <v>0</v>
      </c>
      <c r="W71" s="124">
        <v>0</v>
      </c>
      <c r="X71" s="126">
        <v>1140</v>
      </c>
      <c r="Y71" s="123">
        <v>393</v>
      </c>
      <c r="Z71" s="124">
        <v>3.4210526315789476E-2</v>
      </c>
      <c r="AA71" s="123">
        <v>340</v>
      </c>
      <c r="AB71" s="123">
        <v>475</v>
      </c>
      <c r="AC71" s="124">
        <v>3.4210526315789476E-2</v>
      </c>
      <c r="AD71" s="124">
        <v>6.842105263157895E-3</v>
      </c>
      <c r="AE71" s="126">
        <v>8491</v>
      </c>
      <c r="AF71" s="123">
        <v>370</v>
      </c>
      <c r="AG71" s="124">
        <v>0</v>
      </c>
      <c r="AH71" s="123">
        <v>340</v>
      </c>
      <c r="AI71" s="123">
        <v>375</v>
      </c>
      <c r="AJ71" s="124">
        <v>0</v>
      </c>
      <c r="AK71" s="124">
        <v>0</v>
      </c>
      <c r="AL71" s="126">
        <v>7804</v>
      </c>
      <c r="AM71" s="123">
        <v>400</v>
      </c>
      <c r="AN71" s="124">
        <v>-1.2345679012345678E-2</v>
      </c>
      <c r="AO71" s="123">
        <v>375</v>
      </c>
      <c r="AP71" s="123">
        <v>440</v>
      </c>
      <c r="AQ71" s="124">
        <v>-1.2345679012345678E-2</v>
      </c>
      <c r="AR71" s="124">
        <v>-2.4691358024691358E-3</v>
      </c>
      <c r="AS71" s="181"/>
    </row>
    <row r="72" spans="1:45" ht="11.25" x14ac:dyDescent="0.2">
      <c r="A72" s="32" t="s">
        <v>20</v>
      </c>
      <c r="B72" s="36" t="s">
        <v>212</v>
      </c>
      <c r="C72" s="126">
        <v>41</v>
      </c>
      <c r="D72" s="123">
        <v>255</v>
      </c>
      <c r="E72" s="124">
        <v>-3.0418250950570342E-2</v>
      </c>
      <c r="F72" s="123">
        <v>220</v>
      </c>
      <c r="G72" s="123">
        <v>300</v>
      </c>
      <c r="H72" s="124">
        <v>-3.0418250950570342E-2</v>
      </c>
      <c r="I72" s="124">
        <v>-6.0836501901140681E-3</v>
      </c>
      <c r="J72" s="126">
        <v>171</v>
      </c>
      <c r="K72" s="123">
        <v>350</v>
      </c>
      <c r="L72" s="124">
        <v>1.1560693641618497E-2</v>
      </c>
      <c r="M72" s="123">
        <v>330</v>
      </c>
      <c r="N72" s="123">
        <v>370</v>
      </c>
      <c r="O72" s="124">
        <v>1.1560693641618497E-2</v>
      </c>
      <c r="P72" s="124">
        <v>2.3121387283236991E-3</v>
      </c>
      <c r="Q72" s="126">
        <v>105</v>
      </c>
      <c r="R72" s="123">
        <v>370</v>
      </c>
      <c r="S72" s="124">
        <v>2.7777777777777776E-2</v>
      </c>
      <c r="T72" s="123">
        <v>350</v>
      </c>
      <c r="U72" s="123">
        <v>400</v>
      </c>
      <c r="V72" s="124">
        <v>2.7777777777777776E-2</v>
      </c>
      <c r="W72" s="124">
        <v>5.5555555555555549E-3</v>
      </c>
      <c r="X72" s="126">
        <v>81</v>
      </c>
      <c r="Y72" s="123">
        <v>350</v>
      </c>
      <c r="Z72" s="124">
        <v>1.4492753623188406E-2</v>
      </c>
      <c r="AA72" s="123">
        <v>330</v>
      </c>
      <c r="AB72" s="123">
        <v>360</v>
      </c>
      <c r="AC72" s="124">
        <v>1.4492753623188406E-2</v>
      </c>
      <c r="AD72" s="124">
        <v>2.8985507246376812E-3</v>
      </c>
      <c r="AE72" s="126">
        <v>644</v>
      </c>
      <c r="AF72" s="123">
        <v>370</v>
      </c>
      <c r="AG72" s="124">
        <v>0</v>
      </c>
      <c r="AH72" s="123">
        <v>350</v>
      </c>
      <c r="AI72" s="123">
        <v>420</v>
      </c>
      <c r="AJ72" s="124">
        <v>0</v>
      </c>
      <c r="AK72" s="124">
        <v>0</v>
      </c>
      <c r="AL72" s="126">
        <v>290</v>
      </c>
      <c r="AM72" s="123">
        <v>440</v>
      </c>
      <c r="AN72" s="124">
        <v>1.1494252873563218E-2</v>
      </c>
      <c r="AO72" s="123">
        <v>420</v>
      </c>
      <c r="AP72" s="123">
        <v>480</v>
      </c>
      <c r="AQ72" s="124">
        <v>1.1494252873563218E-2</v>
      </c>
      <c r="AR72" s="124">
        <v>2.2988505747126436E-3</v>
      </c>
      <c r="AS72" s="181" t="s">
        <v>343</v>
      </c>
    </row>
    <row r="73" spans="1:45" ht="11.25" x14ac:dyDescent="0.2">
      <c r="B73" s="36" t="s">
        <v>213</v>
      </c>
      <c r="C73" s="126">
        <v>502</v>
      </c>
      <c r="D73" s="123">
        <v>360</v>
      </c>
      <c r="E73" s="124">
        <v>0</v>
      </c>
      <c r="F73" s="123">
        <v>300</v>
      </c>
      <c r="G73" s="123">
        <v>400</v>
      </c>
      <c r="H73" s="124">
        <v>0</v>
      </c>
      <c r="I73" s="124">
        <v>0</v>
      </c>
      <c r="J73" s="126">
        <v>665</v>
      </c>
      <c r="K73" s="123">
        <v>465</v>
      </c>
      <c r="L73" s="124">
        <v>1.0869565217391304E-2</v>
      </c>
      <c r="M73" s="123">
        <v>400</v>
      </c>
      <c r="N73" s="123">
        <v>510</v>
      </c>
      <c r="O73" s="124">
        <v>1.0869565217391304E-2</v>
      </c>
      <c r="P73" s="124">
        <v>2.1739130434782609E-3</v>
      </c>
      <c r="Q73" s="126">
        <v>61</v>
      </c>
      <c r="R73" s="123">
        <v>630</v>
      </c>
      <c r="S73" s="124">
        <v>1.6129032258064516E-2</v>
      </c>
      <c r="T73" s="123">
        <v>550</v>
      </c>
      <c r="U73" s="123">
        <v>725</v>
      </c>
      <c r="V73" s="124">
        <v>1.6129032258064516E-2</v>
      </c>
      <c r="W73" s="124">
        <v>3.2258064516129032E-3</v>
      </c>
      <c r="X73" s="126">
        <v>197</v>
      </c>
      <c r="Y73" s="123">
        <v>550</v>
      </c>
      <c r="Z73" s="124">
        <v>1.8518518518518517E-2</v>
      </c>
      <c r="AA73" s="123">
        <v>500</v>
      </c>
      <c r="AB73" s="123">
        <v>600</v>
      </c>
      <c r="AC73" s="124">
        <v>1.8518518518518517E-2</v>
      </c>
      <c r="AD73" s="124">
        <v>3.7037037037037034E-3</v>
      </c>
      <c r="AE73" s="126">
        <v>213</v>
      </c>
      <c r="AF73" s="123">
        <v>675</v>
      </c>
      <c r="AG73" s="124">
        <v>-7.3529411764705881E-3</v>
      </c>
      <c r="AH73" s="123">
        <v>600</v>
      </c>
      <c r="AI73" s="123">
        <v>760</v>
      </c>
      <c r="AJ73" s="124">
        <v>-7.3529411764705881E-3</v>
      </c>
      <c r="AK73" s="124">
        <v>-1.4705882352941176E-3</v>
      </c>
      <c r="AL73" s="126">
        <v>38</v>
      </c>
      <c r="AM73" s="123">
        <v>845</v>
      </c>
      <c r="AN73" s="124">
        <v>0</v>
      </c>
      <c r="AO73" s="123">
        <v>760</v>
      </c>
      <c r="AP73" s="123">
        <v>925</v>
      </c>
      <c r="AQ73" s="124">
        <v>0</v>
      </c>
      <c r="AR73" s="124">
        <v>0</v>
      </c>
      <c r="AS73" s="181" t="s">
        <v>343</v>
      </c>
    </row>
    <row r="74" spans="1:45" ht="11.25" x14ac:dyDescent="0.2">
      <c r="A74" s="36"/>
      <c r="B74" s="36" t="s">
        <v>214</v>
      </c>
      <c r="C74" s="126">
        <v>143</v>
      </c>
      <c r="D74" s="123">
        <v>330</v>
      </c>
      <c r="E74" s="124">
        <v>0</v>
      </c>
      <c r="F74" s="123">
        <v>280</v>
      </c>
      <c r="G74" s="123">
        <v>350</v>
      </c>
      <c r="H74" s="124">
        <v>0</v>
      </c>
      <c r="I74" s="124">
        <v>0</v>
      </c>
      <c r="J74" s="126">
        <v>390</v>
      </c>
      <c r="K74" s="123">
        <v>400</v>
      </c>
      <c r="L74" s="124">
        <v>0</v>
      </c>
      <c r="M74" s="123">
        <v>360</v>
      </c>
      <c r="N74" s="123">
        <v>450</v>
      </c>
      <c r="O74" s="124">
        <v>0</v>
      </c>
      <c r="P74" s="124">
        <v>0</v>
      </c>
      <c r="Q74" s="126">
        <v>61</v>
      </c>
      <c r="R74" s="123">
        <v>545</v>
      </c>
      <c r="S74" s="124">
        <v>-9.0909090909090905E-3</v>
      </c>
      <c r="T74" s="123">
        <v>470</v>
      </c>
      <c r="U74" s="123">
        <v>600</v>
      </c>
      <c r="V74" s="124">
        <v>-9.0909090909090905E-3</v>
      </c>
      <c r="W74" s="124">
        <v>-1.8181818181818182E-3</v>
      </c>
      <c r="X74" s="126">
        <v>146</v>
      </c>
      <c r="Y74" s="123">
        <v>470</v>
      </c>
      <c r="Z74" s="124">
        <v>3.2967032967032968E-2</v>
      </c>
      <c r="AA74" s="123">
        <v>420</v>
      </c>
      <c r="AB74" s="123">
        <v>510</v>
      </c>
      <c r="AC74" s="124">
        <v>3.2967032967032968E-2</v>
      </c>
      <c r="AD74" s="124">
        <v>6.5934065934065934E-3</v>
      </c>
      <c r="AE74" s="126">
        <v>325</v>
      </c>
      <c r="AF74" s="123">
        <v>550</v>
      </c>
      <c r="AG74" s="124">
        <v>1.8518518518518517E-2</v>
      </c>
      <c r="AH74" s="123">
        <v>480</v>
      </c>
      <c r="AI74" s="123">
        <v>550</v>
      </c>
      <c r="AJ74" s="124">
        <v>1.8518518518518517E-2</v>
      </c>
      <c r="AK74" s="124">
        <v>3.7037037037037034E-3</v>
      </c>
      <c r="AL74" s="126">
        <v>70</v>
      </c>
      <c r="AM74" s="123">
        <v>650</v>
      </c>
      <c r="AN74" s="124">
        <v>1.5625E-2</v>
      </c>
      <c r="AO74" s="123">
        <v>550</v>
      </c>
      <c r="AP74" s="123">
        <v>750</v>
      </c>
      <c r="AQ74" s="124">
        <v>1.5625E-2</v>
      </c>
      <c r="AR74" s="124">
        <v>3.1250000000000002E-3</v>
      </c>
      <c r="AS74" s="181" t="s">
        <v>343</v>
      </c>
    </row>
    <row r="75" spans="1:45" ht="11.25" x14ac:dyDescent="0.2">
      <c r="A75" s="36"/>
      <c r="B75" s="36" t="s">
        <v>215</v>
      </c>
      <c r="C75" s="126" t="s">
        <v>41</v>
      </c>
      <c r="D75" s="123" t="s">
        <v>41</v>
      </c>
      <c r="E75" s="124" t="s">
        <v>41</v>
      </c>
      <c r="F75" s="123" t="s">
        <v>41</v>
      </c>
      <c r="G75" s="123" t="s">
        <v>41</v>
      </c>
      <c r="H75" s="124" t="s">
        <v>41</v>
      </c>
      <c r="I75" s="124" t="s">
        <v>41</v>
      </c>
      <c r="J75" s="126">
        <v>118</v>
      </c>
      <c r="K75" s="123">
        <v>338</v>
      </c>
      <c r="L75" s="124">
        <v>8.9552238805970154E-3</v>
      </c>
      <c r="M75" s="123">
        <v>330</v>
      </c>
      <c r="N75" s="123">
        <v>350</v>
      </c>
      <c r="O75" s="124">
        <v>8.9552238805970154E-3</v>
      </c>
      <c r="P75" s="124">
        <v>1.791044776119403E-3</v>
      </c>
      <c r="Q75" s="126">
        <v>92</v>
      </c>
      <c r="R75" s="123">
        <v>370</v>
      </c>
      <c r="S75" s="124">
        <v>1.3698630136986301E-2</v>
      </c>
      <c r="T75" s="123">
        <v>350</v>
      </c>
      <c r="U75" s="123">
        <v>393</v>
      </c>
      <c r="V75" s="124">
        <v>1.3698630136986301E-2</v>
      </c>
      <c r="W75" s="124">
        <v>2.7397260273972603E-3</v>
      </c>
      <c r="X75" s="126">
        <v>68</v>
      </c>
      <c r="Y75" s="123">
        <v>340</v>
      </c>
      <c r="Z75" s="124">
        <v>0</v>
      </c>
      <c r="AA75" s="123">
        <v>330</v>
      </c>
      <c r="AB75" s="123">
        <v>358</v>
      </c>
      <c r="AC75" s="124">
        <v>0</v>
      </c>
      <c r="AD75" s="124">
        <v>0</v>
      </c>
      <c r="AE75" s="126">
        <v>858</v>
      </c>
      <c r="AF75" s="123">
        <v>380</v>
      </c>
      <c r="AG75" s="124">
        <v>0</v>
      </c>
      <c r="AH75" s="123">
        <v>360</v>
      </c>
      <c r="AI75" s="123">
        <v>400</v>
      </c>
      <c r="AJ75" s="124">
        <v>0</v>
      </c>
      <c r="AK75" s="124">
        <v>0</v>
      </c>
      <c r="AL75" s="126">
        <v>1014</v>
      </c>
      <c r="AM75" s="123">
        <v>420</v>
      </c>
      <c r="AN75" s="124">
        <v>0</v>
      </c>
      <c r="AO75" s="123">
        <v>400</v>
      </c>
      <c r="AP75" s="123">
        <v>440</v>
      </c>
      <c r="AQ75" s="124">
        <v>0</v>
      </c>
      <c r="AR75" s="124">
        <v>0</v>
      </c>
      <c r="AS75" s="181" t="s">
        <v>343</v>
      </c>
    </row>
    <row r="76" spans="1:45" ht="11.25" x14ac:dyDescent="0.2">
      <c r="A76" s="36"/>
      <c r="B76" s="36" t="s">
        <v>216</v>
      </c>
      <c r="C76" s="126">
        <v>482</v>
      </c>
      <c r="D76" s="123">
        <v>380</v>
      </c>
      <c r="E76" s="124">
        <v>-1.2987012987012988E-2</v>
      </c>
      <c r="F76" s="123">
        <v>350</v>
      </c>
      <c r="G76" s="123">
        <v>400</v>
      </c>
      <c r="H76" s="124">
        <v>-1.2987012987012988E-2</v>
      </c>
      <c r="I76" s="124">
        <v>-2.5974025974025974E-3</v>
      </c>
      <c r="J76" s="126">
        <v>543</v>
      </c>
      <c r="K76" s="123">
        <v>480</v>
      </c>
      <c r="L76" s="124">
        <v>-2.0408163265306121E-2</v>
      </c>
      <c r="M76" s="123">
        <v>430</v>
      </c>
      <c r="N76" s="123">
        <v>520</v>
      </c>
      <c r="O76" s="124">
        <v>-2.0408163265306121E-2</v>
      </c>
      <c r="P76" s="124">
        <v>-4.081632653061224E-3</v>
      </c>
      <c r="Q76" s="126">
        <v>30</v>
      </c>
      <c r="R76" s="123">
        <v>690</v>
      </c>
      <c r="S76" s="124">
        <v>-1.4285714285714285E-2</v>
      </c>
      <c r="T76" s="123">
        <v>645</v>
      </c>
      <c r="U76" s="123">
        <v>765</v>
      </c>
      <c r="V76" s="124">
        <v>-1.4285714285714285E-2</v>
      </c>
      <c r="W76" s="124">
        <v>-2.8571428571428571E-3</v>
      </c>
      <c r="X76" s="126">
        <v>71</v>
      </c>
      <c r="Y76" s="123">
        <v>545</v>
      </c>
      <c r="Z76" s="124">
        <v>9.2592592592592587E-3</v>
      </c>
      <c r="AA76" s="123">
        <v>515</v>
      </c>
      <c r="AB76" s="123">
        <v>595</v>
      </c>
      <c r="AC76" s="124">
        <v>9.2592592592592587E-3</v>
      </c>
      <c r="AD76" s="124">
        <v>1.8518518518518517E-3</v>
      </c>
      <c r="AE76" s="126">
        <v>67</v>
      </c>
      <c r="AF76" s="123">
        <v>725</v>
      </c>
      <c r="AG76" s="124">
        <v>3.5714285714285712E-2</v>
      </c>
      <c r="AH76" s="123">
        <v>650</v>
      </c>
      <c r="AI76" s="123">
        <v>700</v>
      </c>
      <c r="AJ76" s="124">
        <v>3.5714285714285712E-2</v>
      </c>
      <c r="AK76" s="124">
        <v>7.1428571428571426E-3</v>
      </c>
      <c r="AL76" s="126">
        <v>23</v>
      </c>
      <c r="AM76" s="123">
        <v>800</v>
      </c>
      <c r="AN76" s="124">
        <v>-8.5714285714285715E-2</v>
      </c>
      <c r="AO76" s="123">
        <v>700</v>
      </c>
      <c r="AP76" s="123">
        <v>950</v>
      </c>
      <c r="AQ76" s="124">
        <v>-8.5714285714285715E-2</v>
      </c>
      <c r="AR76" s="124">
        <v>-1.7142857142857144E-2</v>
      </c>
      <c r="AS76" s="181" t="s">
        <v>343</v>
      </c>
    </row>
    <row r="77" spans="1:45" ht="11.25" x14ac:dyDescent="0.2">
      <c r="B77" s="36" t="s">
        <v>217</v>
      </c>
      <c r="C77" s="126">
        <v>360</v>
      </c>
      <c r="D77" s="123">
        <v>330</v>
      </c>
      <c r="E77" s="124">
        <v>-2.9411764705882353E-2</v>
      </c>
      <c r="F77" s="123">
        <v>295</v>
      </c>
      <c r="G77" s="123">
        <v>350</v>
      </c>
      <c r="H77" s="124">
        <v>-2.9411764705882353E-2</v>
      </c>
      <c r="I77" s="124">
        <v>-5.8823529411764705E-3</v>
      </c>
      <c r="J77" s="126">
        <v>783</v>
      </c>
      <c r="K77" s="123">
        <v>395</v>
      </c>
      <c r="L77" s="124">
        <v>0</v>
      </c>
      <c r="M77" s="123">
        <v>360</v>
      </c>
      <c r="N77" s="123">
        <v>440</v>
      </c>
      <c r="O77" s="124">
        <v>0</v>
      </c>
      <c r="P77" s="124">
        <v>0</v>
      </c>
      <c r="Q77" s="126">
        <v>193</v>
      </c>
      <c r="R77" s="123">
        <v>485</v>
      </c>
      <c r="S77" s="124">
        <v>-0.03</v>
      </c>
      <c r="T77" s="123">
        <v>430</v>
      </c>
      <c r="U77" s="123">
        <v>550</v>
      </c>
      <c r="V77" s="124">
        <v>-0.03</v>
      </c>
      <c r="W77" s="124">
        <v>-6.0000000000000001E-3</v>
      </c>
      <c r="X77" s="126">
        <v>98</v>
      </c>
      <c r="Y77" s="123">
        <v>420</v>
      </c>
      <c r="Z77" s="124">
        <v>2.4390243902439025E-2</v>
      </c>
      <c r="AA77" s="123">
        <v>385</v>
      </c>
      <c r="AB77" s="123">
        <v>480</v>
      </c>
      <c r="AC77" s="124">
        <v>2.4390243902439025E-2</v>
      </c>
      <c r="AD77" s="124">
        <v>4.8780487804878049E-3</v>
      </c>
      <c r="AE77" s="126">
        <v>305</v>
      </c>
      <c r="AF77" s="123">
        <v>480</v>
      </c>
      <c r="AG77" s="124">
        <v>2.1276595744680851E-2</v>
      </c>
      <c r="AH77" s="123">
        <v>415</v>
      </c>
      <c r="AI77" s="123">
        <v>500</v>
      </c>
      <c r="AJ77" s="124">
        <v>2.1276595744680851E-2</v>
      </c>
      <c r="AK77" s="124">
        <v>4.2553191489361703E-3</v>
      </c>
      <c r="AL77" s="126">
        <v>132</v>
      </c>
      <c r="AM77" s="123">
        <v>695</v>
      </c>
      <c r="AN77" s="124">
        <v>2.2058823529411766E-2</v>
      </c>
      <c r="AO77" s="123">
        <v>500</v>
      </c>
      <c r="AP77" s="123">
        <v>835</v>
      </c>
      <c r="AQ77" s="124">
        <v>2.2058823529411766E-2</v>
      </c>
      <c r="AR77" s="124">
        <v>4.4117647058823529E-3</v>
      </c>
      <c r="AS77" s="181" t="s">
        <v>343</v>
      </c>
    </row>
    <row r="78" spans="1:45" ht="11.25" x14ac:dyDescent="0.2">
      <c r="B78" s="36" t="s">
        <v>218</v>
      </c>
      <c r="C78" s="126">
        <v>41</v>
      </c>
      <c r="D78" s="123">
        <v>300</v>
      </c>
      <c r="E78" s="124">
        <v>0.1111111111111111</v>
      </c>
      <c r="F78" s="123">
        <v>270</v>
      </c>
      <c r="G78" s="123">
        <v>350</v>
      </c>
      <c r="H78" s="124">
        <v>0.1111111111111111</v>
      </c>
      <c r="I78" s="124">
        <v>2.222222222222222E-2</v>
      </c>
      <c r="J78" s="126">
        <v>151</v>
      </c>
      <c r="K78" s="123">
        <v>340</v>
      </c>
      <c r="L78" s="124">
        <v>0</v>
      </c>
      <c r="M78" s="123">
        <v>320</v>
      </c>
      <c r="N78" s="123">
        <v>380</v>
      </c>
      <c r="O78" s="124">
        <v>0</v>
      </c>
      <c r="P78" s="124">
        <v>0</v>
      </c>
      <c r="Q78" s="126">
        <v>77</v>
      </c>
      <c r="R78" s="123">
        <v>400</v>
      </c>
      <c r="S78" s="124">
        <v>0</v>
      </c>
      <c r="T78" s="123">
        <v>380</v>
      </c>
      <c r="U78" s="123">
        <v>435</v>
      </c>
      <c r="V78" s="124">
        <v>0</v>
      </c>
      <c r="W78" s="124">
        <v>0</v>
      </c>
      <c r="X78" s="126">
        <v>18</v>
      </c>
      <c r="Y78" s="123">
        <v>350</v>
      </c>
      <c r="Z78" s="124">
        <v>0</v>
      </c>
      <c r="AA78" s="123">
        <v>330</v>
      </c>
      <c r="AB78" s="123">
        <v>390</v>
      </c>
      <c r="AC78" s="124">
        <v>0</v>
      </c>
      <c r="AD78" s="124">
        <v>0</v>
      </c>
      <c r="AE78" s="126">
        <v>210</v>
      </c>
      <c r="AF78" s="123">
        <v>398</v>
      </c>
      <c r="AG78" s="124">
        <v>-5.0000000000000001E-3</v>
      </c>
      <c r="AH78" s="123">
        <v>370</v>
      </c>
      <c r="AI78" s="123">
        <v>410</v>
      </c>
      <c r="AJ78" s="124">
        <v>-5.0000000000000001E-3</v>
      </c>
      <c r="AK78" s="124">
        <v>-1E-3</v>
      </c>
      <c r="AL78" s="126">
        <v>67</v>
      </c>
      <c r="AM78" s="123">
        <v>435</v>
      </c>
      <c r="AN78" s="124">
        <v>1.1627906976744186E-2</v>
      </c>
      <c r="AO78" s="123">
        <v>410</v>
      </c>
      <c r="AP78" s="123">
        <v>465</v>
      </c>
      <c r="AQ78" s="124">
        <v>1.1627906976744186E-2</v>
      </c>
      <c r="AR78" s="124">
        <v>2.3255813953488372E-3</v>
      </c>
      <c r="AS78" s="181" t="s">
        <v>343</v>
      </c>
    </row>
    <row r="79" spans="1:45" ht="11.25" x14ac:dyDescent="0.2">
      <c r="B79" s="36" t="s">
        <v>219</v>
      </c>
      <c r="C79" s="126" t="s">
        <v>41</v>
      </c>
      <c r="D79" s="123" t="s">
        <v>41</v>
      </c>
      <c r="E79" s="124" t="s">
        <v>41</v>
      </c>
      <c r="F79" s="123" t="s">
        <v>41</v>
      </c>
      <c r="G79" s="123" t="s">
        <v>41</v>
      </c>
      <c r="H79" s="124" t="s">
        <v>41</v>
      </c>
      <c r="I79" s="124" t="s">
        <v>41</v>
      </c>
      <c r="J79" s="126" t="s">
        <v>41</v>
      </c>
      <c r="K79" s="123" t="s">
        <v>41</v>
      </c>
      <c r="L79" s="124" t="s">
        <v>41</v>
      </c>
      <c r="M79" s="123" t="s">
        <v>41</v>
      </c>
      <c r="N79" s="123" t="s">
        <v>41</v>
      </c>
      <c r="O79" s="124" t="s">
        <v>41</v>
      </c>
      <c r="P79" s="124" t="s">
        <v>41</v>
      </c>
      <c r="Q79" s="126" t="s">
        <v>41</v>
      </c>
      <c r="R79" s="123" t="s">
        <v>41</v>
      </c>
      <c r="S79" s="124" t="s">
        <v>41</v>
      </c>
      <c r="T79" s="123" t="s">
        <v>41</v>
      </c>
      <c r="U79" s="123" t="s">
        <v>41</v>
      </c>
      <c r="V79" s="124" t="s">
        <v>41</v>
      </c>
      <c r="W79" s="124" t="s">
        <v>41</v>
      </c>
      <c r="X79" s="126" t="s">
        <v>41</v>
      </c>
      <c r="Y79" s="123" t="s">
        <v>41</v>
      </c>
      <c r="Z79" s="124" t="s">
        <v>41</v>
      </c>
      <c r="AA79" s="123" t="s">
        <v>41</v>
      </c>
      <c r="AB79" s="123" t="s">
        <v>41</v>
      </c>
      <c r="AC79" s="124" t="s">
        <v>41</v>
      </c>
      <c r="AD79" s="124" t="s">
        <v>41</v>
      </c>
      <c r="AE79" s="126">
        <v>25</v>
      </c>
      <c r="AF79" s="123">
        <v>410</v>
      </c>
      <c r="AG79" s="124">
        <v>0</v>
      </c>
      <c r="AH79" s="123">
        <v>370</v>
      </c>
      <c r="AI79" s="123">
        <v>400</v>
      </c>
      <c r="AJ79" s="124">
        <v>0</v>
      </c>
      <c r="AK79" s="124">
        <v>0</v>
      </c>
      <c r="AL79" s="126">
        <v>14</v>
      </c>
      <c r="AM79" s="123">
        <v>460</v>
      </c>
      <c r="AN79" s="124">
        <v>-6.6937119675456389E-2</v>
      </c>
      <c r="AO79" s="123">
        <v>400</v>
      </c>
      <c r="AP79" s="123">
        <v>500</v>
      </c>
      <c r="AQ79" s="124">
        <v>-6.6937119675456389E-2</v>
      </c>
      <c r="AR79" s="124">
        <v>-1.3387423935091278E-2</v>
      </c>
      <c r="AS79" s="181" t="s">
        <v>343</v>
      </c>
    </row>
    <row r="80" spans="1:45" ht="11.25" x14ac:dyDescent="0.2">
      <c r="B80" s="36" t="s">
        <v>220</v>
      </c>
      <c r="C80" s="126">
        <v>506</v>
      </c>
      <c r="D80" s="123">
        <v>350</v>
      </c>
      <c r="E80" s="124">
        <v>-1.4084507042253521E-2</v>
      </c>
      <c r="F80" s="123">
        <v>300</v>
      </c>
      <c r="G80" s="123">
        <v>385</v>
      </c>
      <c r="H80" s="124">
        <v>-1.4084507042253521E-2</v>
      </c>
      <c r="I80" s="124">
        <v>-2.8169014084507044E-3</v>
      </c>
      <c r="J80" s="126">
        <v>534</v>
      </c>
      <c r="K80" s="123">
        <v>420</v>
      </c>
      <c r="L80" s="124">
        <v>-4.5454545454545456E-2</v>
      </c>
      <c r="M80" s="123">
        <v>375</v>
      </c>
      <c r="N80" s="123">
        <v>475</v>
      </c>
      <c r="O80" s="124">
        <v>-4.5454545454545456E-2</v>
      </c>
      <c r="P80" s="124">
        <v>-9.0909090909090905E-3</v>
      </c>
      <c r="Q80" s="126">
        <v>70</v>
      </c>
      <c r="R80" s="123">
        <v>555</v>
      </c>
      <c r="S80" s="124">
        <v>-6.7226890756302518E-2</v>
      </c>
      <c r="T80" s="123">
        <v>495</v>
      </c>
      <c r="U80" s="123">
        <v>640</v>
      </c>
      <c r="V80" s="124">
        <v>-6.7226890756302518E-2</v>
      </c>
      <c r="W80" s="124">
        <v>-1.3445378151260503E-2</v>
      </c>
      <c r="X80" s="126">
        <v>144</v>
      </c>
      <c r="Y80" s="123">
        <v>490</v>
      </c>
      <c r="Z80" s="124">
        <v>0</v>
      </c>
      <c r="AA80" s="123">
        <v>440</v>
      </c>
      <c r="AB80" s="123">
        <v>540</v>
      </c>
      <c r="AC80" s="124">
        <v>0</v>
      </c>
      <c r="AD80" s="124">
        <v>0</v>
      </c>
      <c r="AE80" s="126">
        <v>234</v>
      </c>
      <c r="AF80" s="123">
        <v>605</v>
      </c>
      <c r="AG80" s="124">
        <v>2.5423728813559324E-2</v>
      </c>
      <c r="AH80" s="123">
        <v>550</v>
      </c>
      <c r="AI80" s="123">
        <v>650</v>
      </c>
      <c r="AJ80" s="124">
        <v>2.5423728813559324E-2</v>
      </c>
      <c r="AK80" s="124">
        <v>5.0847457627118649E-3</v>
      </c>
      <c r="AL80" s="126">
        <v>76</v>
      </c>
      <c r="AM80" s="123">
        <v>780</v>
      </c>
      <c r="AN80" s="124">
        <v>0.04</v>
      </c>
      <c r="AO80" s="123">
        <v>650</v>
      </c>
      <c r="AP80" s="123">
        <v>850</v>
      </c>
      <c r="AQ80" s="124">
        <v>0.04</v>
      </c>
      <c r="AR80" s="124">
        <v>8.0000000000000002E-3</v>
      </c>
      <c r="AS80" s="181" t="s">
        <v>343</v>
      </c>
    </row>
    <row r="81" spans="1:45" ht="11.25" x14ac:dyDescent="0.2">
      <c r="B81" s="36" t="s">
        <v>221</v>
      </c>
      <c r="C81" s="126">
        <v>57</v>
      </c>
      <c r="D81" s="123">
        <v>290</v>
      </c>
      <c r="E81" s="124">
        <v>0</v>
      </c>
      <c r="F81" s="123">
        <v>260</v>
      </c>
      <c r="G81" s="123">
        <v>310</v>
      </c>
      <c r="H81" s="124">
        <v>0</v>
      </c>
      <c r="I81" s="124">
        <v>0</v>
      </c>
      <c r="J81" s="126">
        <v>545</v>
      </c>
      <c r="K81" s="123">
        <v>365</v>
      </c>
      <c r="L81" s="124">
        <v>-1.3513513513513514E-2</v>
      </c>
      <c r="M81" s="123">
        <v>346</v>
      </c>
      <c r="N81" s="123">
        <v>390</v>
      </c>
      <c r="O81" s="124">
        <v>-1.3513513513513514E-2</v>
      </c>
      <c r="P81" s="124">
        <v>-2.7027027027027029E-3</v>
      </c>
      <c r="Q81" s="126">
        <v>172</v>
      </c>
      <c r="R81" s="123">
        <v>440</v>
      </c>
      <c r="S81" s="124">
        <v>0</v>
      </c>
      <c r="T81" s="123">
        <v>400</v>
      </c>
      <c r="U81" s="123">
        <v>480</v>
      </c>
      <c r="V81" s="124">
        <v>0</v>
      </c>
      <c r="W81" s="124">
        <v>0</v>
      </c>
      <c r="X81" s="126">
        <v>148</v>
      </c>
      <c r="Y81" s="123">
        <v>383</v>
      </c>
      <c r="Z81" s="124">
        <v>3.5135135135135137E-2</v>
      </c>
      <c r="AA81" s="123">
        <v>360</v>
      </c>
      <c r="AB81" s="123">
        <v>400</v>
      </c>
      <c r="AC81" s="124">
        <v>3.5135135135135137E-2</v>
      </c>
      <c r="AD81" s="124">
        <v>7.0270270270270272E-3</v>
      </c>
      <c r="AE81" s="126">
        <v>498</v>
      </c>
      <c r="AF81" s="123">
        <v>420</v>
      </c>
      <c r="AG81" s="124">
        <v>1.2048192771084338E-2</v>
      </c>
      <c r="AH81" s="123">
        <v>380</v>
      </c>
      <c r="AI81" s="123">
        <v>425</v>
      </c>
      <c r="AJ81" s="124">
        <v>1.2048192771084338E-2</v>
      </c>
      <c r="AK81" s="124">
        <v>2.4096385542168677E-3</v>
      </c>
      <c r="AL81" s="126">
        <v>103</v>
      </c>
      <c r="AM81" s="123">
        <v>490</v>
      </c>
      <c r="AN81" s="124">
        <v>-0.02</v>
      </c>
      <c r="AO81" s="123">
        <v>425</v>
      </c>
      <c r="AP81" s="123">
        <v>530</v>
      </c>
      <c r="AQ81" s="124">
        <v>-0.02</v>
      </c>
      <c r="AR81" s="124">
        <v>-4.0000000000000001E-3</v>
      </c>
      <c r="AS81" s="181" t="s">
        <v>343</v>
      </c>
    </row>
    <row r="82" spans="1:45" ht="11.25" x14ac:dyDescent="0.2">
      <c r="B82" s="36" t="s">
        <v>222</v>
      </c>
      <c r="C82" s="126">
        <v>50</v>
      </c>
      <c r="D82" s="123">
        <v>267</v>
      </c>
      <c r="E82" s="124">
        <v>6.8000000000000005E-2</v>
      </c>
      <c r="F82" s="123">
        <v>200</v>
      </c>
      <c r="G82" s="123">
        <v>310</v>
      </c>
      <c r="H82" s="124">
        <v>6.8000000000000005E-2</v>
      </c>
      <c r="I82" s="124">
        <v>1.3600000000000001E-2</v>
      </c>
      <c r="J82" s="126">
        <v>377</v>
      </c>
      <c r="K82" s="123">
        <v>390</v>
      </c>
      <c r="L82" s="124">
        <v>0</v>
      </c>
      <c r="M82" s="123">
        <v>355</v>
      </c>
      <c r="N82" s="123">
        <v>410</v>
      </c>
      <c r="O82" s="124">
        <v>0</v>
      </c>
      <c r="P82" s="124">
        <v>0</v>
      </c>
      <c r="Q82" s="126">
        <v>128</v>
      </c>
      <c r="R82" s="123">
        <v>490</v>
      </c>
      <c r="S82" s="124">
        <v>1.0309278350515464E-2</v>
      </c>
      <c r="T82" s="123">
        <v>438</v>
      </c>
      <c r="U82" s="123">
        <v>530</v>
      </c>
      <c r="V82" s="124">
        <v>1.0309278350515464E-2</v>
      </c>
      <c r="W82" s="124">
        <v>2.0618556701030928E-3</v>
      </c>
      <c r="X82" s="126">
        <v>105</v>
      </c>
      <c r="Y82" s="123">
        <v>400</v>
      </c>
      <c r="Z82" s="124">
        <v>0</v>
      </c>
      <c r="AA82" s="123">
        <v>375</v>
      </c>
      <c r="AB82" s="123">
        <v>430</v>
      </c>
      <c r="AC82" s="124">
        <v>0</v>
      </c>
      <c r="AD82" s="124">
        <v>0</v>
      </c>
      <c r="AE82" s="126">
        <v>217</v>
      </c>
      <c r="AF82" s="123">
        <v>480</v>
      </c>
      <c r="AG82" s="124">
        <v>0</v>
      </c>
      <c r="AH82" s="123">
        <v>440</v>
      </c>
      <c r="AI82" s="123">
        <v>500</v>
      </c>
      <c r="AJ82" s="124">
        <v>0</v>
      </c>
      <c r="AK82" s="124">
        <v>0</v>
      </c>
      <c r="AL82" s="126">
        <v>65</v>
      </c>
      <c r="AM82" s="123">
        <v>550</v>
      </c>
      <c r="AN82" s="124">
        <v>0</v>
      </c>
      <c r="AO82" s="123">
        <v>500</v>
      </c>
      <c r="AP82" s="123">
        <v>610</v>
      </c>
      <c r="AQ82" s="124">
        <v>0</v>
      </c>
      <c r="AR82" s="124">
        <v>0</v>
      </c>
      <c r="AS82" s="181" t="s">
        <v>343</v>
      </c>
    </row>
    <row r="83" spans="1:45" ht="11.25" x14ac:dyDescent="0.2">
      <c r="B83" s="36" t="s">
        <v>223</v>
      </c>
      <c r="C83" s="126">
        <v>14</v>
      </c>
      <c r="D83" s="123">
        <v>250</v>
      </c>
      <c r="E83" s="124">
        <v>0</v>
      </c>
      <c r="F83" s="123">
        <v>245</v>
      </c>
      <c r="G83" s="123">
        <v>290</v>
      </c>
      <c r="H83" s="124">
        <v>0</v>
      </c>
      <c r="I83" s="124">
        <v>0</v>
      </c>
      <c r="J83" s="126">
        <v>88</v>
      </c>
      <c r="K83" s="123">
        <v>340</v>
      </c>
      <c r="L83" s="124">
        <v>3.0303030303030304E-2</v>
      </c>
      <c r="M83" s="123">
        <v>320</v>
      </c>
      <c r="N83" s="123">
        <v>353</v>
      </c>
      <c r="O83" s="124">
        <v>3.0303030303030304E-2</v>
      </c>
      <c r="P83" s="124">
        <v>6.0606060606060606E-3</v>
      </c>
      <c r="Q83" s="126">
        <v>68</v>
      </c>
      <c r="R83" s="123">
        <v>360</v>
      </c>
      <c r="S83" s="124">
        <v>0</v>
      </c>
      <c r="T83" s="123">
        <v>343</v>
      </c>
      <c r="U83" s="123">
        <v>390</v>
      </c>
      <c r="V83" s="124">
        <v>0</v>
      </c>
      <c r="W83" s="124">
        <v>0</v>
      </c>
      <c r="X83" s="126">
        <v>30</v>
      </c>
      <c r="Y83" s="123">
        <v>350</v>
      </c>
      <c r="Z83" s="124">
        <v>2.9411764705882353E-2</v>
      </c>
      <c r="AA83" s="123">
        <v>320</v>
      </c>
      <c r="AB83" s="123">
        <v>350</v>
      </c>
      <c r="AC83" s="124">
        <v>2.9411764705882353E-2</v>
      </c>
      <c r="AD83" s="124">
        <v>5.8823529411764705E-3</v>
      </c>
      <c r="AE83" s="126">
        <v>347</v>
      </c>
      <c r="AF83" s="123">
        <v>370</v>
      </c>
      <c r="AG83" s="124">
        <v>0</v>
      </c>
      <c r="AH83" s="123">
        <v>350</v>
      </c>
      <c r="AI83" s="123">
        <v>400</v>
      </c>
      <c r="AJ83" s="124">
        <v>0</v>
      </c>
      <c r="AK83" s="124">
        <v>0</v>
      </c>
      <c r="AL83" s="126">
        <v>230</v>
      </c>
      <c r="AM83" s="123">
        <v>420</v>
      </c>
      <c r="AN83" s="124">
        <v>0</v>
      </c>
      <c r="AO83" s="123">
        <v>400</v>
      </c>
      <c r="AP83" s="123">
        <v>465</v>
      </c>
      <c r="AQ83" s="124">
        <v>0</v>
      </c>
      <c r="AR83" s="124">
        <v>0</v>
      </c>
      <c r="AS83" s="181" t="s">
        <v>343</v>
      </c>
    </row>
    <row r="84" spans="1:45" ht="11.25" x14ac:dyDescent="0.2">
      <c r="B84" s="36" t="s">
        <v>224</v>
      </c>
      <c r="C84" s="126">
        <v>387</v>
      </c>
      <c r="D84" s="123">
        <v>320</v>
      </c>
      <c r="E84" s="124">
        <v>3.2258064516129031E-2</v>
      </c>
      <c r="F84" s="123">
        <v>290</v>
      </c>
      <c r="G84" s="123">
        <v>360</v>
      </c>
      <c r="H84" s="124">
        <v>3.2258064516129031E-2</v>
      </c>
      <c r="I84" s="124">
        <v>6.4516129032258064E-3</v>
      </c>
      <c r="J84" s="126">
        <v>499</v>
      </c>
      <c r="K84" s="123">
        <v>400</v>
      </c>
      <c r="L84" s="124">
        <v>0</v>
      </c>
      <c r="M84" s="123">
        <v>365</v>
      </c>
      <c r="N84" s="123">
        <v>440</v>
      </c>
      <c r="O84" s="124">
        <v>0</v>
      </c>
      <c r="P84" s="124">
        <v>0</v>
      </c>
      <c r="Q84" s="126">
        <v>34</v>
      </c>
      <c r="R84" s="123">
        <v>550</v>
      </c>
      <c r="S84" s="124">
        <v>0</v>
      </c>
      <c r="T84" s="123">
        <v>495</v>
      </c>
      <c r="U84" s="123">
        <v>600</v>
      </c>
      <c r="V84" s="124">
        <v>0</v>
      </c>
      <c r="W84" s="124">
        <v>0</v>
      </c>
      <c r="X84" s="126">
        <v>55</v>
      </c>
      <c r="Y84" s="123">
        <v>495</v>
      </c>
      <c r="Z84" s="124">
        <v>-0.01</v>
      </c>
      <c r="AA84" s="123">
        <v>420</v>
      </c>
      <c r="AB84" s="123">
        <v>550</v>
      </c>
      <c r="AC84" s="124">
        <v>-0.01</v>
      </c>
      <c r="AD84" s="124">
        <v>-2E-3</v>
      </c>
      <c r="AE84" s="126">
        <v>90</v>
      </c>
      <c r="AF84" s="123">
        <v>600</v>
      </c>
      <c r="AG84" s="124">
        <v>0</v>
      </c>
      <c r="AH84" s="123">
        <v>530</v>
      </c>
      <c r="AI84" s="123">
        <v>720</v>
      </c>
      <c r="AJ84" s="124">
        <v>0</v>
      </c>
      <c r="AK84" s="124">
        <v>0</v>
      </c>
      <c r="AL84" s="126">
        <v>34</v>
      </c>
      <c r="AM84" s="123">
        <v>785</v>
      </c>
      <c r="AN84" s="124">
        <v>3.2894736842105261E-2</v>
      </c>
      <c r="AO84" s="123">
        <v>720</v>
      </c>
      <c r="AP84" s="123">
        <v>870</v>
      </c>
      <c r="AQ84" s="124">
        <v>3.2894736842105261E-2</v>
      </c>
      <c r="AR84" s="124">
        <v>6.5789473684210523E-3</v>
      </c>
      <c r="AS84" s="181" t="s">
        <v>343</v>
      </c>
    </row>
    <row r="85" spans="1:45" s="135" customFormat="1" ht="11.25" x14ac:dyDescent="0.2">
      <c r="B85" s="121" t="s">
        <v>37</v>
      </c>
      <c r="C85" s="126">
        <v>2593</v>
      </c>
      <c r="D85" s="123">
        <v>345</v>
      </c>
      <c r="E85" s="124">
        <v>0</v>
      </c>
      <c r="F85" s="123">
        <v>300</v>
      </c>
      <c r="G85" s="123">
        <v>380</v>
      </c>
      <c r="H85" s="124">
        <v>0</v>
      </c>
      <c r="I85" s="124">
        <v>0</v>
      </c>
      <c r="J85" s="126">
        <v>4866</v>
      </c>
      <c r="K85" s="123">
        <v>400</v>
      </c>
      <c r="L85" s="124">
        <v>0</v>
      </c>
      <c r="M85" s="123">
        <v>360</v>
      </c>
      <c r="N85" s="123">
        <v>450</v>
      </c>
      <c r="O85" s="124">
        <v>0</v>
      </c>
      <c r="P85" s="124">
        <v>0</v>
      </c>
      <c r="Q85" s="126">
        <v>1096</v>
      </c>
      <c r="R85" s="123">
        <v>450</v>
      </c>
      <c r="S85" s="124">
        <v>0</v>
      </c>
      <c r="T85" s="123">
        <v>385</v>
      </c>
      <c r="U85" s="123">
        <v>530</v>
      </c>
      <c r="V85" s="124">
        <v>0</v>
      </c>
      <c r="W85" s="124">
        <v>0</v>
      </c>
      <c r="X85" s="126">
        <v>1163</v>
      </c>
      <c r="Y85" s="123">
        <v>430</v>
      </c>
      <c r="Z85" s="124">
        <v>0</v>
      </c>
      <c r="AA85" s="123">
        <v>370</v>
      </c>
      <c r="AB85" s="123">
        <v>520</v>
      </c>
      <c r="AC85" s="124">
        <v>0</v>
      </c>
      <c r="AD85" s="124">
        <v>0</v>
      </c>
      <c r="AE85" s="126">
        <v>4033</v>
      </c>
      <c r="AF85" s="123">
        <v>400</v>
      </c>
      <c r="AG85" s="124">
        <v>0</v>
      </c>
      <c r="AH85" s="123">
        <v>370</v>
      </c>
      <c r="AI85" s="123">
        <v>400</v>
      </c>
      <c r="AJ85" s="124">
        <v>0</v>
      </c>
      <c r="AK85" s="124">
        <v>0</v>
      </c>
      <c r="AL85" s="126">
        <v>2156</v>
      </c>
      <c r="AM85" s="123">
        <v>430</v>
      </c>
      <c r="AN85" s="124">
        <v>-2.2727272727272728E-2</v>
      </c>
      <c r="AO85" s="123">
        <v>400</v>
      </c>
      <c r="AP85" s="123">
        <v>500</v>
      </c>
      <c r="AQ85" s="124">
        <v>-2.2727272727272728E-2</v>
      </c>
      <c r="AR85" s="124">
        <v>-4.5454545454545452E-3</v>
      </c>
      <c r="AS85" s="181"/>
    </row>
    <row r="86" spans="1:45" ht="11.25" x14ac:dyDescent="0.2">
      <c r="A86" s="32" t="s">
        <v>21</v>
      </c>
      <c r="B86" s="36" t="s">
        <v>225</v>
      </c>
      <c r="C86" s="126">
        <v>237</v>
      </c>
      <c r="D86" s="123">
        <v>315</v>
      </c>
      <c r="E86" s="124">
        <v>0.05</v>
      </c>
      <c r="F86" s="123">
        <v>260</v>
      </c>
      <c r="G86" s="123">
        <v>340</v>
      </c>
      <c r="H86" s="124">
        <v>0.05</v>
      </c>
      <c r="I86" s="124">
        <v>0.01</v>
      </c>
      <c r="J86" s="126">
        <v>527</v>
      </c>
      <c r="K86" s="123">
        <v>370</v>
      </c>
      <c r="L86" s="124">
        <v>0</v>
      </c>
      <c r="M86" s="123">
        <v>350</v>
      </c>
      <c r="N86" s="123">
        <v>400</v>
      </c>
      <c r="O86" s="124">
        <v>0</v>
      </c>
      <c r="P86" s="124">
        <v>0</v>
      </c>
      <c r="Q86" s="126">
        <v>208</v>
      </c>
      <c r="R86" s="123">
        <v>440</v>
      </c>
      <c r="S86" s="124">
        <v>2.3255813953488372E-2</v>
      </c>
      <c r="T86" s="123">
        <v>400</v>
      </c>
      <c r="U86" s="123">
        <v>500</v>
      </c>
      <c r="V86" s="124">
        <v>2.3255813953488372E-2</v>
      </c>
      <c r="W86" s="124">
        <v>4.6511627906976744E-3</v>
      </c>
      <c r="X86" s="126">
        <v>102</v>
      </c>
      <c r="Y86" s="123">
        <v>370</v>
      </c>
      <c r="Z86" s="124">
        <v>0</v>
      </c>
      <c r="AA86" s="123">
        <v>350</v>
      </c>
      <c r="AB86" s="123">
        <v>390</v>
      </c>
      <c r="AC86" s="124">
        <v>0</v>
      </c>
      <c r="AD86" s="124">
        <v>0</v>
      </c>
      <c r="AE86" s="126">
        <v>829</v>
      </c>
      <c r="AF86" s="123">
        <v>420</v>
      </c>
      <c r="AG86" s="124">
        <v>1.2048192771084338E-2</v>
      </c>
      <c r="AH86" s="123">
        <v>380</v>
      </c>
      <c r="AI86" s="123">
        <v>400</v>
      </c>
      <c r="AJ86" s="124">
        <v>1.2048192771084338E-2</v>
      </c>
      <c r="AK86" s="124">
        <v>2.4096385542168677E-3</v>
      </c>
      <c r="AL86" s="126">
        <v>636</v>
      </c>
      <c r="AM86" s="123">
        <v>450</v>
      </c>
      <c r="AN86" s="124">
        <v>3.4482758620689655E-2</v>
      </c>
      <c r="AO86" s="123">
        <v>400</v>
      </c>
      <c r="AP86" s="123">
        <v>540</v>
      </c>
      <c r="AQ86" s="124">
        <v>3.4482758620689655E-2</v>
      </c>
      <c r="AR86" s="124">
        <v>6.8965517241379309E-3</v>
      </c>
      <c r="AS86" s="181" t="s">
        <v>343</v>
      </c>
    </row>
    <row r="87" spans="1:45" ht="11.25" x14ac:dyDescent="0.2">
      <c r="B87" s="36" t="s">
        <v>226</v>
      </c>
      <c r="C87" s="126">
        <v>23</v>
      </c>
      <c r="D87" s="123">
        <v>320</v>
      </c>
      <c r="E87" s="124">
        <v>0</v>
      </c>
      <c r="F87" s="123">
        <v>275</v>
      </c>
      <c r="G87" s="123">
        <v>360</v>
      </c>
      <c r="H87" s="124">
        <v>0</v>
      </c>
      <c r="I87" s="124">
        <v>0</v>
      </c>
      <c r="J87" s="126">
        <v>128</v>
      </c>
      <c r="K87" s="123">
        <v>400</v>
      </c>
      <c r="L87" s="124">
        <v>6.6666666666666666E-2</v>
      </c>
      <c r="M87" s="123">
        <v>370</v>
      </c>
      <c r="N87" s="123">
        <v>420</v>
      </c>
      <c r="O87" s="124">
        <v>6.6666666666666666E-2</v>
      </c>
      <c r="P87" s="124">
        <v>1.3333333333333332E-2</v>
      </c>
      <c r="Q87" s="126">
        <v>94</v>
      </c>
      <c r="R87" s="123">
        <v>460</v>
      </c>
      <c r="S87" s="124">
        <v>2.2222222222222223E-2</v>
      </c>
      <c r="T87" s="123">
        <v>430</v>
      </c>
      <c r="U87" s="123">
        <v>500</v>
      </c>
      <c r="V87" s="124">
        <v>2.2222222222222223E-2</v>
      </c>
      <c r="W87" s="124">
        <v>4.4444444444444444E-3</v>
      </c>
      <c r="X87" s="126">
        <v>39</v>
      </c>
      <c r="Y87" s="123">
        <v>400</v>
      </c>
      <c r="Z87" s="124">
        <v>0</v>
      </c>
      <c r="AA87" s="123">
        <v>350</v>
      </c>
      <c r="AB87" s="123">
        <v>440</v>
      </c>
      <c r="AC87" s="124">
        <v>0</v>
      </c>
      <c r="AD87" s="124">
        <v>0</v>
      </c>
      <c r="AE87" s="126">
        <v>190</v>
      </c>
      <c r="AF87" s="123">
        <v>490</v>
      </c>
      <c r="AG87" s="124">
        <v>7.6923076923076927E-2</v>
      </c>
      <c r="AH87" s="123">
        <v>430</v>
      </c>
      <c r="AI87" s="123">
        <v>530</v>
      </c>
      <c r="AJ87" s="124">
        <v>7.6923076923076927E-2</v>
      </c>
      <c r="AK87" s="124">
        <v>1.5384615384615385E-2</v>
      </c>
      <c r="AL87" s="126">
        <v>96</v>
      </c>
      <c r="AM87" s="123">
        <v>598</v>
      </c>
      <c r="AN87" s="124">
        <v>3.1034482758620689E-2</v>
      </c>
      <c r="AO87" s="123">
        <v>530</v>
      </c>
      <c r="AP87" s="123">
        <v>698</v>
      </c>
      <c r="AQ87" s="124">
        <v>3.1034482758620689E-2</v>
      </c>
      <c r="AR87" s="124">
        <v>6.2068965517241377E-3</v>
      </c>
      <c r="AS87" s="181" t="s">
        <v>343</v>
      </c>
    </row>
    <row r="88" spans="1:45" ht="11.25" x14ac:dyDescent="0.2">
      <c r="B88" s="36" t="s">
        <v>227</v>
      </c>
      <c r="C88" s="126">
        <v>190</v>
      </c>
      <c r="D88" s="123">
        <v>300</v>
      </c>
      <c r="E88" s="124">
        <v>0</v>
      </c>
      <c r="F88" s="123">
        <v>290</v>
      </c>
      <c r="G88" s="123">
        <v>340</v>
      </c>
      <c r="H88" s="124">
        <v>0</v>
      </c>
      <c r="I88" s="124">
        <v>0</v>
      </c>
      <c r="J88" s="126">
        <v>208</v>
      </c>
      <c r="K88" s="123">
        <v>410</v>
      </c>
      <c r="L88" s="124">
        <v>-6.8181818181818177E-2</v>
      </c>
      <c r="M88" s="123">
        <v>360</v>
      </c>
      <c r="N88" s="123">
        <v>500</v>
      </c>
      <c r="O88" s="124">
        <v>-6.8181818181818177E-2</v>
      </c>
      <c r="P88" s="124">
        <v>-1.3636363636363636E-2</v>
      </c>
      <c r="Q88" s="126">
        <v>25</v>
      </c>
      <c r="R88" s="123">
        <v>640</v>
      </c>
      <c r="S88" s="124">
        <v>4.065040650406504E-2</v>
      </c>
      <c r="T88" s="123">
        <v>570</v>
      </c>
      <c r="U88" s="123">
        <v>680</v>
      </c>
      <c r="V88" s="124">
        <v>4.065040650406504E-2</v>
      </c>
      <c r="W88" s="124">
        <v>8.1300813008130073E-3</v>
      </c>
      <c r="X88" s="126">
        <v>32</v>
      </c>
      <c r="Y88" s="123">
        <v>543</v>
      </c>
      <c r="Z88" s="124">
        <v>2.4528301886792454E-2</v>
      </c>
      <c r="AA88" s="123">
        <v>498</v>
      </c>
      <c r="AB88" s="123">
        <v>568</v>
      </c>
      <c r="AC88" s="124">
        <v>2.4528301886792454E-2</v>
      </c>
      <c r="AD88" s="124">
        <v>4.9056603773584909E-3</v>
      </c>
      <c r="AE88" s="126">
        <v>82</v>
      </c>
      <c r="AF88" s="123">
        <v>650</v>
      </c>
      <c r="AG88" s="124">
        <v>-4.5941807044410417E-3</v>
      </c>
      <c r="AH88" s="123">
        <v>600</v>
      </c>
      <c r="AI88" s="123">
        <v>830</v>
      </c>
      <c r="AJ88" s="124">
        <v>-4.5941807044410417E-3</v>
      </c>
      <c r="AK88" s="124">
        <v>-9.1883614088820835E-4</v>
      </c>
      <c r="AL88" s="126">
        <v>29</v>
      </c>
      <c r="AM88" s="123">
        <v>900</v>
      </c>
      <c r="AN88" s="124">
        <v>5.8823529411764705E-2</v>
      </c>
      <c r="AO88" s="123">
        <v>830</v>
      </c>
      <c r="AP88" s="123">
        <v>997</v>
      </c>
      <c r="AQ88" s="124">
        <v>5.8823529411764705E-2</v>
      </c>
      <c r="AR88" s="124">
        <v>1.1764705882352941E-2</v>
      </c>
      <c r="AS88" s="181" t="s">
        <v>343</v>
      </c>
    </row>
    <row r="89" spans="1:45" ht="11.25" x14ac:dyDescent="0.2">
      <c r="A89" s="36"/>
      <c r="B89" s="36" t="s">
        <v>228</v>
      </c>
      <c r="C89" s="126">
        <v>114</v>
      </c>
      <c r="D89" s="123">
        <v>360</v>
      </c>
      <c r="E89" s="124">
        <v>5.8823529411764705E-2</v>
      </c>
      <c r="F89" s="123">
        <v>330</v>
      </c>
      <c r="G89" s="123">
        <v>400</v>
      </c>
      <c r="H89" s="124">
        <v>5.8823529411764705E-2</v>
      </c>
      <c r="I89" s="124">
        <v>1.1764705882352941E-2</v>
      </c>
      <c r="J89" s="126">
        <v>429</v>
      </c>
      <c r="K89" s="123">
        <v>410</v>
      </c>
      <c r="L89" s="124">
        <v>2.5000000000000001E-2</v>
      </c>
      <c r="M89" s="123">
        <v>370</v>
      </c>
      <c r="N89" s="123">
        <v>450</v>
      </c>
      <c r="O89" s="124">
        <v>2.5000000000000001E-2</v>
      </c>
      <c r="P89" s="124">
        <v>5.0000000000000001E-3</v>
      </c>
      <c r="Q89" s="126">
        <v>133</v>
      </c>
      <c r="R89" s="123">
        <v>485</v>
      </c>
      <c r="S89" s="124">
        <v>0</v>
      </c>
      <c r="T89" s="123">
        <v>430</v>
      </c>
      <c r="U89" s="123">
        <v>550</v>
      </c>
      <c r="V89" s="124">
        <v>0</v>
      </c>
      <c r="W89" s="124">
        <v>0</v>
      </c>
      <c r="X89" s="126">
        <v>113</v>
      </c>
      <c r="Y89" s="123">
        <v>390</v>
      </c>
      <c r="Z89" s="124">
        <v>2.6315789473684209E-2</v>
      </c>
      <c r="AA89" s="123">
        <v>350</v>
      </c>
      <c r="AB89" s="123">
        <v>430</v>
      </c>
      <c r="AC89" s="124">
        <v>2.6315789473684209E-2</v>
      </c>
      <c r="AD89" s="124">
        <v>5.263157894736842E-3</v>
      </c>
      <c r="AE89" s="126">
        <v>274</v>
      </c>
      <c r="AF89" s="123">
        <v>450</v>
      </c>
      <c r="AG89" s="124">
        <v>0</v>
      </c>
      <c r="AH89" s="123">
        <v>395</v>
      </c>
      <c r="AI89" s="123">
        <v>500</v>
      </c>
      <c r="AJ89" s="124">
        <v>0</v>
      </c>
      <c r="AK89" s="124">
        <v>0</v>
      </c>
      <c r="AL89" s="126">
        <v>62</v>
      </c>
      <c r="AM89" s="123">
        <v>565</v>
      </c>
      <c r="AN89" s="124">
        <v>2.7272727272727271E-2</v>
      </c>
      <c r="AO89" s="123">
        <v>500</v>
      </c>
      <c r="AP89" s="123">
        <v>690</v>
      </c>
      <c r="AQ89" s="124">
        <v>2.7272727272727271E-2</v>
      </c>
      <c r="AR89" s="124">
        <v>5.4545454545454541E-3</v>
      </c>
      <c r="AS89" s="181" t="s">
        <v>343</v>
      </c>
    </row>
    <row r="90" spans="1:45" ht="11.25" x14ac:dyDescent="0.2">
      <c r="A90" s="36"/>
      <c r="B90" s="36" t="s">
        <v>229</v>
      </c>
      <c r="C90" s="126">
        <v>122</v>
      </c>
      <c r="D90" s="123">
        <v>380</v>
      </c>
      <c r="E90" s="124">
        <v>2.7027027027027029E-2</v>
      </c>
      <c r="F90" s="123">
        <v>340</v>
      </c>
      <c r="G90" s="123">
        <v>400</v>
      </c>
      <c r="H90" s="124">
        <v>2.7027027027027029E-2</v>
      </c>
      <c r="I90" s="124">
        <v>5.4054054054054057E-3</v>
      </c>
      <c r="J90" s="126">
        <v>282</v>
      </c>
      <c r="K90" s="123">
        <v>450</v>
      </c>
      <c r="L90" s="124">
        <v>2.2727272727272728E-2</v>
      </c>
      <c r="M90" s="123">
        <v>400</v>
      </c>
      <c r="N90" s="123">
        <v>500</v>
      </c>
      <c r="O90" s="124">
        <v>2.2727272727272728E-2</v>
      </c>
      <c r="P90" s="124">
        <v>4.5454545454545452E-3</v>
      </c>
      <c r="Q90" s="126">
        <v>56</v>
      </c>
      <c r="R90" s="123">
        <v>600</v>
      </c>
      <c r="S90" s="124">
        <v>4.3478260869565216E-2</v>
      </c>
      <c r="T90" s="123">
        <v>530</v>
      </c>
      <c r="U90" s="123">
        <v>650</v>
      </c>
      <c r="V90" s="124">
        <v>4.3478260869565216E-2</v>
      </c>
      <c r="W90" s="124">
        <v>8.6956521739130436E-3</v>
      </c>
      <c r="X90" s="126">
        <v>23</v>
      </c>
      <c r="Y90" s="123">
        <v>500</v>
      </c>
      <c r="Z90" s="124">
        <v>8.6956521739130432E-2</v>
      </c>
      <c r="AA90" s="123">
        <v>450</v>
      </c>
      <c r="AB90" s="123">
        <v>570</v>
      </c>
      <c r="AC90" s="124">
        <v>8.6956521739130432E-2</v>
      </c>
      <c r="AD90" s="124">
        <v>1.7391304347826087E-2</v>
      </c>
      <c r="AE90" s="126">
        <v>81</v>
      </c>
      <c r="AF90" s="123">
        <v>600</v>
      </c>
      <c r="AG90" s="124">
        <v>3.4482758620689655E-2</v>
      </c>
      <c r="AH90" s="123">
        <v>500</v>
      </c>
      <c r="AI90" s="123">
        <v>700</v>
      </c>
      <c r="AJ90" s="124">
        <v>3.4482758620689655E-2</v>
      </c>
      <c r="AK90" s="124">
        <v>6.8965517241379309E-3</v>
      </c>
      <c r="AL90" s="126">
        <v>39</v>
      </c>
      <c r="AM90" s="123">
        <v>780</v>
      </c>
      <c r="AN90" s="124">
        <v>0.04</v>
      </c>
      <c r="AO90" s="123">
        <v>700</v>
      </c>
      <c r="AP90" s="123">
        <v>850</v>
      </c>
      <c r="AQ90" s="124">
        <v>0.04</v>
      </c>
      <c r="AR90" s="124">
        <v>8.0000000000000002E-3</v>
      </c>
      <c r="AS90" s="181" t="s">
        <v>343</v>
      </c>
    </row>
    <row r="91" spans="1:45" ht="11.25" x14ac:dyDescent="0.2">
      <c r="A91" s="36"/>
      <c r="B91" s="36" t="s">
        <v>230</v>
      </c>
      <c r="C91" s="126">
        <v>50</v>
      </c>
      <c r="D91" s="123">
        <v>305</v>
      </c>
      <c r="E91" s="124">
        <v>1.6666666666666666E-2</v>
      </c>
      <c r="F91" s="123">
        <v>300</v>
      </c>
      <c r="G91" s="123">
        <v>310</v>
      </c>
      <c r="H91" s="124">
        <v>1.6666666666666666E-2</v>
      </c>
      <c r="I91" s="124">
        <v>3.3333333333333331E-3</v>
      </c>
      <c r="J91" s="126">
        <v>288</v>
      </c>
      <c r="K91" s="123">
        <v>340</v>
      </c>
      <c r="L91" s="124">
        <v>0</v>
      </c>
      <c r="M91" s="123">
        <v>330</v>
      </c>
      <c r="N91" s="123">
        <v>350</v>
      </c>
      <c r="O91" s="124">
        <v>0</v>
      </c>
      <c r="P91" s="124">
        <v>0</v>
      </c>
      <c r="Q91" s="126">
        <v>116</v>
      </c>
      <c r="R91" s="123">
        <v>370</v>
      </c>
      <c r="S91" s="124">
        <v>2.7777777777777776E-2</v>
      </c>
      <c r="T91" s="123">
        <v>350</v>
      </c>
      <c r="U91" s="123">
        <v>390</v>
      </c>
      <c r="V91" s="124">
        <v>2.7777777777777776E-2</v>
      </c>
      <c r="W91" s="124">
        <v>5.5555555555555549E-3</v>
      </c>
      <c r="X91" s="126">
        <v>83</v>
      </c>
      <c r="Y91" s="123">
        <v>350</v>
      </c>
      <c r="Z91" s="124">
        <v>1.4492753623188406E-2</v>
      </c>
      <c r="AA91" s="123">
        <v>340</v>
      </c>
      <c r="AB91" s="123">
        <v>360</v>
      </c>
      <c r="AC91" s="124">
        <v>1.4492753623188406E-2</v>
      </c>
      <c r="AD91" s="124">
        <v>2.8985507246376812E-3</v>
      </c>
      <c r="AE91" s="126">
        <v>774</v>
      </c>
      <c r="AF91" s="123">
        <v>380</v>
      </c>
      <c r="AG91" s="124">
        <v>0</v>
      </c>
      <c r="AH91" s="123">
        <v>360</v>
      </c>
      <c r="AI91" s="123">
        <v>410</v>
      </c>
      <c r="AJ91" s="124">
        <v>0</v>
      </c>
      <c r="AK91" s="124">
        <v>0</v>
      </c>
      <c r="AL91" s="126">
        <v>389</v>
      </c>
      <c r="AM91" s="123">
        <v>430</v>
      </c>
      <c r="AN91" s="124">
        <v>0</v>
      </c>
      <c r="AO91" s="123">
        <v>410</v>
      </c>
      <c r="AP91" s="123">
        <v>460</v>
      </c>
      <c r="AQ91" s="124">
        <v>0</v>
      </c>
      <c r="AR91" s="124">
        <v>0</v>
      </c>
      <c r="AS91" s="181" t="s">
        <v>343</v>
      </c>
    </row>
    <row r="92" spans="1:45" ht="11.25" x14ac:dyDescent="0.2">
      <c r="B92" s="36" t="s">
        <v>231</v>
      </c>
      <c r="C92" s="126">
        <v>342</v>
      </c>
      <c r="D92" s="123">
        <v>348</v>
      </c>
      <c r="E92" s="124">
        <v>-5.7142857142857143E-3</v>
      </c>
      <c r="F92" s="123">
        <v>295</v>
      </c>
      <c r="G92" s="123">
        <v>390</v>
      </c>
      <c r="H92" s="124">
        <v>-5.7142857142857143E-3</v>
      </c>
      <c r="I92" s="124">
        <v>-1.1428571428571429E-3</v>
      </c>
      <c r="J92" s="126">
        <v>330</v>
      </c>
      <c r="K92" s="123">
        <v>480</v>
      </c>
      <c r="L92" s="124">
        <v>-1.0309278350515464E-2</v>
      </c>
      <c r="M92" s="123">
        <v>420</v>
      </c>
      <c r="N92" s="123">
        <v>530</v>
      </c>
      <c r="O92" s="124">
        <v>-1.0309278350515464E-2</v>
      </c>
      <c r="P92" s="124">
        <v>-2.0618556701030928E-3</v>
      </c>
      <c r="Q92" s="126">
        <v>48</v>
      </c>
      <c r="R92" s="123">
        <v>668</v>
      </c>
      <c r="S92" s="124">
        <v>2.7692307692307693E-2</v>
      </c>
      <c r="T92" s="123">
        <v>600</v>
      </c>
      <c r="U92" s="123">
        <v>708</v>
      </c>
      <c r="V92" s="124">
        <v>2.7692307692307693E-2</v>
      </c>
      <c r="W92" s="124">
        <v>5.538461538461539E-3</v>
      </c>
      <c r="X92" s="126">
        <v>165</v>
      </c>
      <c r="Y92" s="123">
        <v>600</v>
      </c>
      <c r="Z92" s="124">
        <v>3.4482758620689655E-2</v>
      </c>
      <c r="AA92" s="123">
        <v>530</v>
      </c>
      <c r="AB92" s="123">
        <v>650</v>
      </c>
      <c r="AC92" s="124">
        <v>3.4482758620689655E-2</v>
      </c>
      <c r="AD92" s="124">
        <v>6.8965517241379309E-3</v>
      </c>
      <c r="AE92" s="126">
        <v>181</v>
      </c>
      <c r="AF92" s="123">
        <v>705</v>
      </c>
      <c r="AG92" s="124">
        <v>3.6764705882352942E-2</v>
      </c>
      <c r="AH92" s="123">
        <v>630</v>
      </c>
      <c r="AI92" s="123">
        <v>850</v>
      </c>
      <c r="AJ92" s="124">
        <v>3.6764705882352942E-2</v>
      </c>
      <c r="AK92" s="124">
        <v>7.3529411764705881E-3</v>
      </c>
      <c r="AL92" s="126">
        <v>40</v>
      </c>
      <c r="AM92" s="123">
        <v>950</v>
      </c>
      <c r="AN92" s="124">
        <v>5.5555555555555552E-2</v>
      </c>
      <c r="AO92" s="123">
        <v>850</v>
      </c>
      <c r="AP92" s="123">
        <v>1075</v>
      </c>
      <c r="AQ92" s="124">
        <v>5.5555555555555552E-2</v>
      </c>
      <c r="AR92" s="124">
        <v>1.111111111111111E-2</v>
      </c>
      <c r="AS92" s="181" t="s">
        <v>343</v>
      </c>
    </row>
    <row r="93" spans="1:45" ht="11.25" x14ac:dyDescent="0.2">
      <c r="B93" s="36" t="s">
        <v>232</v>
      </c>
      <c r="C93" s="126">
        <v>269</v>
      </c>
      <c r="D93" s="123">
        <v>350</v>
      </c>
      <c r="E93" s="124">
        <v>2.9411764705882353E-2</v>
      </c>
      <c r="F93" s="123">
        <v>300</v>
      </c>
      <c r="G93" s="123">
        <v>365</v>
      </c>
      <c r="H93" s="124">
        <v>2.9411764705882353E-2</v>
      </c>
      <c r="I93" s="124">
        <v>5.8823529411764705E-3</v>
      </c>
      <c r="J93" s="126">
        <v>630</v>
      </c>
      <c r="K93" s="123">
        <v>410</v>
      </c>
      <c r="L93" s="124">
        <v>0</v>
      </c>
      <c r="M93" s="123">
        <v>380</v>
      </c>
      <c r="N93" s="123">
        <v>450</v>
      </c>
      <c r="O93" s="124">
        <v>0</v>
      </c>
      <c r="P93" s="124">
        <v>0</v>
      </c>
      <c r="Q93" s="126">
        <v>92</v>
      </c>
      <c r="R93" s="123">
        <v>500</v>
      </c>
      <c r="S93" s="124">
        <v>0</v>
      </c>
      <c r="T93" s="123">
        <v>460</v>
      </c>
      <c r="U93" s="123">
        <v>550</v>
      </c>
      <c r="V93" s="124">
        <v>0</v>
      </c>
      <c r="W93" s="124">
        <v>0</v>
      </c>
      <c r="X93" s="126">
        <v>114</v>
      </c>
      <c r="Y93" s="123">
        <v>450</v>
      </c>
      <c r="Z93" s="124">
        <v>0</v>
      </c>
      <c r="AA93" s="123">
        <v>400</v>
      </c>
      <c r="AB93" s="123">
        <v>500</v>
      </c>
      <c r="AC93" s="124">
        <v>0</v>
      </c>
      <c r="AD93" s="124">
        <v>0</v>
      </c>
      <c r="AE93" s="126">
        <v>252</v>
      </c>
      <c r="AF93" s="123">
        <v>500</v>
      </c>
      <c r="AG93" s="124">
        <v>2.0408163265306121E-2</v>
      </c>
      <c r="AH93" s="123">
        <v>450</v>
      </c>
      <c r="AI93" s="123">
        <v>530</v>
      </c>
      <c r="AJ93" s="124">
        <v>2.0408163265306121E-2</v>
      </c>
      <c r="AK93" s="124">
        <v>4.081632653061224E-3</v>
      </c>
      <c r="AL93" s="126">
        <v>51</v>
      </c>
      <c r="AM93" s="123">
        <v>650</v>
      </c>
      <c r="AN93" s="124">
        <v>0.1206896551724138</v>
      </c>
      <c r="AO93" s="123">
        <v>530</v>
      </c>
      <c r="AP93" s="123">
        <v>725</v>
      </c>
      <c r="AQ93" s="124">
        <v>0.1206896551724138</v>
      </c>
      <c r="AR93" s="124">
        <v>2.4137931034482758E-2</v>
      </c>
      <c r="AS93" s="181" t="s">
        <v>343</v>
      </c>
    </row>
    <row r="94" spans="1:45" ht="11.25" x14ac:dyDescent="0.2">
      <c r="B94" s="36" t="s">
        <v>233</v>
      </c>
      <c r="C94" s="126">
        <v>166</v>
      </c>
      <c r="D94" s="123">
        <v>315</v>
      </c>
      <c r="E94" s="124">
        <v>1.6129032258064516E-2</v>
      </c>
      <c r="F94" s="123">
        <v>280</v>
      </c>
      <c r="G94" s="123">
        <v>330</v>
      </c>
      <c r="H94" s="124">
        <v>1.6129032258064516E-2</v>
      </c>
      <c r="I94" s="124">
        <v>3.2258064516129032E-3</v>
      </c>
      <c r="J94" s="126">
        <v>755</v>
      </c>
      <c r="K94" s="123">
        <v>360</v>
      </c>
      <c r="L94" s="124">
        <v>0</v>
      </c>
      <c r="M94" s="123">
        <v>340</v>
      </c>
      <c r="N94" s="123">
        <v>395</v>
      </c>
      <c r="O94" s="124">
        <v>0</v>
      </c>
      <c r="P94" s="124">
        <v>0</v>
      </c>
      <c r="Q94" s="126">
        <v>212</v>
      </c>
      <c r="R94" s="123">
        <v>438</v>
      </c>
      <c r="S94" s="124">
        <v>3.0588235294117649E-2</v>
      </c>
      <c r="T94" s="123">
        <v>400</v>
      </c>
      <c r="U94" s="123">
        <v>488</v>
      </c>
      <c r="V94" s="124">
        <v>3.0588235294117649E-2</v>
      </c>
      <c r="W94" s="124">
        <v>6.1176470588235297E-3</v>
      </c>
      <c r="X94" s="126">
        <v>170</v>
      </c>
      <c r="Y94" s="123">
        <v>375</v>
      </c>
      <c r="Z94" s="124">
        <v>1.3513513513513514E-2</v>
      </c>
      <c r="AA94" s="123">
        <v>350</v>
      </c>
      <c r="AB94" s="123">
        <v>420</v>
      </c>
      <c r="AC94" s="124">
        <v>1.3513513513513514E-2</v>
      </c>
      <c r="AD94" s="124">
        <v>2.7027027027027029E-3</v>
      </c>
      <c r="AE94" s="126">
        <v>372</v>
      </c>
      <c r="AF94" s="123">
        <v>420</v>
      </c>
      <c r="AG94" s="124">
        <v>2.4390243902439025E-2</v>
      </c>
      <c r="AH94" s="123">
        <v>380</v>
      </c>
      <c r="AI94" s="123">
        <v>420</v>
      </c>
      <c r="AJ94" s="124">
        <v>2.4390243902439025E-2</v>
      </c>
      <c r="AK94" s="124">
        <v>4.8780487804878049E-3</v>
      </c>
      <c r="AL94" s="126">
        <v>77</v>
      </c>
      <c r="AM94" s="123">
        <v>470</v>
      </c>
      <c r="AN94" s="124">
        <v>2.1739130434782608E-2</v>
      </c>
      <c r="AO94" s="123">
        <v>420</v>
      </c>
      <c r="AP94" s="123">
        <v>550</v>
      </c>
      <c r="AQ94" s="124">
        <v>2.1739130434782608E-2</v>
      </c>
      <c r="AR94" s="124">
        <v>4.3478260869565218E-3</v>
      </c>
      <c r="AS94" s="181" t="s">
        <v>343</v>
      </c>
    </row>
    <row r="95" spans="1:45" ht="11.25" x14ac:dyDescent="0.2">
      <c r="B95" s="36" t="s">
        <v>234</v>
      </c>
      <c r="C95" s="126">
        <v>33</v>
      </c>
      <c r="D95" s="123">
        <v>300</v>
      </c>
      <c r="E95" s="124">
        <v>0</v>
      </c>
      <c r="F95" s="123">
        <v>280</v>
      </c>
      <c r="G95" s="123">
        <v>320</v>
      </c>
      <c r="H95" s="124">
        <v>0</v>
      </c>
      <c r="I95" s="124">
        <v>0</v>
      </c>
      <c r="J95" s="126">
        <v>253</v>
      </c>
      <c r="K95" s="123">
        <v>330</v>
      </c>
      <c r="L95" s="124">
        <v>-2.9411764705882353E-2</v>
      </c>
      <c r="M95" s="123">
        <v>310</v>
      </c>
      <c r="N95" s="123">
        <v>360</v>
      </c>
      <c r="O95" s="124">
        <v>-2.9411764705882353E-2</v>
      </c>
      <c r="P95" s="124">
        <v>-5.8823529411764705E-3</v>
      </c>
      <c r="Q95" s="126">
        <v>88</v>
      </c>
      <c r="R95" s="123">
        <v>388</v>
      </c>
      <c r="S95" s="124">
        <v>2.9177718832891247E-2</v>
      </c>
      <c r="T95" s="123">
        <v>360</v>
      </c>
      <c r="U95" s="123">
        <v>418</v>
      </c>
      <c r="V95" s="124">
        <v>2.9177718832891247E-2</v>
      </c>
      <c r="W95" s="124">
        <v>5.8355437665782491E-3</v>
      </c>
      <c r="X95" s="126">
        <v>45</v>
      </c>
      <c r="Y95" s="123">
        <v>340</v>
      </c>
      <c r="Z95" s="124">
        <v>-1.4492753623188406E-2</v>
      </c>
      <c r="AA95" s="123">
        <v>315</v>
      </c>
      <c r="AB95" s="123">
        <v>360</v>
      </c>
      <c r="AC95" s="124">
        <v>-1.4492753623188406E-2</v>
      </c>
      <c r="AD95" s="124">
        <v>-2.8985507246376812E-3</v>
      </c>
      <c r="AE95" s="126">
        <v>480</v>
      </c>
      <c r="AF95" s="123">
        <v>370</v>
      </c>
      <c r="AG95" s="124">
        <v>0</v>
      </c>
      <c r="AH95" s="123">
        <v>350</v>
      </c>
      <c r="AI95" s="123">
        <v>400</v>
      </c>
      <c r="AJ95" s="124">
        <v>0</v>
      </c>
      <c r="AK95" s="124">
        <v>0</v>
      </c>
      <c r="AL95" s="126">
        <v>85</v>
      </c>
      <c r="AM95" s="123">
        <v>430</v>
      </c>
      <c r="AN95" s="124">
        <v>0</v>
      </c>
      <c r="AO95" s="123">
        <v>400</v>
      </c>
      <c r="AP95" s="123">
        <v>450</v>
      </c>
      <c r="AQ95" s="124">
        <v>0</v>
      </c>
      <c r="AR95" s="124">
        <v>0</v>
      </c>
      <c r="AS95" s="181" t="s">
        <v>343</v>
      </c>
    </row>
    <row r="96" spans="1:45" ht="11.25" x14ac:dyDescent="0.2">
      <c r="B96" s="36" t="s">
        <v>235</v>
      </c>
      <c r="C96" s="126">
        <v>301</v>
      </c>
      <c r="D96" s="123">
        <v>310</v>
      </c>
      <c r="E96" s="124">
        <v>1.6393442622950821E-2</v>
      </c>
      <c r="F96" s="123">
        <v>295</v>
      </c>
      <c r="G96" s="123">
        <v>340</v>
      </c>
      <c r="H96" s="124">
        <v>1.6393442622950821E-2</v>
      </c>
      <c r="I96" s="124">
        <v>3.2786885245901639E-3</v>
      </c>
      <c r="J96" s="126">
        <v>405</v>
      </c>
      <c r="K96" s="123">
        <v>410</v>
      </c>
      <c r="L96" s="124">
        <v>0</v>
      </c>
      <c r="M96" s="123">
        <v>370</v>
      </c>
      <c r="N96" s="123">
        <v>480</v>
      </c>
      <c r="O96" s="124">
        <v>0</v>
      </c>
      <c r="P96" s="124">
        <v>0</v>
      </c>
      <c r="Q96" s="126">
        <v>52</v>
      </c>
      <c r="R96" s="123">
        <v>600</v>
      </c>
      <c r="S96" s="124">
        <v>-4.7619047619047616E-2</v>
      </c>
      <c r="T96" s="123">
        <v>550</v>
      </c>
      <c r="U96" s="123">
        <v>650</v>
      </c>
      <c r="V96" s="124">
        <v>-4.7619047619047616E-2</v>
      </c>
      <c r="W96" s="124">
        <v>-9.5238095238095229E-3</v>
      </c>
      <c r="X96" s="126">
        <v>76</v>
      </c>
      <c r="Y96" s="123">
        <v>550</v>
      </c>
      <c r="Z96" s="124">
        <v>5.7692307692307696E-2</v>
      </c>
      <c r="AA96" s="123">
        <v>483</v>
      </c>
      <c r="AB96" s="123">
        <v>590</v>
      </c>
      <c r="AC96" s="124">
        <v>5.7692307692307696E-2</v>
      </c>
      <c r="AD96" s="124">
        <v>1.1538461538461539E-2</v>
      </c>
      <c r="AE96" s="126">
        <v>144</v>
      </c>
      <c r="AF96" s="123">
        <v>625</v>
      </c>
      <c r="AG96" s="124">
        <v>-2.037617554858934E-2</v>
      </c>
      <c r="AH96" s="123">
        <v>550</v>
      </c>
      <c r="AI96" s="123">
        <v>650</v>
      </c>
      <c r="AJ96" s="124">
        <v>-2.037617554858934E-2</v>
      </c>
      <c r="AK96" s="124">
        <v>-4.0752351097178684E-3</v>
      </c>
      <c r="AL96" s="126">
        <v>21</v>
      </c>
      <c r="AM96" s="123">
        <v>750</v>
      </c>
      <c r="AN96" s="124">
        <v>-0.11242603550295859</v>
      </c>
      <c r="AO96" s="123">
        <v>650</v>
      </c>
      <c r="AP96" s="123">
        <v>850</v>
      </c>
      <c r="AQ96" s="124">
        <v>-0.11242603550295859</v>
      </c>
      <c r="AR96" s="124">
        <v>-2.2485207100591716E-2</v>
      </c>
      <c r="AS96" s="181" t="s">
        <v>343</v>
      </c>
    </row>
    <row r="97" spans="1:45" ht="11.25" x14ac:dyDescent="0.2">
      <c r="B97" s="36" t="s">
        <v>8</v>
      </c>
      <c r="C97" s="126" t="s">
        <v>41</v>
      </c>
      <c r="D97" s="123" t="s">
        <v>41</v>
      </c>
      <c r="E97" s="124" t="s">
        <v>41</v>
      </c>
      <c r="F97" s="123" t="s">
        <v>41</v>
      </c>
      <c r="G97" s="123" t="s">
        <v>41</v>
      </c>
      <c r="H97" s="124" t="s">
        <v>41</v>
      </c>
      <c r="I97" s="124" t="s">
        <v>41</v>
      </c>
      <c r="J97" s="126">
        <v>56</v>
      </c>
      <c r="K97" s="123">
        <v>320</v>
      </c>
      <c r="L97" s="124">
        <v>3.2258064516129031E-2</v>
      </c>
      <c r="M97" s="123">
        <v>300</v>
      </c>
      <c r="N97" s="123">
        <v>330</v>
      </c>
      <c r="O97" s="124">
        <v>3.2258064516129031E-2</v>
      </c>
      <c r="P97" s="124">
        <v>6.4516129032258064E-3</v>
      </c>
      <c r="Q97" s="126">
        <v>25</v>
      </c>
      <c r="R97" s="123">
        <v>365</v>
      </c>
      <c r="S97" s="124">
        <v>-1.3513513513513514E-2</v>
      </c>
      <c r="T97" s="123">
        <v>345</v>
      </c>
      <c r="U97" s="123">
        <v>400</v>
      </c>
      <c r="V97" s="124">
        <v>-1.3513513513513514E-2</v>
      </c>
      <c r="W97" s="124">
        <v>-2.7027027027027029E-3</v>
      </c>
      <c r="X97" s="126">
        <v>51</v>
      </c>
      <c r="Y97" s="123">
        <v>330</v>
      </c>
      <c r="Z97" s="124">
        <v>1.5384615384615385E-2</v>
      </c>
      <c r="AA97" s="123">
        <v>320</v>
      </c>
      <c r="AB97" s="123">
        <v>340</v>
      </c>
      <c r="AC97" s="124">
        <v>1.5384615384615385E-2</v>
      </c>
      <c r="AD97" s="124">
        <v>3.0769230769230769E-3</v>
      </c>
      <c r="AE97" s="126">
        <v>419</v>
      </c>
      <c r="AF97" s="123">
        <v>380</v>
      </c>
      <c r="AG97" s="124">
        <v>2.7027027027027029E-2</v>
      </c>
      <c r="AH97" s="123">
        <v>365</v>
      </c>
      <c r="AI97" s="123">
        <v>390</v>
      </c>
      <c r="AJ97" s="124">
        <v>2.7027027027027029E-2</v>
      </c>
      <c r="AK97" s="124">
        <v>5.4054054054054057E-3</v>
      </c>
      <c r="AL97" s="126">
        <v>746</v>
      </c>
      <c r="AM97" s="123">
        <v>410</v>
      </c>
      <c r="AN97" s="124">
        <v>1.2345679012345678E-2</v>
      </c>
      <c r="AO97" s="123">
        <v>390</v>
      </c>
      <c r="AP97" s="123">
        <v>430</v>
      </c>
      <c r="AQ97" s="124">
        <v>1.2345679012345678E-2</v>
      </c>
      <c r="AR97" s="124">
        <v>2.4691358024691358E-3</v>
      </c>
      <c r="AS97" s="181" t="s">
        <v>343</v>
      </c>
    </row>
    <row r="98" spans="1:45" s="135" customFormat="1" ht="11.25" x14ac:dyDescent="0.2">
      <c r="B98" s="121" t="s">
        <v>37</v>
      </c>
      <c r="C98" s="126">
        <v>1854</v>
      </c>
      <c r="D98" s="123">
        <v>320</v>
      </c>
      <c r="E98" s="124">
        <v>0</v>
      </c>
      <c r="F98" s="123">
        <v>295</v>
      </c>
      <c r="G98" s="123">
        <v>360</v>
      </c>
      <c r="H98" s="124">
        <v>0</v>
      </c>
      <c r="I98" s="124">
        <v>0</v>
      </c>
      <c r="J98" s="126">
        <v>4291</v>
      </c>
      <c r="K98" s="123">
        <v>390</v>
      </c>
      <c r="L98" s="124">
        <v>2.6315789473684209E-2</v>
      </c>
      <c r="M98" s="123">
        <v>350</v>
      </c>
      <c r="N98" s="123">
        <v>440</v>
      </c>
      <c r="O98" s="124">
        <v>2.6315789473684209E-2</v>
      </c>
      <c r="P98" s="124">
        <v>5.263157894736842E-3</v>
      </c>
      <c r="Q98" s="126">
        <v>1149</v>
      </c>
      <c r="R98" s="123">
        <v>450</v>
      </c>
      <c r="S98" s="124">
        <v>2.2727272727272728E-2</v>
      </c>
      <c r="T98" s="123">
        <v>390</v>
      </c>
      <c r="U98" s="123">
        <v>550</v>
      </c>
      <c r="V98" s="124">
        <v>2.2727272727272728E-2</v>
      </c>
      <c r="W98" s="124">
        <v>4.5454545454545452E-3</v>
      </c>
      <c r="X98" s="126">
        <v>1013</v>
      </c>
      <c r="Y98" s="123">
        <v>400</v>
      </c>
      <c r="Z98" s="124">
        <v>0</v>
      </c>
      <c r="AA98" s="123">
        <v>350</v>
      </c>
      <c r="AB98" s="123">
        <v>500</v>
      </c>
      <c r="AC98" s="124">
        <v>0</v>
      </c>
      <c r="AD98" s="124">
        <v>0</v>
      </c>
      <c r="AE98" s="126">
        <v>4078</v>
      </c>
      <c r="AF98" s="123">
        <v>400</v>
      </c>
      <c r="AG98" s="124">
        <v>0</v>
      </c>
      <c r="AH98" s="123">
        <v>370</v>
      </c>
      <c r="AI98" s="123">
        <v>400</v>
      </c>
      <c r="AJ98" s="124">
        <v>0</v>
      </c>
      <c r="AK98" s="124">
        <v>0</v>
      </c>
      <c r="AL98" s="126">
        <v>2271</v>
      </c>
      <c r="AM98" s="123">
        <v>435</v>
      </c>
      <c r="AN98" s="124">
        <v>1.1627906976744186E-2</v>
      </c>
      <c r="AO98" s="123">
        <v>400</v>
      </c>
      <c r="AP98" s="123">
        <v>500</v>
      </c>
      <c r="AQ98" s="124">
        <v>1.1627906976744186E-2</v>
      </c>
      <c r="AR98" s="124">
        <v>2.3255813953488372E-3</v>
      </c>
      <c r="AS98" s="181"/>
    </row>
    <row r="99" spans="1:45" ht="11.25" x14ac:dyDescent="0.2">
      <c r="A99" s="32" t="s">
        <v>22</v>
      </c>
      <c r="B99" s="36" t="s">
        <v>236</v>
      </c>
      <c r="C99" s="126">
        <v>16</v>
      </c>
      <c r="D99" s="123">
        <v>240</v>
      </c>
      <c r="E99" s="124">
        <v>-0.17241379310344829</v>
      </c>
      <c r="F99" s="123">
        <v>189</v>
      </c>
      <c r="G99" s="123">
        <v>295</v>
      </c>
      <c r="H99" s="124">
        <v>-0.17241379310344829</v>
      </c>
      <c r="I99" s="124">
        <v>-3.4482758620689655E-2</v>
      </c>
      <c r="J99" s="126">
        <v>205</v>
      </c>
      <c r="K99" s="123">
        <v>350</v>
      </c>
      <c r="L99" s="124">
        <v>0</v>
      </c>
      <c r="M99" s="123">
        <v>325</v>
      </c>
      <c r="N99" s="123">
        <v>375</v>
      </c>
      <c r="O99" s="124">
        <v>0</v>
      </c>
      <c r="P99" s="124">
        <v>0</v>
      </c>
      <c r="Q99" s="126">
        <v>87</v>
      </c>
      <c r="R99" s="123">
        <v>420</v>
      </c>
      <c r="S99" s="124">
        <v>2.4390243902439025E-2</v>
      </c>
      <c r="T99" s="123">
        <v>390</v>
      </c>
      <c r="U99" s="123">
        <v>450</v>
      </c>
      <c r="V99" s="124">
        <v>2.4390243902439025E-2</v>
      </c>
      <c r="W99" s="124">
        <v>4.8780487804878049E-3</v>
      </c>
      <c r="X99" s="126">
        <v>22</v>
      </c>
      <c r="Y99" s="123">
        <v>360</v>
      </c>
      <c r="Z99" s="124">
        <v>1.4084507042253521E-2</v>
      </c>
      <c r="AA99" s="123">
        <v>350</v>
      </c>
      <c r="AB99" s="123">
        <v>380</v>
      </c>
      <c r="AC99" s="124">
        <v>1.4084507042253521E-2</v>
      </c>
      <c r="AD99" s="124">
        <v>2.8169014084507044E-3</v>
      </c>
      <c r="AE99" s="126">
        <v>176</v>
      </c>
      <c r="AF99" s="123">
        <v>400</v>
      </c>
      <c r="AG99" s="124">
        <v>0</v>
      </c>
      <c r="AH99" s="123">
        <v>375</v>
      </c>
      <c r="AI99" s="123">
        <v>435</v>
      </c>
      <c r="AJ99" s="124">
        <v>0</v>
      </c>
      <c r="AK99" s="124">
        <v>0</v>
      </c>
      <c r="AL99" s="126">
        <v>51</v>
      </c>
      <c r="AM99" s="123">
        <v>470</v>
      </c>
      <c r="AN99" s="124">
        <v>4.4444444444444446E-2</v>
      </c>
      <c r="AO99" s="123">
        <v>435</v>
      </c>
      <c r="AP99" s="123">
        <v>500</v>
      </c>
      <c r="AQ99" s="124">
        <v>4.4444444444444446E-2</v>
      </c>
      <c r="AR99" s="124">
        <v>8.8888888888888889E-3</v>
      </c>
      <c r="AS99" s="181" t="s">
        <v>343</v>
      </c>
    </row>
    <row r="100" spans="1:45" ht="11.25" x14ac:dyDescent="0.2">
      <c r="B100" s="36" t="s">
        <v>237</v>
      </c>
      <c r="C100" s="126">
        <v>35</v>
      </c>
      <c r="D100" s="123">
        <v>325</v>
      </c>
      <c r="E100" s="124">
        <v>8.3333333333333329E-2</v>
      </c>
      <c r="F100" s="123">
        <v>277</v>
      </c>
      <c r="G100" s="123">
        <v>350</v>
      </c>
      <c r="H100" s="124">
        <v>8.3333333333333329E-2</v>
      </c>
      <c r="I100" s="124">
        <v>1.6666666666666666E-2</v>
      </c>
      <c r="J100" s="126">
        <v>189</v>
      </c>
      <c r="K100" s="123">
        <v>365</v>
      </c>
      <c r="L100" s="124">
        <v>1.3888888888888888E-2</v>
      </c>
      <c r="M100" s="123">
        <v>345</v>
      </c>
      <c r="N100" s="123">
        <v>390</v>
      </c>
      <c r="O100" s="124">
        <v>1.3888888888888888E-2</v>
      </c>
      <c r="P100" s="124">
        <v>2.7777777777777775E-3</v>
      </c>
      <c r="Q100" s="126">
        <v>122</v>
      </c>
      <c r="R100" s="123">
        <v>420</v>
      </c>
      <c r="S100" s="124">
        <v>0.05</v>
      </c>
      <c r="T100" s="123">
        <v>395</v>
      </c>
      <c r="U100" s="123">
        <v>460</v>
      </c>
      <c r="V100" s="124">
        <v>0.05</v>
      </c>
      <c r="W100" s="124">
        <v>0.01</v>
      </c>
      <c r="X100" s="126">
        <v>40</v>
      </c>
      <c r="Y100" s="123">
        <v>350</v>
      </c>
      <c r="Z100" s="124">
        <v>0</v>
      </c>
      <c r="AA100" s="123">
        <v>335</v>
      </c>
      <c r="AB100" s="123">
        <v>385</v>
      </c>
      <c r="AC100" s="124">
        <v>0</v>
      </c>
      <c r="AD100" s="124">
        <v>0</v>
      </c>
      <c r="AE100" s="126">
        <v>229</v>
      </c>
      <c r="AF100" s="123">
        <v>400</v>
      </c>
      <c r="AG100" s="124">
        <v>1.2658227848101266E-2</v>
      </c>
      <c r="AH100" s="123">
        <v>380</v>
      </c>
      <c r="AI100" s="123">
        <v>428</v>
      </c>
      <c r="AJ100" s="124">
        <v>1.2658227848101266E-2</v>
      </c>
      <c r="AK100" s="124">
        <v>2.5316455696202532E-3</v>
      </c>
      <c r="AL100" s="126">
        <v>64</v>
      </c>
      <c r="AM100" s="123">
        <v>473</v>
      </c>
      <c r="AN100" s="124">
        <v>2.8260869565217391E-2</v>
      </c>
      <c r="AO100" s="123">
        <v>428</v>
      </c>
      <c r="AP100" s="123">
        <v>510</v>
      </c>
      <c r="AQ100" s="124">
        <v>2.8260869565217391E-2</v>
      </c>
      <c r="AR100" s="124">
        <v>5.6521739130434784E-3</v>
      </c>
      <c r="AS100" s="181" t="s">
        <v>343</v>
      </c>
    </row>
    <row r="101" spans="1:45" ht="11.25" x14ac:dyDescent="0.2">
      <c r="B101" s="36" t="s">
        <v>238</v>
      </c>
      <c r="C101" s="126">
        <v>70</v>
      </c>
      <c r="D101" s="123">
        <v>290</v>
      </c>
      <c r="E101" s="124">
        <v>3.5714285714285712E-2</v>
      </c>
      <c r="F101" s="123">
        <v>250</v>
      </c>
      <c r="G101" s="123">
        <v>320</v>
      </c>
      <c r="H101" s="124">
        <v>3.5714285714285712E-2</v>
      </c>
      <c r="I101" s="124">
        <v>7.1428571428571426E-3</v>
      </c>
      <c r="J101" s="126">
        <v>437</v>
      </c>
      <c r="K101" s="123">
        <v>370</v>
      </c>
      <c r="L101" s="124">
        <v>1.3698630136986301E-2</v>
      </c>
      <c r="M101" s="123">
        <v>350</v>
      </c>
      <c r="N101" s="123">
        <v>390</v>
      </c>
      <c r="O101" s="124">
        <v>1.3698630136986301E-2</v>
      </c>
      <c r="P101" s="124">
        <v>2.7397260273972603E-3</v>
      </c>
      <c r="Q101" s="126">
        <v>282</v>
      </c>
      <c r="R101" s="123">
        <v>440</v>
      </c>
      <c r="S101" s="124">
        <v>2.3255813953488372E-2</v>
      </c>
      <c r="T101" s="123">
        <v>400</v>
      </c>
      <c r="U101" s="123">
        <v>470</v>
      </c>
      <c r="V101" s="124">
        <v>2.3255813953488372E-2</v>
      </c>
      <c r="W101" s="124">
        <v>4.6511627906976744E-3</v>
      </c>
      <c r="X101" s="126">
        <v>130</v>
      </c>
      <c r="Y101" s="123">
        <v>380</v>
      </c>
      <c r="Z101" s="124">
        <v>2.7027027027027029E-2</v>
      </c>
      <c r="AA101" s="123">
        <v>360</v>
      </c>
      <c r="AB101" s="123">
        <v>395</v>
      </c>
      <c r="AC101" s="124">
        <v>2.7027027027027029E-2</v>
      </c>
      <c r="AD101" s="124">
        <v>5.4054054054054057E-3</v>
      </c>
      <c r="AE101" s="126">
        <v>746</v>
      </c>
      <c r="AF101" s="123">
        <v>425</v>
      </c>
      <c r="AG101" s="124">
        <v>1.1904761904761904E-2</v>
      </c>
      <c r="AH101" s="123">
        <v>395</v>
      </c>
      <c r="AI101" s="123">
        <v>450</v>
      </c>
      <c r="AJ101" s="124">
        <v>1.1904761904761904E-2</v>
      </c>
      <c r="AK101" s="124">
        <v>2.3809523809523807E-3</v>
      </c>
      <c r="AL101" s="126">
        <v>320</v>
      </c>
      <c r="AM101" s="123">
        <v>510</v>
      </c>
      <c r="AN101" s="124">
        <v>0.02</v>
      </c>
      <c r="AO101" s="123">
        <v>450</v>
      </c>
      <c r="AP101" s="123">
        <v>560</v>
      </c>
      <c r="AQ101" s="124">
        <v>0.02</v>
      </c>
      <c r="AR101" s="124">
        <v>4.0000000000000001E-3</v>
      </c>
      <c r="AS101" s="181" t="s">
        <v>343</v>
      </c>
    </row>
    <row r="102" spans="1:45" ht="11.25" x14ac:dyDescent="0.2">
      <c r="B102" s="36" t="s">
        <v>239</v>
      </c>
      <c r="C102" s="126">
        <v>11</v>
      </c>
      <c r="D102" s="123">
        <v>280</v>
      </c>
      <c r="E102" s="124">
        <v>-5.0847457627118647E-2</v>
      </c>
      <c r="F102" s="123">
        <v>240</v>
      </c>
      <c r="G102" s="123">
        <v>300</v>
      </c>
      <c r="H102" s="124">
        <v>-5.0847457627118647E-2</v>
      </c>
      <c r="I102" s="124">
        <v>-1.016949152542373E-2</v>
      </c>
      <c r="J102" s="126">
        <v>87</v>
      </c>
      <c r="K102" s="123">
        <v>365</v>
      </c>
      <c r="L102" s="124">
        <v>-1.3513513513513514E-2</v>
      </c>
      <c r="M102" s="123">
        <v>335</v>
      </c>
      <c r="N102" s="123">
        <v>390</v>
      </c>
      <c r="O102" s="124">
        <v>-1.3513513513513514E-2</v>
      </c>
      <c r="P102" s="124">
        <v>-2.7027027027027029E-3</v>
      </c>
      <c r="Q102" s="126">
        <v>67</v>
      </c>
      <c r="R102" s="123">
        <v>430</v>
      </c>
      <c r="S102" s="124">
        <v>0</v>
      </c>
      <c r="T102" s="123">
        <v>400</v>
      </c>
      <c r="U102" s="123">
        <v>460</v>
      </c>
      <c r="V102" s="124">
        <v>0</v>
      </c>
      <c r="W102" s="124">
        <v>0</v>
      </c>
      <c r="X102" s="126">
        <v>26</v>
      </c>
      <c r="Y102" s="123">
        <v>358</v>
      </c>
      <c r="Z102" s="124">
        <v>2.2857142857142857E-2</v>
      </c>
      <c r="AA102" s="123">
        <v>340</v>
      </c>
      <c r="AB102" s="123">
        <v>390</v>
      </c>
      <c r="AC102" s="124">
        <v>2.2857142857142857E-2</v>
      </c>
      <c r="AD102" s="124">
        <v>4.5714285714285718E-3</v>
      </c>
      <c r="AE102" s="126">
        <v>214</v>
      </c>
      <c r="AF102" s="123">
        <v>420</v>
      </c>
      <c r="AG102" s="124">
        <v>0.05</v>
      </c>
      <c r="AH102" s="123">
        <v>400</v>
      </c>
      <c r="AI102" s="123">
        <v>450</v>
      </c>
      <c r="AJ102" s="124">
        <v>0.05</v>
      </c>
      <c r="AK102" s="124">
        <v>0.01</v>
      </c>
      <c r="AL102" s="126">
        <v>81</v>
      </c>
      <c r="AM102" s="123">
        <v>470</v>
      </c>
      <c r="AN102" s="124">
        <v>-2.0833333333333332E-2</v>
      </c>
      <c r="AO102" s="123">
        <v>450</v>
      </c>
      <c r="AP102" s="123">
        <v>500</v>
      </c>
      <c r="AQ102" s="124">
        <v>-2.0833333333333332E-2</v>
      </c>
      <c r="AR102" s="124">
        <v>-4.1666666666666666E-3</v>
      </c>
      <c r="AS102" s="181" t="s">
        <v>343</v>
      </c>
    </row>
    <row r="103" spans="1:45" ht="11.25" x14ac:dyDescent="0.2">
      <c r="A103" s="36"/>
      <c r="B103" s="36" t="s">
        <v>240</v>
      </c>
      <c r="C103" s="126">
        <v>69</v>
      </c>
      <c r="D103" s="123">
        <v>340</v>
      </c>
      <c r="E103" s="124">
        <v>-2.8571428571428571E-2</v>
      </c>
      <c r="F103" s="123">
        <v>310</v>
      </c>
      <c r="G103" s="123">
        <v>365</v>
      </c>
      <c r="H103" s="124">
        <v>-2.8571428571428571E-2</v>
      </c>
      <c r="I103" s="124">
        <v>-5.7142857142857143E-3</v>
      </c>
      <c r="J103" s="126">
        <v>528</v>
      </c>
      <c r="K103" s="123">
        <v>380</v>
      </c>
      <c r="L103" s="124">
        <v>2.7027027027027029E-2</v>
      </c>
      <c r="M103" s="123">
        <v>350</v>
      </c>
      <c r="N103" s="123">
        <v>410</v>
      </c>
      <c r="O103" s="124">
        <v>2.7027027027027029E-2</v>
      </c>
      <c r="P103" s="124">
        <v>5.4054054054054057E-3</v>
      </c>
      <c r="Q103" s="126">
        <v>147</v>
      </c>
      <c r="R103" s="123">
        <v>450</v>
      </c>
      <c r="S103" s="124">
        <v>3.4482758620689655E-2</v>
      </c>
      <c r="T103" s="123">
        <v>410</v>
      </c>
      <c r="U103" s="123">
        <v>500</v>
      </c>
      <c r="V103" s="124">
        <v>3.4482758620689655E-2</v>
      </c>
      <c r="W103" s="124">
        <v>6.8965517241379309E-3</v>
      </c>
      <c r="X103" s="126">
        <v>72</v>
      </c>
      <c r="Y103" s="123">
        <v>378</v>
      </c>
      <c r="Z103" s="124">
        <v>-5.263157894736842E-3</v>
      </c>
      <c r="AA103" s="123">
        <v>350</v>
      </c>
      <c r="AB103" s="123">
        <v>400</v>
      </c>
      <c r="AC103" s="124">
        <v>-5.263157894736842E-3</v>
      </c>
      <c r="AD103" s="124">
        <v>-1.0526315789473684E-3</v>
      </c>
      <c r="AE103" s="126">
        <v>387</v>
      </c>
      <c r="AF103" s="123">
        <v>430</v>
      </c>
      <c r="AG103" s="124">
        <v>1.1764705882352941E-2</v>
      </c>
      <c r="AH103" s="123">
        <v>400</v>
      </c>
      <c r="AI103" s="123">
        <v>465</v>
      </c>
      <c r="AJ103" s="124">
        <v>1.1764705882352941E-2</v>
      </c>
      <c r="AK103" s="124">
        <v>2.352941176470588E-3</v>
      </c>
      <c r="AL103" s="126">
        <v>164</v>
      </c>
      <c r="AM103" s="123">
        <v>510</v>
      </c>
      <c r="AN103" s="124">
        <v>-1.1627906976744186E-2</v>
      </c>
      <c r="AO103" s="123">
        <v>465</v>
      </c>
      <c r="AP103" s="123">
        <v>580</v>
      </c>
      <c r="AQ103" s="124">
        <v>-1.1627906976744186E-2</v>
      </c>
      <c r="AR103" s="124">
        <v>-2.3255813953488372E-3</v>
      </c>
      <c r="AS103" s="181" t="s">
        <v>343</v>
      </c>
    </row>
    <row r="104" spans="1:45" ht="11.25" x14ac:dyDescent="0.2">
      <c r="A104" s="36"/>
      <c r="B104" s="36" t="s">
        <v>241</v>
      </c>
      <c r="C104" s="126">
        <v>15</v>
      </c>
      <c r="D104" s="123">
        <v>320</v>
      </c>
      <c r="E104" s="124">
        <v>6.6666666666666666E-2</v>
      </c>
      <c r="F104" s="123">
        <v>300</v>
      </c>
      <c r="G104" s="123">
        <v>350</v>
      </c>
      <c r="H104" s="124">
        <v>6.6666666666666666E-2</v>
      </c>
      <c r="I104" s="124">
        <v>1.3333333333333332E-2</v>
      </c>
      <c r="J104" s="126">
        <v>48</v>
      </c>
      <c r="K104" s="123">
        <v>390</v>
      </c>
      <c r="L104" s="124">
        <v>0</v>
      </c>
      <c r="M104" s="123">
        <v>373</v>
      </c>
      <c r="N104" s="123">
        <v>420</v>
      </c>
      <c r="O104" s="124">
        <v>0</v>
      </c>
      <c r="P104" s="124">
        <v>0</v>
      </c>
      <c r="Q104" s="126">
        <v>56</v>
      </c>
      <c r="R104" s="123">
        <v>440</v>
      </c>
      <c r="S104" s="124">
        <v>0</v>
      </c>
      <c r="T104" s="123">
        <v>390</v>
      </c>
      <c r="U104" s="123">
        <v>460</v>
      </c>
      <c r="V104" s="124">
        <v>0</v>
      </c>
      <c r="W104" s="124">
        <v>0</v>
      </c>
      <c r="X104" s="126" t="s">
        <v>41</v>
      </c>
      <c r="Y104" s="123" t="s">
        <v>41</v>
      </c>
      <c r="Z104" s="124" t="s">
        <v>41</v>
      </c>
      <c r="AA104" s="123" t="s">
        <v>41</v>
      </c>
      <c r="AB104" s="123" t="s">
        <v>41</v>
      </c>
      <c r="AC104" s="124" t="s">
        <v>41</v>
      </c>
      <c r="AD104" s="124" t="s">
        <v>41</v>
      </c>
      <c r="AE104" s="126">
        <v>211</v>
      </c>
      <c r="AF104" s="123">
        <v>440</v>
      </c>
      <c r="AG104" s="124">
        <v>4.7619047619047616E-2</v>
      </c>
      <c r="AH104" s="123">
        <v>400</v>
      </c>
      <c r="AI104" s="123">
        <v>480</v>
      </c>
      <c r="AJ104" s="124">
        <v>4.7619047619047616E-2</v>
      </c>
      <c r="AK104" s="124">
        <v>9.5238095238095229E-3</v>
      </c>
      <c r="AL104" s="126">
        <v>147</v>
      </c>
      <c r="AM104" s="123">
        <v>510</v>
      </c>
      <c r="AN104" s="124">
        <v>0.02</v>
      </c>
      <c r="AO104" s="123">
        <v>480</v>
      </c>
      <c r="AP104" s="123">
        <v>550</v>
      </c>
      <c r="AQ104" s="124">
        <v>0.02</v>
      </c>
      <c r="AR104" s="124">
        <v>4.0000000000000001E-3</v>
      </c>
      <c r="AS104" s="181" t="s">
        <v>343</v>
      </c>
    </row>
    <row r="105" spans="1:45" ht="11.25" x14ac:dyDescent="0.2">
      <c r="A105" s="36"/>
      <c r="B105" s="36" t="s">
        <v>242</v>
      </c>
      <c r="C105" s="126">
        <v>58</v>
      </c>
      <c r="D105" s="123">
        <v>350</v>
      </c>
      <c r="E105" s="124">
        <v>2.9411764705882353E-2</v>
      </c>
      <c r="F105" s="123">
        <v>340</v>
      </c>
      <c r="G105" s="123">
        <v>355</v>
      </c>
      <c r="H105" s="124">
        <v>2.9411764705882353E-2</v>
      </c>
      <c r="I105" s="124">
        <v>5.8823529411764705E-3</v>
      </c>
      <c r="J105" s="126">
        <v>74</v>
      </c>
      <c r="K105" s="123">
        <v>400</v>
      </c>
      <c r="L105" s="124">
        <v>0</v>
      </c>
      <c r="M105" s="123">
        <v>380</v>
      </c>
      <c r="N105" s="123">
        <v>430</v>
      </c>
      <c r="O105" s="124">
        <v>0</v>
      </c>
      <c r="P105" s="124">
        <v>0</v>
      </c>
      <c r="Q105" s="126">
        <v>102</v>
      </c>
      <c r="R105" s="123">
        <v>450</v>
      </c>
      <c r="S105" s="124">
        <v>2.2727272727272728E-2</v>
      </c>
      <c r="T105" s="123">
        <v>410</v>
      </c>
      <c r="U105" s="123">
        <v>480</v>
      </c>
      <c r="V105" s="124">
        <v>2.2727272727272728E-2</v>
      </c>
      <c r="W105" s="124">
        <v>4.5454545454545452E-3</v>
      </c>
      <c r="X105" s="126">
        <v>18</v>
      </c>
      <c r="Y105" s="123">
        <v>393</v>
      </c>
      <c r="Z105" s="124">
        <v>0</v>
      </c>
      <c r="AA105" s="123">
        <v>346</v>
      </c>
      <c r="AB105" s="123">
        <v>400</v>
      </c>
      <c r="AC105" s="124">
        <v>0</v>
      </c>
      <c r="AD105" s="124">
        <v>0</v>
      </c>
      <c r="AE105" s="126">
        <v>427</v>
      </c>
      <c r="AF105" s="123">
        <v>420</v>
      </c>
      <c r="AG105" s="124">
        <v>0</v>
      </c>
      <c r="AH105" s="123">
        <v>390</v>
      </c>
      <c r="AI105" s="123">
        <v>460</v>
      </c>
      <c r="AJ105" s="124">
        <v>0</v>
      </c>
      <c r="AK105" s="124">
        <v>0</v>
      </c>
      <c r="AL105" s="126">
        <v>266</v>
      </c>
      <c r="AM105" s="123">
        <v>500</v>
      </c>
      <c r="AN105" s="124">
        <v>0</v>
      </c>
      <c r="AO105" s="123">
        <v>460</v>
      </c>
      <c r="AP105" s="123">
        <v>560</v>
      </c>
      <c r="AQ105" s="124">
        <v>0</v>
      </c>
      <c r="AR105" s="124">
        <v>0</v>
      </c>
      <c r="AS105" s="181" t="s">
        <v>343</v>
      </c>
    </row>
    <row r="106" spans="1:45" ht="11.25" x14ac:dyDescent="0.2">
      <c r="B106" s="36" t="s">
        <v>9</v>
      </c>
      <c r="C106" s="126">
        <v>43</v>
      </c>
      <c r="D106" s="123">
        <v>270</v>
      </c>
      <c r="E106" s="124">
        <v>3.8461538461538464E-2</v>
      </c>
      <c r="F106" s="123">
        <v>250</v>
      </c>
      <c r="G106" s="123">
        <v>300</v>
      </c>
      <c r="H106" s="124">
        <v>3.8461538461538464E-2</v>
      </c>
      <c r="I106" s="124">
        <v>7.6923076923076927E-3</v>
      </c>
      <c r="J106" s="126">
        <v>67</v>
      </c>
      <c r="K106" s="123">
        <v>340</v>
      </c>
      <c r="L106" s="124">
        <v>6.25E-2</v>
      </c>
      <c r="M106" s="123">
        <v>310</v>
      </c>
      <c r="N106" s="123">
        <v>360</v>
      </c>
      <c r="O106" s="124">
        <v>6.25E-2</v>
      </c>
      <c r="P106" s="124">
        <v>1.2500000000000001E-2</v>
      </c>
      <c r="Q106" s="126">
        <v>36</v>
      </c>
      <c r="R106" s="123">
        <v>400</v>
      </c>
      <c r="S106" s="124">
        <v>1.2658227848101266E-2</v>
      </c>
      <c r="T106" s="123">
        <v>388</v>
      </c>
      <c r="U106" s="123">
        <v>425</v>
      </c>
      <c r="V106" s="124">
        <v>1.2658227848101266E-2</v>
      </c>
      <c r="W106" s="124">
        <v>2.5316455696202532E-3</v>
      </c>
      <c r="X106" s="126">
        <v>108</v>
      </c>
      <c r="Y106" s="123">
        <v>360</v>
      </c>
      <c r="Z106" s="124">
        <v>2.8571428571428571E-2</v>
      </c>
      <c r="AA106" s="123">
        <v>320</v>
      </c>
      <c r="AB106" s="123">
        <v>390</v>
      </c>
      <c r="AC106" s="124">
        <v>2.8571428571428571E-2</v>
      </c>
      <c r="AD106" s="124">
        <v>5.7142857142857143E-3</v>
      </c>
      <c r="AE106" s="126">
        <v>384</v>
      </c>
      <c r="AF106" s="123">
        <v>400</v>
      </c>
      <c r="AG106" s="124">
        <v>0</v>
      </c>
      <c r="AH106" s="123">
        <v>380</v>
      </c>
      <c r="AI106" s="123">
        <v>450</v>
      </c>
      <c r="AJ106" s="124">
        <v>0</v>
      </c>
      <c r="AK106" s="124">
        <v>0</v>
      </c>
      <c r="AL106" s="126">
        <v>137</v>
      </c>
      <c r="AM106" s="123">
        <v>500</v>
      </c>
      <c r="AN106" s="124">
        <v>0</v>
      </c>
      <c r="AO106" s="123">
        <v>450</v>
      </c>
      <c r="AP106" s="123">
        <v>560</v>
      </c>
      <c r="AQ106" s="124">
        <v>0</v>
      </c>
      <c r="AR106" s="124">
        <v>0</v>
      </c>
      <c r="AS106" s="181" t="s">
        <v>343</v>
      </c>
    </row>
    <row r="107" spans="1:45" s="135" customFormat="1" ht="11.25" x14ac:dyDescent="0.2">
      <c r="B107" s="121" t="s">
        <v>37</v>
      </c>
      <c r="C107" s="126">
        <v>317</v>
      </c>
      <c r="D107" s="123">
        <v>315</v>
      </c>
      <c r="E107" s="124">
        <v>0.05</v>
      </c>
      <c r="F107" s="123">
        <v>260</v>
      </c>
      <c r="G107" s="123">
        <v>350</v>
      </c>
      <c r="H107" s="124">
        <v>0.05</v>
      </c>
      <c r="I107" s="124">
        <v>0.01</v>
      </c>
      <c r="J107" s="126">
        <v>1635</v>
      </c>
      <c r="K107" s="123">
        <v>370</v>
      </c>
      <c r="L107" s="124">
        <v>0</v>
      </c>
      <c r="M107" s="123">
        <v>345</v>
      </c>
      <c r="N107" s="123">
        <v>395</v>
      </c>
      <c r="O107" s="124">
        <v>0</v>
      </c>
      <c r="P107" s="124">
        <v>0</v>
      </c>
      <c r="Q107" s="126">
        <v>899</v>
      </c>
      <c r="R107" s="123">
        <v>430</v>
      </c>
      <c r="S107" s="124">
        <v>1.1764705882352941E-2</v>
      </c>
      <c r="T107" s="123">
        <v>400</v>
      </c>
      <c r="U107" s="123">
        <v>470</v>
      </c>
      <c r="V107" s="124">
        <v>1.1764705882352941E-2</v>
      </c>
      <c r="W107" s="124">
        <v>2.352941176470588E-3</v>
      </c>
      <c r="X107" s="126">
        <v>422</v>
      </c>
      <c r="Y107" s="123">
        <v>370</v>
      </c>
      <c r="Z107" s="124">
        <v>1.3698630136986301E-2</v>
      </c>
      <c r="AA107" s="123">
        <v>350</v>
      </c>
      <c r="AB107" s="123">
        <v>395</v>
      </c>
      <c r="AC107" s="124">
        <v>1.3698630136986301E-2</v>
      </c>
      <c r="AD107" s="124">
        <v>2.7397260273972603E-3</v>
      </c>
      <c r="AE107" s="126">
        <v>2774</v>
      </c>
      <c r="AF107" s="123">
        <v>420</v>
      </c>
      <c r="AG107" s="124">
        <v>1.2048192771084338E-2</v>
      </c>
      <c r="AH107" s="123">
        <v>390</v>
      </c>
      <c r="AI107" s="123">
        <v>450</v>
      </c>
      <c r="AJ107" s="124">
        <v>1.2048192771084338E-2</v>
      </c>
      <c r="AK107" s="124">
        <v>2.4096385542168677E-3</v>
      </c>
      <c r="AL107" s="126">
        <v>1230</v>
      </c>
      <c r="AM107" s="123">
        <v>500</v>
      </c>
      <c r="AN107" s="124">
        <v>0</v>
      </c>
      <c r="AO107" s="123">
        <v>450</v>
      </c>
      <c r="AP107" s="123">
        <v>550</v>
      </c>
      <c r="AQ107" s="124">
        <v>0</v>
      </c>
      <c r="AR107" s="124">
        <v>0</v>
      </c>
      <c r="AS107" s="181"/>
    </row>
    <row r="108" spans="1:45" ht="11.25" x14ac:dyDescent="0.2">
      <c r="A108" s="32" t="s">
        <v>23</v>
      </c>
      <c r="B108" s="36" t="s">
        <v>243</v>
      </c>
      <c r="C108" s="126">
        <v>18</v>
      </c>
      <c r="D108" s="123">
        <v>310</v>
      </c>
      <c r="E108" s="124">
        <v>-3.125E-2</v>
      </c>
      <c r="F108" s="123">
        <v>260</v>
      </c>
      <c r="G108" s="123">
        <v>345</v>
      </c>
      <c r="H108" s="124">
        <v>-3.125E-2</v>
      </c>
      <c r="I108" s="124">
        <v>-6.2500000000000003E-3</v>
      </c>
      <c r="J108" s="126">
        <v>85</v>
      </c>
      <c r="K108" s="123">
        <v>335</v>
      </c>
      <c r="L108" s="124">
        <v>-1.4705882352941176E-2</v>
      </c>
      <c r="M108" s="123">
        <v>320</v>
      </c>
      <c r="N108" s="123">
        <v>350</v>
      </c>
      <c r="O108" s="124">
        <v>-1.4705882352941176E-2</v>
      </c>
      <c r="P108" s="124">
        <v>-2.9411764705882353E-3</v>
      </c>
      <c r="Q108" s="126">
        <v>104</v>
      </c>
      <c r="R108" s="123">
        <v>370</v>
      </c>
      <c r="S108" s="124">
        <v>-2.6315789473684209E-2</v>
      </c>
      <c r="T108" s="123">
        <v>360</v>
      </c>
      <c r="U108" s="123">
        <v>405</v>
      </c>
      <c r="V108" s="124">
        <v>-2.6315789473684209E-2</v>
      </c>
      <c r="W108" s="124">
        <v>-5.263157894736842E-3</v>
      </c>
      <c r="X108" s="126">
        <v>44</v>
      </c>
      <c r="Y108" s="123">
        <v>340</v>
      </c>
      <c r="Z108" s="124">
        <v>3.0303030303030304E-2</v>
      </c>
      <c r="AA108" s="123">
        <v>323</v>
      </c>
      <c r="AB108" s="123">
        <v>353</v>
      </c>
      <c r="AC108" s="124">
        <v>3.0303030303030304E-2</v>
      </c>
      <c r="AD108" s="124">
        <v>6.0606060606060606E-3</v>
      </c>
      <c r="AE108" s="126">
        <v>652</v>
      </c>
      <c r="AF108" s="123">
        <v>380</v>
      </c>
      <c r="AG108" s="124">
        <v>1.3333333333333334E-2</v>
      </c>
      <c r="AH108" s="123">
        <v>360</v>
      </c>
      <c r="AI108" s="123">
        <v>400</v>
      </c>
      <c r="AJ108" s="124">
        <v>1.3333333333333334E-2</v>
      </c>
      <c r="AK108" s="124">
        <v>2.666666666666667E-3</v>
      </c>
      <c r="AL108" s="126">
        <v>820</v>
      </c>
      <c r="AM108" s="123">
        <v>430</v>
      </c>
      <c r="AN108" s="124">
        <v>2.3809523809523808E-2</v>
      </c>
      <c r="AO108" s="123">
        <v>400</v>
      </c>
      <c r="AP108" s="123">
        <v>460</v>
      </c>
      <c r="AQ108" s="124">
        <v>2.3809523809523808E-2</v>
      </c>
      <c r="AR108" s="124">
        <v>4.7619047619047615E-3</v>
      </c>
      <c r="AS108" s="181" t="s">
        <v>343</v>
      </c>
    </row>
    <row r="109" spans="1:45" ht="11.25" x14ac:dyDescent="0.2">
      <c r="B109" s="36" t="s">
        <v>244</v>
      </c>
      <c r="C109" s="126">
        <v>48</v>
      </c>
      <c r="D109" s="123">
        <v>280</v>
      </c>
      <c r="E109" s="124">
        <v>0</v>
      </c>
      <c r="F109" s="123">
        <v>260</v>
      </c>
      <c r="G109" s="123">
        <v>300</v>
      </c>
      <c r="H109" s="124">
        <v>0</v>
      </c>
      <c r="I109" s="124">
        <v>0</v>
      </c>
      <c r="J109" s="126">
        <v>153</v>
      </c>
      <c r="K109" s="123">
        <v>320</v>
      </c>
      <c r="L109" s="124">
        <v>3.2258064516129031E-2</v>
      </c>
      <c r="M109" s="123">
        <v>300</v>
      </c>
      <c r="N109" s="123">
        <v>340</v>
      </c>
      <c r="O109" s="124">
        <v>3.2258064516129031E-2</v>
      </c>
      <c r="P109" s="124">
        <v>6.4516129032258064E-3</v>
      </c>
      <c r="Q109" s="126">
        <v>116</v>
      </c>
      <c r="R109" s="123">
        <v>350</v>
      </c>
      <c r="S109" s="124">
        <v>0</v>
      </c>
      <c r="T109" s="123">
        <v>330</v>
      </c>
      <c r="U109" s="123">
        <v>380</v>
      </c>
      <c r="V109" s="124">
        <v>0</v>
      </c>
      <c r="W109" s="124">
        <v>0</v>
      </c>
      <c r="X109" s="126">
        <v>71</v>
      </c>
      <c r="Y109" s="123">
        <v>335</v>
      </c>
      <c r="Z109" s="124">
        <v>1.5151515151515152E-2</v>
      </c>
      <c r="AA109" s="123">
        <v>310</v>
      </c>
      <c r="AB109" s="123">
        <v>350</v>
      </c>
      <c r="AC109" s="124">
        <v>1.5151515151515152E-2</v>
      </c>
      <c r="AD109" s="124">
        <v>3.0303030303030303E-3</v>
      </c>
      <c r="AE109" s="126">
        <v>1338</v>
      </c>
      <c r="AF109" s="123">
        <v>370</v>
      </c>
      <c r="AG109" s="124">
        <v>1.3698630136986301E-2</v>
      </c>
      <c r="AH109" s="123">
        <v>350</v>
      </c>
      <c r="AI109" s="123">
        <v>400</v>
      </c>
      <c r="AJ109" s="124">
        <v>1.3698630136986301E-2</v>
      </c>
      <c r="AK109" s="124">
        <v>2.7397260273972603E-3</v>
      </c>
      <c r="AL109" s="126">
        <v>1805</v>
      </c>
      <c r="AM109" s="123">
        <v>410</v>
      </c>
      <c r="AN109" s="124">
        <v>0</v>
      </c>
      <c r="AO109" s="123">
        <v>400</v>
      </c>
      <c r="AP109" s="123">
        <v>440</v>
      </c>
      <c r="AQ109" s="124">
        <v>0</v>
      </c>
      <c r="AR109" s="124">
        <v>0</v>
      </c>
      <c r="AS109" s="181" t="s">
        <v>343</v>
      </c>
    </row>
    <row r="110" spans="1:45" ht="11.25" x14ac:dyDescent="0.2">
      <c r="B110" s="36" t="s">
        <v>245</v>
      </c>
      <c r="C110" s="126">
        <v>228</v>
      </c>
      <c r="D110" s="123">
        <v>270</v>
      </c>
      <c r="E110" s="124">
        <v>3.8461538461538464E-2</v>
      </c>
      <c r="F110" s="123">
        <v>250</v>
      </c>
      <c r="G110" s="123">
        <v>287</v>
      </c>
      <c r="H110" s="124">
        <v>3.8461538461538464E-2</v>
      </c>
      <c r="I110" s="124">
        <v>7.6923076923076927E-3</v>
      </c>
      <c r="J110" s="126">
        <v>779</v>
      </c>
      <c r="K110" s="123">
        <v>310</v>
      </c>
      <c r="L110" s="124">
        <v>0</v>
      </c>
      <c r="M110" s="123">
        <v>285</v>
      </c>
      <c r="N110" s="123">
        <v>350</v>
      </c>
      <c r="O110" s="124">
        <v>0</v>
      </c>
      <c r="P110" s="124">
        <v>0</v>
      </c>
      <c r="Q110" s="126">
        <v>178</v>
      </c>
      <c r="R110" s="123">
        <v>400</v>
      </c>
      <c r="S110" s="124">
        <v>0</v>
      </c>
      <c r="T110" s="123">
        <v>365</v>
      </c>
      <c r="U110" s="123">
        <v>435</v>
      </c>
      <c r="V110" s="124">
        <v>0</v>
      </c>
      <c r="W110" s="124">
        <v>0</v>
      </c>
      <c r="X110" s="126">
        <v>69</v>
      </c>
      <c r="Y110" s="123">
        <v>330</v>
      </c>
      <c r="Z110" s="124">
        <v>-5.7142857142857141E-2</v>
      </c>
      <c r="AA110" s="123">
        <v>300</v>
      </c>
      <c r="AB110" s="123">
        <v>375</v>
      </c>
      <c r="AC110" s="124">
        <v>-5.7142857142857141E-2</v>
      </c>
      <c r="AD110" s="124">
        <v>-1.1428571428571429E-2</v>
      </c>
      <c r="AE110" s="126">
        <v>381</v>
      </c>
      <c r="AF110" s="123">
        <v>400</v>
      </c>
      <c r="AG110" s="124">
        <v>1.2658227848101266E-2</v>
      </c>
      <c r="AH110" s="123">
        <v>370</v>
      </c>
      <c r="AI110" s="123">
        <v>470</v>
      </c>
      <c r="AJ110" s="124">
        <v>1.2658227848101266E-2</v>
      </c>
      <c r="AK110" s="124">
        <v>2.5316455696202532E-3</v>
      </c>
      <c r="AL110" s="126">
        <v>181</v>
      </c>
      <c r="AM110" s="123">
        <v>540</v>
      </c>
      <c r="AN110" s="124">
        <v>1.8867924528301886E-2</v>
      </c>
      <c r="AO110" s="123">
        <v>470</v>
      </c>
      <c r="AP110" s="123">
        <v>590</v>
      </c>
      <c r="AQ110" s="124">
        <v>1.8867924528301886E-2</v>
      </c>
      <c r="AR110" s="124">
        <v>3.7735849056603774E-3</v>
      </c>
      <c r="AS110" s="181" t="s">
        <v>343</v>
      </c>
    </row>
    <row r="111" spans="1:45" ht="11.25" x14ac:dyDescent="0.2">
      <c r="B111" s="36" t="s">
        <v>246</v>
      </c>
      <c r="C111" s="126">
        <v>56</v>
      </c>
      <c r="D111" s="123">
        <v>270</v>
      </c>
      <c r="E111" s="124">
        <v>3.8461538461538464E-2</v>
      </c>
      <c r="F111" s="123">
        <v>260</v>
      </c>
      <c r="G111" s="123">
        <v>284</v>
      </c>
      <c r="H111" s="124">
        <v>3.8461538461538464E-2</v>
      </c>
      <c r="I111" s="124">
        <v>7.6923076923076927E-3</v>
      </c>
      <c r="J111" s="126">
        <v>196</v>
      </c>
      <c r="K111" s="123">
        <v>330</v>
      </c>
      <c r="L111" s="124">
        <v>0</v>
      </c>
      <c r="M111" s="123">
        <v>300</v>
      </c>
      <c r="N111" s="123">
        <v>350</v>
      </c>
      <c r="O111" s="124">
        <v>0</v>
      </c>
      <c r="P111" s="124">
        <v>0</v>
      </c>
      <c r="Q111" s="126">
        <v>109</v>
      </c>
      <c r="R111" s="123">
        <v>365</v>
      </c>
      <c r="S111" s="124">
        <v>5.5096418732782371E-3</v>
      </c>
      <c r="T111" s="123">
        <v>340</v>
      </c>
      <c r="U111" s="123">
        <v>390</v>
      </c>
      <c r="V111" s="124">
        <v>5.5096418732782371E-3</v>
      </c>
      <c r="W111" s="124">
        <v>1.1019283746556475E-3</v>
      </c>
      <c r="X111" s="126">
        <v>42</v>
      </c>
      <c r="Y111" s="123">
        <v>328</v>
      </c>
      <c r="Z111" s="124">
        <v>5.4662379421221867E-2</v>
      </c>
      <c r="AA111" s="123">
        <v>300</v>
      </c>
      <c r="AB111" s="123">
        <v>340</v>
      </c>
      <c r="AC111" s="124">
        <v>5.4662379421221867E-2</v>
      </c>
      <c r="AD111" s="124">
        <v>1.0932475884244373E-2</v>
      </c>
      <c r="AE111" s="126">
        <v>590</v>
      </c>
      <c r="AF111" s="123">
        <v>365</v>
      </c>
      <c r="AG111" s="124">
        <v>1.3888888888888888E-2</v>
      </c>
      <c r="AH111" s="123">
        <v>335</v>
      </c>
      <c r="AI111" s="123">
        <v>395</v>
      </c>
      <c r="AJ111" s="124">
        <v>1.3888888888888888E-2</v>
      </c>
      <c r="AK111" s="124">
        <v>2.7777777777777775E-3</v>
      </c>
      <c r="AL111" s="126">
        <v>125</v>
      </c>
      <c r="AM111" s="123">
        <v>425</v>
      </c>
      <c r="AN111" s="124">
        <v>-3.4090909090909088E-2</v>
      </c>
      <c r="AO111" s="123">
        <v>395</v>
      </c>
      <c r="AP111" s="123">
        <v>450</v>
      </c>
      <c r="AQ111" s="124">
        <v>-3.4090909090909088E-2</v>
      </c>
      <c r="AR111" s="124">
        <v>-6.8181818181818179E-3</v>
      </c>
      <c r="AS111" s="181" t="s">
        <v>343</v>
      </c>
    </row>
    <row r="112" spans="1:45" ht="11.25" x14ac:dyDescent="0.2">
      <c r="B112" s="36" t="s">
        <v>247</v>
      </c>
      <c r="C112" s="126">
        <v>18</v>
      </c>
      <c r="D112" s="123">
        <v>240</v>
      </c>
      <c r="E112" s="124">
        <v>0.22448979591836735</v>
      </c>
      <c r="F112" s="123">
        <v>175</v>
      </c>
      <c r="G112" s="123">
        <v>290</v>
      </c>
      <c r="H112" s="124">
        <v>0.22448979591836735</v>
      </c>
      <c r="I112" s="124">
        <v>4.4897959183673466E-2</v>
      </c>
      <c r="J112" s="126">
        <v>190</v>
      </c>
      <c r="K112" s="123">
        <v>340</v>
      </c>
      <c r="L112" s="124">
        <v>3.0303030303030304E-2</v>
      </c>
      <c r="M112" s="123">
        <v>315</v>
      </c>
      <c r="N112" s="123">
        <v>350</v>
      </c>
      <c r="O112" s="124">
        <v>3.0303030303030304E-2</v>
      </c>
      <c r="P112" s="124">
        <v>6.0606060606060606E-3</v>
      </c>
      <c r="Q112" s="126">
        <v>111</v>
      </c>
      <c r="R112" s="123">
        <v>370</v>
      </c>
      <c r="S112" s="124">
        <v>0</v>
      </c>
      <c r="T112" s="123">
        <v>345</v>
      </c>
      <c r="U112" s="123">
        <v>395</v>
      </c>
      <c r="V112" s="124">
        <v>0</v>
      </c>
      <c r="W112" s="124">
        <v>0</v>
      </c>
      <c r="X112" s="126">
        <v>47</v>
      </c>
      <c r="Y112" s="123">
        <v>340</v>
      </c>
      <c r="Z112" s="124">
        <v>0</v>
      </c>
      <c r="AA112" s="123">
        <v>305</v>
      </c>
      <c r="AB112" s="123">
        <v>360</v>
      </c>
      <c r="AC112" s="124">
        <v>0</v>
      </c>
      <c r="AD112" s="124">
        <v>0</v>
      </c>
      <c r="AE112" s="126">
        <v>1018</v>
      </c>
      <c r="AF112" s="123">
        <v>370</v>
      </c>
      <c r="AG112" s="124">
        <v>0</v>
      </c>
      <c r="AH112" s="123">
        <v>350</v>
      </c>
      <c r="AI112" s="123">
        <v>400</v>
      </c>
      <c r="AJ112" s="124">
        <v>0</v>
      </c>
      <c r="AK112" s="124">
        <v>0</v>
      </c>
      <c r="AL112" s="126">
        <v>546</v>
      </c>
      <c r="AM112" s="123">
        <v>430</v>
      </c>
      <c r="AN112" s="124">
        <v>2.3809523809523808E-2</v>
      </c>
      <c r="AO112" s="123">
        <v>400</v>
      </c>
      <c r="AP112" s="123">
        <v>460</v>
      </c>
      <c r="AQ112" s="124">
        <v>2.3809523809523808E-2</v>
      </c>
      <c r="AR112" s="124">
        <v>4.7619047619047615E-3</v>
      </c>
      <c r="AS112" s="181" t="s">
        <v>343</v>
      </c>
    </row>
    <row r="113" spans="1:45" ht="11.25" x14ac:dyDescent="0.2">
      <c r="A113" s="36"/>
      <c r="B113" s="36" t="s">
        <v>248</v>
      </c>
      <c r="C113" s="126">
        <v>212</v>
      </c>
      <c r="D113" s="123">
        <v>250</v>
      </c>
      <c r="E113" s="124">
        <v>4.1666666666666664E-2</v>
      </c>
      <c r="F113" s="123">
        <v>220</v>
      </c>
      <c r="G113" s="123">
        <v>280</v>
      </c>
      <c r="H113" s="124">
        <v>4.1666666666666664E-2</v>
      </c>
      <c r="I113" s="124">
        <v>8.3333333333333332E-3</v>
      </c>
      <c r="J113" s="126">
        <v>463</v>
      </c>
      <c r="K113" s="123">
        <v>340</v>
      </c>
      <c r="L113" s="124">
        <v>0</v>
      </c>
      <c r="M113" s="123">
        <v>310</v>
      </c>
      <c r="N113" s="123">
        <v>370</v>
      </c>
      <c r="O113" s="124">
        <v>0</v>
      </c>
      <c r="P113" s="124">
        <v>0</v>
      </c>
      <c r="Q113" s="126">
        <v>162</v>
      </c>
      <c r="R113" s="123">
        <v>395</v>
      </c>
      <c r="S113" s="124">
        <v>1.282051282051282E-2</v>
      </c>
      <c r="T113" s="123">
        <v>360</v>
      </c>
      <c r="U113" s="123">
        <v>425</v>
      </c>
      <c r="V113" s="124">
        <v>1.282051282051282E-2</v>
      </c>
      <c r="W113" s="124">
        <v>2.5641025641025641E-3</v>
      </c>
      <c r="X113" s="126">
        <v>34</v>
      </c>
      <c r="Y113" s="123">
        <v>365</v>
      </c>
      <c r="Z113" s="124">
        <v>0.10606060606060606</v>
      </c>
      <c r="AA113" s="123">
        <v>320</v>
      </c>
      <c r="AB113" s="123">
        <v>390</v>
      </c>
      <c r="AC113" s="124">
        <v>0.10606060606060606</v>
      </c>
      <c r="AD113" s="124">
        <v>2.1212121212121213E-2</v>
      </c>
      <c r="AE113" s="126">
        <v>280</v>
      </c>
      <c r="AF113" s="123">
        <v>383</v>
      </c>
      <c r="AG113" s="124">
        <v>7.8947368421052634E-3</v>
      </c>
      <c r="AH113" s="123">
        <v>360</v>
      </c>
      <c r="AI113" s="123">
        <v>395</v>
      </c>
      <c r="AJ113" s="124">
        <v>7.8947368421052634E-3</v>
      </c>
      <c r="AK113" s="124">
        <v>1.5789473684210526E-3</v>
      </c>
      <c r="AL113" s="126">
        <v>54</v>
      </c>
      <c r="AM113" s="123">
        <v>420</v>
      </c>
      <c r="AN113" s="124">
        <v>0</v>
      </c>
      <c r="AO113" s="123">
        <v>395</v>
      </c>
      <c r="AP113" s="123">
        <v>490</v>
      </c>
      <c r="AQ113" s="124">
        <v>0</v>
      </c>
      <c r="AR113" s="124">
        <v>0</v>
      </c>
      <c r="AS113" s="181" t="s">
        <v>343</v>
      </c>
    </row>
    <row r="114" spans="1:45" ht="11.25" x14ac:dyDescent="0.2">
      <c r="A114" s="36"/>
      <c r="B114" s="36" t="s">
        <v>249</v>
      </c>
      <c r="C114" s="126">
        <v>11</v>
      </c>
      <c r="D114" s="123">
        <v>200</v>
      </c>
      <c r="E114" s="124">
        <v>-0.14893617021276595</v>
      </c>
      <c r="F114" s="123">
        <v>174</v>
      </c>
      <c r="G114" s="123">
        <v>279</v>
      </c>
      <c r="H114" s="124">
        <v>-0.14893617021276595</v>
      </c>
      <c r="I114" s="124">
        <v>-2.9787234042553189E-2</v>
      </c>
      <c r="J114" s="126">
        <v>184</v>
      </c>
      <c r="K114" s="123">
        <v>305</v>
      </c>
      <c r="L114" s="124">
        <v>1.6666666666666666E-2</v>
      </c>
      <c r="M114" s="123">
        <v>295</v>
      </c>
      <c r="N114" s="123">
        <v>320</v>
      </c>
      <c r="O114" s="124">
        <v>1.6666666666666666E-2</v>
      </c>
      <c r="P114" s="124">
        <v>3.3333333333333331E-3</v>
      </c>
      <c r="Q114" s="126">
        <v>146</v>
      </c>
      <c r="R114" s="123">
        <v>340</v>
      </c>
      <c r="S114" s="124">
        <v>3.0303030303030304E-2</v>
      </c>
      <c r="T114" s="123">
        <v>320</v>
      </c>
      <c r="U114" s="123">
        <v>350</v>
      </c>
      <c r="V114" s="124">
        <v>3.0303030303030304E-2</v>
      </c>
      <c r="W114" s="124">
        <v>6.0606060606060606E-3</v>
      </c>
      <c r="X114" s="126">
        <v>72</v>
      </c>
      <c r="Y114" s="123">
        <v>320</v>
      </c>
      <c r="Z114" s="124">
        <v>0</v>
      </c>
      <c r="AA114" s="123">
        <v>300</v>
      </c>
      <c r="AB114" s="123">
        <v>345</v>
      </c>
      <c r="AC114" s="124">
        <v>0</v>
      </c>
      <c r="AD114" s="124">
        <v>0</v>
      </c>
      <c r="AE114" s="126">
        <v>952</v>
      </c>
      <c r="AF114" s="123">
        <v>350</v>
      </c>
      <c r="AG114" s="124">
        <v>0</v>
      </c>
      <c r="AH114" s="123">
        <v>340</v>
      </c>
      <c r="AI114" s="123">
        <v>375</v>
      </c>
      <c r="AJ114" s="124">
        <v>0</v>
      </c>
      <c r="AK114" s="124">
        <v>0</v>
      </c>
      <c r="AL114" s="126">
        <v>572</v>
      </c>
      <c r="AM114" s="123">
        <v>395</v>
      </c>
      <c r="AN114" s="124">
        <v>1.282051282051282E-2</v>
      </c>
      <c r="AO114" s="123">
        <v>375</v>
      </c>
      <c r="AP114" s="123">
        <v>420</v>
      </c>
      <c r="AQ114" s="124">
        <v>1.282051282051282E-2</v>
      </c>
      <c r="AR114" s="124">
        <v>2.5641025641025641E-3</v>
      </c>
      <c r="AS114" s="181" t="s">
        <v>343</v>
      </c>
    </row>
    <row r="115" spans="1:45" ht="11.25" x14ac:dyDescent="0.2">
      <c r="A115" s="36"/>
      <c r="B115" s="36" t="s">
        <v>250</v>
      </c>
      <c r="C115" s="126">
        <v>132</v>
      </c>
      <c r="D115" s="123">
        <v>265</v>
      </c>
      <c r="E115" s="124">
        <v>-1.8518518518518517E-2</v>
      </c>
      <c r="F115" s="123">
        <v>250</v>
      </c>
      <c r="G115" s="123">
        <v>328</v>
      </c>
      <c r="H115" s="124">
        <v>-1.8518518518518517E-2</v>
      </c>
      <c r="I115" s="124">
        <v>-3.7037037037037034E-3</v>
      </c>
      <c r="J115" s="126">
        <v>539</v>
      </c>
      <c r="K115" s="123">
        <v>360</v>
      </c>
      <c r="L115" s="124">
        <v>0</v>
      </c>
      <c r="M115" s="123">
        <v>330</v>
      </c>
      <c r="N115" s="123">
        <v>400</v>
      </c>
      <c r="O115" s="124">
        <v>0</v>
      </c>
      <c r="P115" s="124">
        <v>0</v>
      </c>
      <c r="Q115" s="126">
        <v>242</v>
      </c>
      <c r="R115" s="123">
        <v>450</v>
      </c>
      <c r="S115" s="124">
        <v>2.2727272727272728E-2</v>
      </c>
      <c r="T115" s="123">
        <v>390</v>
      </c>
      <c r="U115" s="123">
        <v>500</v>
      </c>
      <c r="V115" s="124">
        <v>2.2727272727272728E-2</v>
      </c>
      <c r="W115" s="124">
        <v>4.5454545454545452E-3</v>
      </c>
      <c r="X115" s="126">
        <v>48</v>
      </c>
      <c r="Y115" s="123">
        <v>378</v>
      </c>
      <c r="Z115" s="124">
        <v>7.0821529745042494E-2</v>
      </c>
      <c r="AA115" s="123">
        <v>330</v>
      </c>
      <c r="AB115" s="123">
        <v>440</v>
      </c>
      <c r="AC115" s="124">
        <v>7.0821529745042494E-2</v>
      </c>
      <c r="AD115" s="124">
        <v>1.4164305949008499E-2</v>
      </c>
      <c r="AE115" s="126">
        <v>454</v>
      </c>
      <c r="AF115" s="123">
        <v>405</v>
      </c>
      <c r="AG115" s="124">
        <v>1.2500000000000001E-2</v>
      </c>
      <c r="AH115" s="123">
        <v>380</v>
      </c>
      <c r="AI115" s="123">
        <v>420</v>
      </c>
      <c r="AJ115" s="124">
        <v>1.2500000000000001E-2</v>
      </c>
      <c r="AK115" s="124">
        <v>2.5000000000000001E-3</v>
      </c>
      <c r="AL115" s="126">
        <v>113</v>
      </c>
      <c r="AM115" s="123">
        <v>475</v>
      </c>
      <c r="AN115" s="124">
        <v>-0.05</v>
      </c>
      <c r="AO115" s="123">
        <v>420</v>
      </c>
      <c r="AP115" s="123">
        <v>560</v>
      </c>
      <c r="AQ115" s="124">
        <v>-0.05</v>
      </c>
      <c r="AR115" s="124">
        <v>-0.01</v>
      </c>
      <c r="AS115" s="181" t="s">
        <v>343</v>
      </c>
    </row>
    <row r="116" spans="1:45" s="135" customFormat="1" ht="11.25" x14ac:dyDescent="0.2">
      <c r="B116" s="121" t="s">
        <v>37</v>
      </c>
      <c r="C116" s="126">
        <v>723</v>
      </c>
      <c r="D116" s="123">
        <v>260</v>
      </c>
      <c r="E116" s="124">
        <v>0</v>
      </c>
      <c r="F116" s="123">
        <v>240</v>
      </c>
      <c r="G116" s="123">
        <v>295</v>
      </c>
      <c r="H116" s="124">
        <v>0</v>
      </c>
      <c r="I116" s="124">
        <v>0</v>
      </c>
      <c r="J116" s="126">
        <v>2589</v>
      </c>
      <c r="K116" s="123">
        <v>330</v>
      </c>
      <c r="L116" s="124">
        <v>0</v>
      </c>
      <c r="M116" s="123">
        <v>300</v>
      </c>
      <c r="N116" s="123">
        <v>360</v>
      </c>
      <c r="O116" s="124">
        <v>0</v>
      </c>
      <c r="P116" s="124">
        <v>0</v>
      </c>
      <c r="Q116" s="126">
        <v>1168</v>
      </c>
      <c r="R116" s="123">
        <v>380</v>
      </c>
      <c r="S116" s="124">
        <v>0</v>
      </c>
      <c r="T116" s="123">
        <v>350</v>
      </c>
      <c r="U116" s="123">
        <v>420</v>
      </c>
      <c r="V116" s="124">
        <v>0</v>
      </c>
      <c r="W116" s="124">
        <v>0</v>
      </c>
      <c r="X116" s="126">
        <v>427</v>
      </c>
      <c r="Y116" s="123">
        <v>335</v>
      </c>
      <c r="Z116" s="124">
        <v>1.5151515151515152E-2</v>
      </c>
      <c r="AA116" s="123">
        <v>310</v>
      </c>
      <c r="AB116" s="123">
        <v>360</v>
      </c>
      <c r="AC116" s="124">
        <v>1.5151515151515152E-2</v>
      </c>
      <c r="AD116" s="124">
        <v>3.0303030303030303E-3</v>
      </c>
      <c r="AE116" s="126">
        <v>5665</v>
      </c>
      <c r="AF116" s="123">
        <v>370</v>
      </c>
      <c r="AG116" s="124">
        <v>0</v>
      </c>
      <c r="AH116" s="123">
        <v>350</v>
      </c>
      <c r="AI116" s="123">
        <v>395</v>
      </c>
      <c r="AJ116" s="124">
        <v>0</v>
      </c>
      <c r="AK116" s="124">
        <v>0</v>
      </c>
      <c r="AL116" s="126">
        <v>4216</v>
      </c>
      <c r="AM116" s="123">
        <v>420</v>
      </c>
      <c r="AN116" s="124">
        <v>1.2048192771084338E-2</v>
      </c>
      <c r="AO116" s="123">
        <v>395</v>
      </c>
      <c r="AP116" s="123">
        <v>450</v>
      </c>
      <c r="AQ116" s="124">
        <v>1.2048192771084338E-2</v>
      </c>
      <c r="AR116" s="124">
        <v>2.4096385542168677E-3</v>
      </c>
      <c r="AS116" s="181"/>
    </row>
    <row r="117" spans="1:45" ht="11.25" x14ac:dyDescent="0.2">
      <c r="A117" s="32" t="s">
        <v>24</v>
      </c>
      <c r="B117" s="36" t="s">
        <v>251</v>
      </c>
      <c r="C117" s="126">
        <v>16</v>
      </c>
      <c r="D117" s="123">
        <v>250</v>
      </c>
      <c r="E117" s="124">
        <v>-5.6603773584905662E-2</v>
      </c>
      <c r="F117" s="123">
        <v>243</v>
      </c>
      <c r="G117" s="123">
        <v>298</v>
      </c>
      <c r="H117" s="124">
        <v>-5.6603773584905662E-2</v>
      </c>
      <c r="I117" s="124">
        <v>-1.1320754716981133E-2</v>
      </c>
      <c r="J117" s="126">
        <v>197</v>
      </c>
      <c r="K117" s="123">
        <v>330</v>
      </c>
      <c r="L117" s="124">
        <v>0</v>
      </c>
      <c r="M117" s="123">
        <v>295</v>
      </c>
      <c r="N117" s="123">
        <v>360</v>
      </c>
      <c r="O117" s="124">
        <v>0</v>
      </c>
      <c r="P117" s="124">
        <v>0</v>
      </c>
      <c r="Q117" s="126">
        <v>150</v>
      </c>
      <c r="R117" s="123">
        <v>400</v>
      </c>
      <c r="S117" s="124">
        <v>1.2658227848101266E-2</v>
      </c>
      <c r="T117" s="123">
        <v>370</v>
      </c>
      <c r="U117" s="123">
        <v>465</v>
      </c>
      <c r="V117" s="124">
        <v>1.2658227848101266E-2</v>
      </c>
      <c r="W117" s="124">
        <v>2.5316455696202532E-3</v>
      </c>
      <c r="X117" s="126">
        <v>195</v>
      </c>
      <c r="Y117" s="123">
        <v>330</v>
      </c>
      <c r="Z117" s="124">
        <v>3.125E-2</v>
      </c>
      <c r="AA117" s="123">
        <v>310</v>
      </c>
      <c r="AB117" s="123">
        <v>360</v>
      </c>
      <c r="AC117" s="124">
        <v>3.125E-2</v>
      </c>
      <c r="AD117" s="124">
        <v>6.2500000000000003E-3</v>
      </c>
      <c r="AE117" s="126">
        <v>804</v>
      </c>
      <c r="AF117" s="123">
        <v>390</v>
      </c>
      <c r="AG117" s="124">
        <v>2.6315789473684209E-2</v>
      </c>
      <c r="AH117" s="123">
        <v>360</v>
      </c>
      <c r="AI117" s="123">
        <v>450</v>
      </c>
      <c r="AJ117" s="124">
        <v>2.6315789473684209E-2</v>
      </c>
      <c r="AK117" s="124">
        <v>5.263157894736842E-3</v>
      </c>
      <c r="AL117" s="126">
        <v>286</v>
      </c>
      <c r="AM117" s="123">
        <v>500</v>
      </c>
      <c r="AN117" s="124">
        <v>1.0101010101010102E-2</v>
      </c>
      <c r="AO117" s="123">
        <v>450</v>
      </c>
      <c r="AP117" s="123">
        <v>600</v>
      </c>
      <c r="AQ117" s="124">
        <v>1.0101010101010102E-2</v>
      </c>
      <c r="AR117" s="124">
        <v>2.0202020202020202E-3</v>
      </c>
      <c r="AS117" s="181" t="s">
        <v>343</v>
      </c>
    </row>
    <row r="118" spans="1:45" ht="11.25" x14ac:dyDescent="0.2">
      <c r="B118" s="36" t="s">
        <v>10</v>
      </c>
      <c r="C118" s="126">
        <v>366</v>
      </c>
      <c r="D118" s="123">
        <v>240</v>
      </c>
      <c r="E118" s="124">
        <v>-0.04</v>
      </c>
      <c r="F118" s="123">
        <v>215</v>
      </c>
      <c r="G118" s="123">
        <v>265</v>
      </c>
      <c r="H118" s="124">
        <v>-0.04</v>
      </c>
      <c r="I118" s="124">
        <v>-8.0000000000000002E-3</v>
      </c>
      <c r="J118" s="126">
        <v>621</v>
      </c>
      <c r="K118" s="123">
        <v>330</v>
      </c>
      <c r="L118" s="124">
        <v>3.125E-2</v>
      </c>
      <c r="M118" s="123">
        <v>300</v>
      </c>
      <c r="N118" s="123">
        <v>350</v>
      </c>
      <c r="O118" s="124">
        <v>3.125E-2</v>
      </c>
      <c r="P118" s="124">
        <v>6.2500000000000003E-3</v>
      </c>
      <c r="Q118" s="126">
        <v>244</v>
      </c>
      <c r="R118" s="123">
        <v>400</v>
      </c>
      <c r="S118" s="124">
        <v>6.6666666666666666E-2</v>
      </c>
      <c r="T118" s="123">
        <v>360</v>
      </c>
      <c r="U118" s="123">
        <v>447</v>
      </c>
      <c r="V118" s="124">
        <v>6.6666666666666666E-2</v>
      </c>
      <c r="W118" s="124">
        <v>1.3333333333333332E-2</v>
      </c>
      <c r="X118" s="126">
        <v>78</v>
      </c>
      <c r="Y118" s="123">
        <v>340</v>
      </c>
      <c r="Z118" s="124">
        <v>-1.4492753623188406E-2</v>
      </c>
      <c r="AA118" s="123">
        <v>320</v>
      </c>
      <c r="AB118" s="123">
        <v>360</v>
      </c>
      <c r="AC118" s="124">
        <v>-1.4492753623188406E-2</v>
      </c>
      <c r="AD118" s="124">
        <v>-2.8985507246376812E-3</v>
      </c>
      <c r="AE118" s="126">
        <v>833</v>
      </c>
      <c r="AF118" s="123">
        <v>400</v>
      </c>
      <c r="AG118" s="124">
        <v>2.564102564102564E-2</v>
      </c>
      <c r="AH118" s="123">
        <v>370</v>
      </c>
      <c r="AI118" s="123">
        <v>430</v>
      </c>
      <c r="AJ118" s="124">
        <v>2.564102564102564E-2</v>
      </c>
      <c r="AK118" s="124">
        <v>5.1282051282051282E-3</v>
      </c>
      <c r="AL118" s="126">
        <v>303</v>
      </c>
      <c r="AM118" s="123">
        <v>460</v>
      </c>
      <c r="AN118" s="124">
        <v>0</v>
      </c>
      <c r="AO118" s="123">
        <v>430</v>
      </c>
      <c r="AP118" s="123">
        <v>520</v>
      </c>
      <c r="AQ118" s="124">
        <v>0</v>
      </c>
      <c r="AR118" s="124">
        <v>0</v>
      </c>
      <c r="AS118" s="181" t="s">
        <v>343</v>
      </c>
    </row>
    <row r="119" spans="1:45" ht="11.25" x14ac:dyDescent="0.2">
      <c r="B119" s="36" t="s">
        <v>252</v>
      </c>
      <c r="C119" s="126">
        <v>19</v>
      </c>
      <c r="D119" s="123">
        <v>200</v>
      </c>
      <c r="E119" s="124">
        <v>-0.2857142857142857</v>
      </c>
      <c r="F119" s="123">
        <v>145</v>
      </c>
      <c r="G119" s="123">
        <v>285</v>
      </c>
      <c r="H119" s="124">
        <v>-0.2857142857142857</v>
      </c>
      <c r="I119" s="124">
        <v>-5.7142857142857141E-2</v>
      </c>
      <c r="J119" s="126">
        <v>131</v>
      </c>
      <c r="K119" s="123">
        <v>335</v>
      </c>
      <c r="L119" s="124">
        <v>4.6875E-2</v>
      </c>
      <c r="M119" s="123">
        <v>300</v>
      </c>
      <c r="N119" s="123">
        <v>355</v>
      </c>
      <c r="O119" s="124">
        <v>4.6875E-2</v>
      </c>
      <c r="P119" s="124">
        <v>9.3749999999999997E-3</v>
      </c>
      <c r="Q119" s="126">
        <v>95</v>
      </c>
      <c r="R119" s="123">
        <v>390</v>
      </c>
      <c r="S119" s="124">
        <v>2.6315789473684209E-2</v>
      </c>
      <c r="T119" s="123">
        <v>360</v>
      </c>
      <c r="U119" s="123">
        <v>430</v>
      </c>
      <c r="V119" s="124">
        <v>2.6315789473684209E-2</v>
      </c>
      <c r="W119" s="124">
        <v>5.263157894736842E-3</v>
      </c>
      <c r="X119" s="126">
        <v>58</v>
      </c>
      <c r="Y119" s="123">
        <v>365</v>
      </c>
      <c r="Z119" s="124">
        <v>4.2857142857142858E-2</v>
      </c>
      <c r="AA119" s="123">
        <v>320</v>
      </c>
      <c r="AB119" s="123">
        <v>450</v>
      </c>
      <c r="AC119" s="124">
        <v>4.2857142857142858E-2</v>
      </c>
      <c r="AD119" s="124">
        <v>8.5714285714285719E-3</v>
      </c>
      <c r="AE119" s="126">
        <v>298</v>
      </c>
      <c r="AF119" s="123">
        <v>420</v>
      </c>
      <c r="AG119" s="124">
        <v>0.05</v>
      </c>
      <c r="AH119" s="123">
        <v>375</v>
      </c>
      <c r="AI119" s="123">
        <v>475</v>
      </c>
      <c r="AJ119" s="124">
        <v>0.05</v>
      </c>
      <c r="AK119" s="124">
        <v>0.01</v>
      </c>
      <c r="AL119" s="126">
        <v>130</v>
      </c>
      <c r="AM119" s="123">
        <v>525</v>
      </c>
      <c r="AN119" s="124">
        <v>0.05</v>
      </c>
      <c r="AO119" s="123">
        <v>475</v>
      </c>
      <c r="AP119" s="123">
        <v>650</v>
      </c>
      <c r="AQ119" s="124">
        <v>0.05</v>
      </c>
      <c r="AR119" s="124">
        <v>0.01</v>
      </c>
      <c r="AS119" s="181" t="s">
        <v>343</v>
      </c>
    </row>
    <row r="120" spans="1:45" ht="11.25" x14ac:dyDescent="0.2">
      <c r="B120" s="36" t="s">
        <v>253</v>
      </c>
      <c r="C120" s="126">
        <v>14</v>
      </c>
      <c r="D120" s="123">
        <v>285</v>
      </c>
      <c r="E120" s="124">
        <v>1.7857142857142856E-2</v>
      </c>
      <c r="F120" s="123">
        <v>265</v>
      </c>
      <c r="G120" s="123">
        <v>400</v>
      </c>
      <c r="H120" s="124">
        <v>1.7857142857142856E-2</v>
      </c>
      <c r="I120" s="124">
        <v>3.5714285714285713E-3</v>
      </c>
      <c r="J120" s="126">
        <v>203</v>
      </c>
      <c r="K120" s="123">
        <v>380</v>
      </c>
      <c r="L120" s="124">
        <v>0</v>
      </c>
      <c r="M120" s="123">
        <v>350</v>
      </c>
      <c r="N120" s="123">
        <v>401</v>
      </c>
      <c r="O120" s="124">
        <v>0</v>
      </c>
      <c r="P120" s="124">
        <v>0</v>
      </c>
      <c r="Q120" s="126">
        <v>136</v>
      </c>
      <c r="R120" s="123">
        <v>470</v>
      </c>
      <c r="S120" s="124">
        <v>4.2735042735042739E-3</v>
      </c>
      <c r="T120" s="123">
        <v>420</v>
      </c>
      <c r="U120" s="123">
        <v>536</v>
      </c>
      <c r="V120" s="124">
        <v>4.2735042735042739E-3</v>
      </c>
      <c r="W120" s="124">
        <v>8.5470085470085481E-4</v>
      </c>
      <c r="X120" s="126">
        <v>39</v>
      </c>
      <c r="Y120" s="123">
        <v>420</v>
      </c>
      <c r="Z120" s="124">
        <v>0</v>
      </c>
      <c r="AA120" s="123">
        <v>375</v>
      </c>
      <c r="AB120" s="123">
        <v>496</v>
      </c>
      <c r="AC120" s="124">
        <v>0</v>
      </c>
      <c r="AD120" s="124">
        <v>0</v>
      </c>
      <c r="AE120" s="126">
        <v>402</v>
      </c>
      <c r="AF120" s="123">
        <v>495</v>
      </c>
      <c r="AG120" s="124">
        <v>1.020408163265306E-2</v>
      </c>
      <c r="AH120" s="123">
        <v>425</v>
      </c>
      <c r="AI120" s="123">
        <v>540</v>
      </c>
      <c r="AJ120" s="124">
        <v>1.020408163265306E-2</v>
      </c>
      <c r="AK120" s="124">
        <v>2.040816326530612E-3</v>
      </c>
      <c r="AL120" s="126">
        <v>262</v>
      </c>
      <c r="AM120" s="123">
        <v>650</v>
      </c>
      <c r="AN120" s="124">
        <v>4.8387096774193547E-2</v>
      </c>
      <c r="AO120" s="123">
        <v>540</v>
      </c>
      <c r="AP120" s="123">
        <v>790</v>
      </c>
      <c r="AQ120" s="124">
        <v>4.8387096774193547E-2</v>
      </c>
      <c r="AR120" s="124">
        <v>9.6774193548387101E-3</v>
      </c>
      <c r="AS120" s="181" t="s">
        <v>343</v>
      </c>
    </row>
    <row r="121" spans="1:45" ht="11.25" x14ac:dyDescent="0.2">
      <c r="B121" s="36" t="s">
        <v>254</v>
      </c>
      <c r="C121" s="126">
        <v>77</v>
      </c>
      <c r="D121" s="123">
        <v>250</v>
      </c>
      <c r="E121" s="124">
        <v>0</v>
      </c>
      <c r="F121" s="123">
        <v>250</v>
      </c>
      <c r="G121" s="123">
        <v>270</v>
      </c>
      <c r="H121" s="124">
        <v>0</v>
      </c>
      <c r="I121" s="124">
        <v>0</v>
      </c>
      <c r="J121" s="126">
        <v>239</v>
      </c>
      <c r="K121" s="123">
        <v>330</v>
      </c>
      <c r="L121" s="124">
        <v>0</v>
      </c>
      <c r="M121" s="123">
        <v>300</v>
      </c>
      <c r="N121" s="123">
        <v>360</v>
      </c>
      <c r="O121" s="124">
        <v>0</v>
      </c>
      <c r="P121" s="124">
        <v>0</v>
      </c>
      <c r="Q121" s="126">
        <v>157</v>
      </c>
      <c r="R121" s="123">
        <v>380</v>
      </c>
      <c r="S121" s="124">
        <v>1.3333333333333334E-2</v>
      </c>
      <c r="T121" s="123">
        <v>365</v>
      </c>
      <c r="U121" s="123">
        <v>420</v>
      </c>
      <c r="V121" s="124">
        <v>1.3333333333333334E-2</v>
      </c>
      <c r="W121" s="124">
        <v>2.666666666666667E-3</v>
      </c>
      <c r="X121" s="126">
        <v>51</v>
      </c>
      <c r="Y121" s="123">
        <v>350</v>
      </c>
      <c r="Z121" s="124">
        <v>2.9411764705882353E-2</v>
      </c>
      <c r="AA121" s="123">
        <v>330</v>
      </c>
      <c r="AB121" s="123">
        <v>370</v>
      </c>
      <c r="AC121" s="124">
        <v>2.9411764705882353E-2</v>
      </c>
      <c r="AD121" s="124">
        <v>5.8823529411764705E-3</v>
      </c>
      <c r="AE121" s="126">
        <v>687</v>
      </c>
      <c r="AF121" s="123">
        <v>380</v>
      </c>
      <c r="AG121" s="124">
        <v>2.7027027027027029E-2</v>
      </c>
      <c r="AH121" s="123">
        <v>350</v>
      </c>
      <c r="AI121" s="123">
        <v>430</v>
      </c>
      <c r="AJ121" s="124">
        <v>2.7027027027027029E-2</v>
      </c>
      <c r="AK121" s="124">
        <v>5.4054054054054057E-3</v>
      </c>
      <c r="AL121" s="126">
        <v>229</v>
      </c>
      <c r="AM121" s="123">
        <v>460</v>
      </c>
      <c r="AN121" s="124">
        <v>0</v>
      </c>
      <c r="AO121" s="123">
        <v>430</v>
      </c>
      <c r="AP121" s="123">
        <v>510</v>
      </c>
      <c r="AQ121" s="124">
        <v>0</v>
      </c>
      <c r="AR121" s="124">
        <v>0</v>
      </c>
      <c r="AS121" s="181" t="s">
        <v>343</v>
      </c>
    </row>
    <row r="122" spans="1:45" s="135" customFormat="1" ht="11.25" x14ac:dyDescent="0.2">
      <c r="B122" s="121" t="s">
        <v>37</v>
      </c>
      <c r="C122" s="126">
        <v>492</v>
      </c>
      <c r="D122" s="123">
        <v>250</v>
      </c>
      <c r="E122" s="124">
        <v>0</v>
      </c>
      <c r="F122" s="123">
        <v>220</v>
      </c>
      <c r="G122" s="123">
        <v>270</v>
      </c>
      <c r="H122" s="124">
        <v>0</v>
      </c>
      <c r="I122" s="124">
        <v>0</v>
      </c>
      <c r="J122" s="126">
        <v>1391</v>
      </c>
      <c r="K122" s="123">
        <v>340</v>
      </c>
      <c r="L122" s="124">
        <v>3.0303030303030304E-2</v>
      </c>
      <c r="M122" s="123">
        <v>300</v>
      </c>
      <c r="N122" s="123">
        <v>365</v>
      </c>
      <c r="O122" s="124">
        <v>3.0303030303030304E-2</v>
      </c>
      <c r="P122" s="124">
        <v>6.0606060606060606E-3</v>
      </c>
      <c r="Q122" s="126">
        <v>782</v>
      </c>
      <c r="R122" s="123">
        <v>400</v>
      </c>
      <c r="S122" s="124">
        <v>2.564102564102564E-2</v>
      </c>
      <c r="T122" s="123">
        <v>370</v>
      </c>
      <c r="U122" s="123">
        <v>450</v>
      </c>
      <c r="V122" s="124">
        <v>2.564102564102564E-2</v>
      </c>
      <c r="W122" s="124">
        <v>5.1282051282051282E-3</v>
      </c>
      <c r="X122" s="126">
        <v>421</v>
      </c>
      <c r="Y122" s="123">
        <v>340</v>
      </c>
      <c r="Z122" s="124">
        <v>2.1021021021021023E-2</v>
      </c>
      <c r="AA122" s="123">
        <v>320</v>
      </c>
      <c r="AB122" s="123">
        <v>380</v>
      </c>
      <c r="AC122" s="124">
        <v>2.1021021021021023E-2</v>
      </c>
      <c r="AD122" s="124">
        <v>4.2042042042042043E-3</v>
      </c>
      <c r="AE122" s="126">
        <v>3024</v>
      </c>
      <c r="AF122" s="123">
        <v>400</v>
      </c>
      <c r="AG122" s="124">
        <v>2.564102564102564E-2</v>
      </c>
      <c r="AH122" s="123">
        <v>360</v>
      </c>
      <c r="AI122" s="123">
        <v>450</v>
      </c>
      <c r="AJ122" s="124">
        <v>2.564102564102564E-2</v>
      </c>
      <c r="AK122" s="124">
        <v>5.1282051282051282E-3</v>
      </c>
      <c r="AL122" s="126">
        <v>1210</v>
      </c>
      <c r="AM122" s="123">
        <v>500</v>
      </c>
      <c r="AN122" s="124">
        <v>0</v>
      </c>
      <c r="AO122" s="123">
        <v>450</v>
      </c>
      <c r="AP122" s="123">
        <v>620</v>
      </c>
      <c r="AQ122" s="124">
        <v>0</v>
      </c>
      <c r="AR122" s="124">
        <v>0</v>
      </c>
    </row>
    <row r="123" spans="1:45" ht="11.25" x14ac:dyDescent="0.2">
      <c r="A123" s="36" t="s">
        <v>255</v>
      </c>
      <c r="B123" s="36" t="s">
        <v>256</v>
      </c>
      <c r="C123" s="126">
        <v>124</v>
      </c>
      <c r="D123" s="123">
        <v>260</v>
      </c>
      <c r="E123" s="124">
        <v>0.04</v>
      </c>
      <c r="F123" s="123">
        <v>218</v>
      </c>
      <c r="G123" s="123">
        <v>285</v>
      </c>
      <c r="H123" s="124">
        <v>0.04</v>
      </c>
      <c r="I123" s="124">
        <v>8.0000000000000002E-3</v>
      </c>
      <c r="J123" s="126">
        <v>318</v>
      </c>
      <c r="K123" s="123">
        <v>330</v>
      </c>
      <c r="L123" s="124">
        <v>3.125E-2</v>
      </c>
      <c r="M123" s="123">
        <v>300</v>
      </c>
      <c r="N123" s="123">
        <v>350</v>
      </c>
      <c r="O123" s="124">
        <v>3.125E-2</v>
      </c>
      <c r="P123" s="124">
        <v>6.2500000000000003E-3</v>
      </c>
      <c r="Q123" s="126">
        <v>110</v>
      </c>
      <c r="R123" s="123">
        <v>400</v>
      </c>
      <c r="S123" s="124">
        <v>2.564102564102564E-2</v>
      </c>
      <c r="T123" s="123">
        <v>360</v>
      </c>
      <c r="U123" s="123">
        <v>430</v>
      </c>
      <c r="V123" s="124">
        <v>2.564102564102564E-2</v>
      </c>
      <c r="W123" s="124">
        <v>5.1282051282051282E-3</v>
      </c>
      <c r="X123" s="126">
        <v>86</v>
      </c>
      <c r="Y123" s="123">
        <v>350</v>
      </c>
      <c r="Z123" s="124">
        <v>2.9411764705882353E-2</v>
      </c>
      <c r="AA123" s="123">
        <v>325</v>
      </c>
      <c r="AB123" s="123">
        <v>370</v>
      </c>
      <c r="AC123" s="124">
        <v>2.9411764705882353E-2</v>
      </c>
      <c r="AD123" s="124">
        <v>5.8823529411764705E-3</v>
      </c>
      <c r="AE123" s="126">
        <v>718</v>
      </c>
      <c r="AF123" s="123">
        <v>390</v>
      </c>
      <c r="AG123" s="124">
        <v>0</v>
      </c>
      <c r="AH123" s="123">
        <v>365</v>
      </c>
      <c r="AI123" s="123">
        <v>400</v>
      </c>
      <c r="AJ123" s="124">
        <v>0</v>
      </c>
      <c r="AK123" s="124">
        <v>0</v>
      </c>
      <c r="AL123" s="126">
        <v>440</v>
      </c>
      <c r="AM123" s="123">
        <v>440</v>
      </c>
      <c r="AN123" s="124">
        <v>0</v>
      </c>
      <c r="AO123" s="123">
        <v>400</v>
      </c>
      <c r="AP123" s="123">
        <v>498</v>
      </c>
      <c r="AQ123" s="124">
        <v>0</v>
      </c>
      <c r="AR123" s="124">
        <v>0</v>
      </c>
      <c r="AS123" s="181" t="s">
        <v>342</v>
      </c>
    </row>
    <row r="124" spans="1:45" ht="11.25" x14ac:dyDescent="0.2">
      <c r="A124" s="36"/>
      <c r="B124" s="36" t="s">
        <v>257</v>
      </c>
      <c r="C124" s="126">
        <v>28</v>
      </c>
      <c r="D124" s="123">
        <v>220</v>
      </c>
      <c r="E124" s="124">
        <v>4.7619047619047616E-2</v>
      </c>
      <c r="F124" s="123">
        <v>200</v>
      </c>
      <c r="G124" s="123">
        <v>240</v>
      </c>
      <c r="H124" s="124">
        <v>4.7619047619047616E-2</v>
      </c>
      <c r="I124" s="124">
        <v>9.5238095238095229E-3</v>
      </c>
      <c r="J124" s="126">
        <v>78</v>
      </c>
      <c r="K124" s="123">
        <v>290</v>
      </c>
      <c r="L124" s="124">
        <v>3.5714285714285712E-2</v>
      </c>
      <c r="M124" s="123">
        <v>265</v>
      </c>
      <c r="N124" s="123">
        <v>310</v>
      </c>
      <c r="O124" s="124">
        <v>3.5714285714285712E-2</v>
      </c>
      <c r="P124" s="124">
        <v>7.1428571428571426E-3</v>
      </c>
      <c r="Q124" s="126">
        <v>24</v>
      </c>
      <c r="R124" s="123">
        <v>330</v>
      </c>
      <c r="S124" s="124">
        <v>3.125E-2</v>
      </c>
      <c r="T124" s="123">
        <v>285</v>
      </c>
      <c r="U124" s="123">
        <v>355</v>
      </c>
      <c r="V124" s="124">
        <v>3.125E-2</v>
      </c>
      <c r="W124" s="124">
        <v>6.2500000000000003E-3</v>
      </c>
      <c r="X124" s="126">
        <v>111</v>
      </c>
      <c r="Y124" s="123">
        <v>280</v>
      </c>
      <c r="Z124" s="124">
        <v>3.7037037037037035E-2</v>
      </c>
      <c r="AA124" s="123">
        <v>250</v>
      </c>
      <c r="AB124" s="123">
        <v>300</v>
      </c>
      <c r="AC124" s="124">
        <v>3.7037037037037035E-2</v>
      </c>
      <c r="AD124" s="124">
        <v>7.4074074074074068E-3</v>
      </c>
      <c r="AE124" s="126">
        <v>459</v>
      </c>
      <c r="AF124" s="123">
        <v>310</v>
      </c>
      <c r="AG124" s="124">
        <v>3.3333333333333333E-2</v>
      </c>
      <c r="AH124" s="123">
        <v>280</v>
      </c>
      <c r="AI124" s="123">
        <v>340</v>
      </c>
      <c r="AJ124" s="124">
        <v>3.3333333333333333E-2</v>
      </c>
      <c r="AK124" s="124">
        <v>6.6666666666666662E-3</v>
      </c>
      <c r="AL124" s="126">
        <v>51</v>
      </c>
      <c r="AM124" s="123">
        <v>365</v>
      </c>
      <c r="AN124" s="124">
        <v>-1.3513513513513514E-2</v>
      </c>
      <c r="AO124" s="123">
        <v>340</v>
      </c>
      <c r="AP124" s="123">
        <v>400</v>
      </c>
      <c r="AQ124" s="124">
        <v>-1.3513513513513514E-2</v>
      </c>
      <c r="AR124" s="124">
        <v>-2.7027027027027029E-3</v>
      </c>
      <c r="AS124" s="181" t="s">
        <v>342</v>
      </c>
    </row>
    <row r="125" spans="1:45" ht="11.25" x14ac:dyDescent="0.2">
      <c r="A125" s="36"/>
      <c r="B125" s="36" t="s">
        <v>370</v>
      </c>
      <c r="C125" s="126">
        <v>200</v>
      </c>
      <c r="D125" s="123">
        <v>300</v>
      </c>
      <c r="E125" s="124">
        <v>6.0070671378091869E-2</v>
      </c>
      <c r="F125" s="123">
        <v>248</v>
      </c>
      <c r="G125" s="123">
        <v>350</v>
      </c>
      <c r="H125" s="124">
        <v>6.0070671378091869E-2</v>
      </c>
      <c r="I125" s="124">
        <v>1.2014134275618375E-2</v>
      </c>
      <c r="J125" s="126">
        <v>362</v>
      </c>
      <c r="K125" s="123">
        <v>350</v>
      </c>
      <c r="L125" s="124">
        <v>9.375E-2</v>
      </c>
      <c r="M125" s="123">
        <v>310</v>
      </c>
      <c r="N125" s="123">
        <v>440</v>
      </c>
      <c r="O125" s="124">
        <v>9.375E-2</v>
      </c>
      <c r="P125" s="124">
        <v>1.8749999999999999E-2</v>
      </c>
      <c r="Q125" s="126">
        <v>92</v>
      </c>
      <c r="R125" s="123">
        <v>386</v>
      </c>
      <c r="S125" s="124">
        <v>-1.0256410256410256E-2</v>
      </c>
      <c r="T125" s="123">
        <v>350</v>
      </c>
      <c r="U125" s="123">
        <v>498</v>
      </c>
      <c r="V125" s="124">
        <v>-1.0256410256410256E-2</v>
      </c>
      <c r="W125" s="124">
        <v>-2.0512820512820513E-3</v>
      </c>
      <c r="X125" s="126">
        <v>119</v>
      </c>
      <c r="Y125" s="123">
        <v>340</v>
      </c>
      <c r="Z125" s="124">
        <v>6.25E-2</v>
      </c>
      <c r="AA125" s="123">
        <v>300</v>
      </c>
      <c r="AB125" s="123">
        <v>395</v>
      </c>
      <c r="AC125" s="124">
        <v>6.25E-2</v>
      </c>
      <c r="AD125" s="124">
        <v>1.2500000000000001E-2</v>
      </c>
      <c r="AE125" s="126">
        <v>429</v>
      </c>
      <c r="AF125" s="123">
        <v>355</v>
      </c>
      <c r="AG125" s="124">
        <v>1.4285714285714285E-2</v>
      </c>
      <c r="AH125" s="123">
        <v>330</v>
      </c>
      <c r="AI125" s="123">
        <v>400</v>
      </c>
      <c r="AJ125" s="124">
        <v>1.4285714285714285E-2</v>
      </c>
      <c r="AK125" s="124">
        <v>2.8571428571428571E-3</v>
      </c>
      <c r="AL125" s="126">
        <v>75</v>
      </c>
      <c r="AM125" s="123">
        <v>475</v>
      </c>
      <c r="AN125" s="124">
        <v>5.5555555555555552E-2</v>
      </c>
      <c r="AO125" s="123">
        <v>400</v>
      </c>
      <c r="AP125" s="123">
        <v>550</v>
      </c>
      <c r="AQ125" s="124">
        <v>5.5555555555555552E-2</v>
      </c>
      <c r="AR125" s="124">
        <v>1.111111111111111E-2</v>
      </c>
      <c r="AS125" s="181" t="s">
        <v>342</v>
      </c>
    </row>
    <row r="126" spans="1:45" ht="11.25" x14ac:dyDescent="0.2">
      <c r="B126" s="36" t="s">
        <v>258</v>
      </c>
      <c r="C126" s="126">
        <v>104</v>
      </c>
      <c r="D126" s="123">
        <v>230</v>
      </c>
      <c r="E126" s="124">
        <v>4.5454545454545456E-2</v>
      </c>
      <c r="F126" s="123">
        <v>220</v>
      </c>
      <c r="G126" s="123">
        <v>250</v>
      </c>
      <c r="H126" s="124">
        <v>4.5454545454545456E-2</v>
      </c>
      <c r="I126" s="124">
        <v>9.0909090909090905E-3</v>
      </c>
      <c r="J126" s="126">
        <v>181</v>
      </c>
      <c r="K126" s="123">
        <v>320</v>
      </c>
      <c r="L126" s="124">
        <v>6.6666666666666666E-2</v>
      </c>
      <c r="M126" s="123">
        <v>290</v>
      </c>
      <c r="N126" s="123">
        <v>370</v>
      </c>
      <c r="O126" s="124">
        <v>6.6666666666666666E-2</v>
      </c>
      <c r="P126" s="124">
        <v>1.3333333333333332E-2</v>
      </c>
      <c r="Q126" s="126">
        <v>44</v>
      </c>
      <c r="R126" s="123">
        <v>433</v>
      </c>
      <c r="S126" s="124">
        <v>6.9767441860465115E-3</v>
      </c>
      <c r="T126" s="123">
        <v>395</v>
      </c>
      <c r="U126" s="123">
        <v>510</v>
      </c>
      <c r="V126" s="124">
        <v>6.9767441860465115E-3</v>
      </c>
      <c r="W126" s="124">
        <v>1.3953488372093023E-3</v>
      </c>
      <c r="X126" s="126">
        <v>87</v>
      </c>
      <c r="Y126" s="123">
        <v>360</v>
      </c>
      <c r="Z126" s="124">
        <v>4.3478260869565216E-2</v>
      </c>
      <c r="AA126" s="123">
        <v>325</v>
      </c>
      <c r="AB126" s="123">
        <v>395</v>
      </c>
      <c r="AC126" s="124">
        <v>4.3478260869565216E-2</v>
      </c>
      <c r="AD126" s="124">
        <v>8.6956521739130436E-3</v>
      </c>
      <c r="AE126" s="126">
        <v>253</v>
      </c>
      <c r="AF126" s="123">
        <v>400</v>
      </c>
      <c r="AG126" s="124">
        <v>2.564102564102564E-2</v>
      </c>
      <c r="AH126" s="123">
        <v>350</v>
      </c>
      <c r="AI126" s="123">
        <v>450</v>
      </c>
      <c r="AJ126" s="124">
        <v>2.564102564102564E-2</v>
      </c>
      <c r="AK126" s="124">
        <v>5.1282051282051282E-3</v>
      </c>
      <c r="AL126" s="126">
        <v>50</v>
      </c>
      <c r="AM126" s="123">
        <v>528</v>
      </c>
      <c r="AN126" s="124">
        <v>5.7142857142857143E-3</v>
      </c>
      <c r="AO126" s="123">
        <v>450</v>
      </c>
      <c r="AP126" s="123">
        <v>600</v>
      </c>
      <c r="AQ126" s="124">
        <v>5.7142857142857143E-3</v>
      </c>
      <c r="AR126" s="124">
        <v>1.1428571428571429E-3</v>
      </c>
      <c r="AS126" s="181" t="s">
        <v>342</v>
      </c>
    </row>
    <row r="127" spans="1:45" ht="11.25" x14ac:dyDescent="0.2">
      <c r="B127" s="36" t="s">
        <v>259</v>
      </c>
      <c r="C127" s="126" t="s">
        <v>41</v>
      </c>
      <c r="D127" s="123" t="s">
        <v>41</v>
      </c>
      <c r="E127" s="124" t="s">
        <v>41</v>
      </c>
      <c r="F127" s="123" t="s">
        <v>41</v>
      </c>
      <c r="G127" s="123" t="s">
        <v>41</v>
      </c>
      <c r="H127" s="124" t="s">
        <v>41</v>
      </c>
      <c r="I127" s="124" t="s">
        <v>41</v>
      </c>
      <c r="J127" s="126">
        <v>50</v>
      </c>
      <c r="K127" s="123">
        <v>323</v>
      </c>
      <c r="L127" s="124">
        <v>4.1935483870967745E-2</v>
      </c>
      <c r="M127" s="123">
        <v>300</v>
      </c>
      <c r="N127" s="123">
        <v>330</v>
      </c>
      <c r="O127" s="124">
        <v>4.1935483870967745E-2</v>
      </c>
      <c r="P127" s="124">
        <v>8.3870967741935497E-3</v>
      </c>
      <c r="Q127" s="126">
        <v>31</v>
      </c>
      <c r="R127" s="123">
        <v>370</v>
      </c>
      <c r="S127" s="124">
        <v>2.7777777777777776E-2</v>
      </c>
      <c r="T127" s="123">
        <v>360</v>
      </c>
      <c r="U127" s="123">
        <v>385</v>
      </c>
      <c r="V127" s="124">
        <v>2.7777777777777776E-2</v>
      </c>
      <c r="W127" s="124">
        <v>5.5555555555555549E-3</v>
      </c>
      <c r="X127" s="126">
        <v>20</v>
      </c>
      <c r="Y127" s="123">
        <v>330</v>
      </c>
      <c r="Z127" s="124">
        <v>3.125E-2</v>
      </c>
      <c r="AA127" s="123">
        <v>305</v>
      </c>
      <c r="AB127" s="123">
        <v>350</v>
      </c>
      <c r="AC127" s="124">
        <v>3.125E-2</v>
      </c>
      <c r="AD127" s="124">
        <v>6.2500000000000003E-3</v>
      </c>
      <c r="AE127" s="126">
        <v>152</v>
      </c>
      <c r="AF127" s="123">
        <v>393</v>
      </c>
      <c r="AG127" s="124">
        <v>3.4210526315789476E-2</v>
      </c>
      <c r="AH127" s="123">
        <v>360</v>
      </c>
      <c r="AI127" s="123">
        <v>450</v>
      </c>
      <c r="AJ127" s="124">
        <v>3.4210526315789476E-2</v>
      </c>
      <c r="AK127" s="124">
        <v>6.842105263157895E-3</v>
      </c>
      <c r="AL127" s="126">
        <v>122</v>
      </c>
      <c r="AM127" s="123">
        <v>460</v>
      </c>
      <c r="AN127" s="124">
        <v>2.2222222222222223E-2</v>
      </c>
      <c r="AO127" s="123">
        <v>450</v>
      </c>
      <c r="AP127" s="123">
        <v>500</v>
      </c>
      <c r="AQ127" s="124">
        <v>2.2222222222222223E-2</v>
      </c>
      <c r="AR127" s="124">
        <v>4.4444444444444444E-3</v>
      </c>
      <c r="AS127" s="181" t="s">
        <v>342</v>
      </c>
    </row>
    <row r="128" spans="1:45" ht="11.25" x14ac:dyDescent="0.2">
      <c r="B128" s="36" t="s">
        <v>260</v>
      </c>
      <c r="C128" s="126">
        <v>31</v>
      </c>
      <c r="D128" s="123">
        <v>230</v>
      </c>
      <c r="E128" s="124">
        <v>4.5454545454545456E-2</v>
      </c>
      <c r="F128" s="123">
        <v>195</v>
      </c>
      <c r="G128" s="123">
        <v>250</v>
      </c>
      <c r="H128" s="124">
        <v>4.5454545454545456E-2</v>
      </c>
      <c r="I128" s="124">
        <v>9.0909090909090905E-3</v>
      </c>
      <c r="J128" s="126">
        <v>107</v>
      </c>
      <c r="K128" s="123">
        <v>330</v>
      </c>
      <c r="L128" s="124">
        <v>1.5384615384615385E-2</v>
      </c>
      <c r="M128" s="123">
        <v>310</v>
      </c>
      <c r="N128" s="123">
        <v>360</v>
      </c>
      <c r="O128" s="124">
        <v>1.5384615384615385E-2</v>
      </c>
      <c r="P128" s="124">
        <v>3.0769230769230769E-3</v>
      </c>
      <c r="Q128" s="126">
        <v>28</v>
      </c>
      <c r="R128" s="123">
        <v>450</v>
      </c>
      <c r="S128" s="124">
        <v>-7.2164948453608241E-2</v>
      </c>
      <c r="T128" s="123">
        <v>400</v>
      </c>
      <c r="U128" s="123">
        <v>488</v>
      </c>
      <c r="V128" s="124">
        <v>-7.2164948453608241E-2</v>
      </c>
      <c r="W128" s="124">
        <v>-1.4432989690721649E-2</v>
      </c>
      <c r="X128" s="126">
        <v>26</v>
      </c>
      <c r="Y128" s="123">
        <v>378</v>
      </c>
      <c r="Z128" s="124">
        <v>0.05</v>
      </c>
      <c r="AA128" s="123">
        <v>330</v>
      </c>
      <c r="AB128" s="123">
        <v>400</v>
      </c>
      <c r="AC128" s="124">
        <v>0.05</v>
      </c>
      <c r="AD128" s="124">
        <v>0.01</v>
      </c>
      <c r="AE128" s="126">
        <v>146</v>
      </c>
      <c r="AF128" s="123">
        <v>428</v>
      </c>
      <c r="AG128" s="124">
        <v>3.1325301204819279E-2</v>
      </c>
      <c r="AH128" s="123">
        <v>375</v>
      </c>
      <c r="AI128" s="123">
        <v>475</v>
      </c>
      <c r="AJ128" s="124">
        <v>3.1325301204819279E-2</v>
      </c>
      <c r="AK128" s="124">
        <v>6.2650602409638559E-3</v>
      </c>
      <c r="AL128" s="126">
        <v>43</v>
      </c>
      <c r="AM128" s="123">
        <v>620</v>
      </c>
      <c r="AN128" s="124">
        <v>0.12727272727272726</v>
      </c>
      <c r="AO128" s="123">
        <v>475</v>
      </c>
      <c r="AP128" s="123">
        <v>650</v>
      </c>
      <c r="AQ128" s="124">
        <v>0.12727272727272726</v>
      </c>
      <c r="AR128" s="124">
        <v>2.5454545454545452E-2</v>
      </c>
      <c r="AS128" s="181" t="s">
        <v>342</v>
      </c>
    </row>
    <row r="129" spans="1:45" ht="11.25" x14ac:dyDescent="0.2">
      <c r="B129" s="36" t="s">
        <v>261</v>
      </c>
      <c r="C129" s="126">
        <v>58</v>
      </c>
      <c r="D129" s="123">
        <v>220</v>
      </c>
      <c r="E129" s="124">
        <v>2.3255813953488372E-2</v>
      </c>
      <c r="F129" s="123">
        <v>215</v>
      </c>
      <c r="G129" s="123">
        <v>240</v>
      </c>
      <c r="H129" s="124">
        <v>2.3255813953488372E-2</v>
      </c>
      <c r="I129" s="124">
        <v>4.6511627906976744E-3</v>
      </c>
      <c r="J129" s="126">
        <v>109</v>
      </c>
      <c r="K129" s="123">
        <v>330</v>
      </c>
      <c r="L129" s="124">
        <v>3.125E-2</v>
      </c>
      <c r="M129" s="123">
        <v>300</v>
      </c>
      <c r="N129" s="123">
        <v>350</v>
      </c>
      <c r="O129" s="124">
        <v>3.125E-2</v>
      </c>
      <c r="P129" s="124">
        <v>6.2500000000000003E-3</v>
      </c>
      <c r="Q129" s="126">
        <v>86</v>
      </c>
      <c r="R129" s="123">
        <v>393</v>
      </c>
      <c r="S129" s="124">
        <v>7.6923076923076927E-3</v>
      </c>
      <c r="T129" s="123">
        <v>355</v>
      </c>
      <c r="U129" s="123">
        <v>420</v>
      </c>
      <c r="V129" s="124">
        <v>7.6923076923076927E-3</v>
      </c>
      <c r="W129" s="124">
        <v>1.5384615384615385E-3</v>
      </c>
      <c r="X129" s="126">
        <v>52</v>
      </c>
      <c r="Y129" s="123">
        <v>340</v>
      </c>
      <c r="Z129" s="124">
        <v>6.25E-2</v>
      </c>
      <c r="AA129" s="123">
        <v>310</v>
      </c>
      <c r="AB129" s="123">
        <v>350</v>
      </c>
      <c r="AC129" s="124">
        <v>6.25E-2</v>
      </c>
      <c r="AD129" s="124">
        <v>1.2500000000000001E-2</v>
      </c>
      <c r="AE129" s="126">
        <v>352</v>
      </c>
      <c r="AF129" s="123">
        <v>360</v>
      </c>
      <c r="AG129" s="124">
        <v>0</v>
      </c>
      <c r="AH129" s="123">
        <v>340</v>
      </c>
      <c r="AI129" s="123">
        <v>400</v>
      </c>
      <c r="AJ129" s="124">
        <v>0</v>
      </c>
      <c r="AK129" s="124">
        <v>0</v>
      </c>
      <c r="AL129" s="126">
        <v>90</v>
      </c>
      <c r="AM129" s="123">
        <v>450</v>
      </c>
      <c r="AN129" s="124">
        <v>2.2727272727272728E-2</v>
      </c>
      <c r="AO129" s="123">
        <v>400</v>
      </c>
      <c r="AP129" s="123">
        <v>520</v>
      </c>
      <c r="AQ129" s="124">
        <v>2.2727272727272728E-2</v>
      </c>
      <c r="AR129" s="124">
        <v>4.5454545454545452E-3</v>
      </c>
      <c r="AS129" s="181" t="s">
        <v>342</v>
      </c>
    </row>
    <row r="130" spans="1:45" s="135" customFormat="1" ht="11.25" x14ac:dyDescent="0.2">
      <c r="A130" s="121"/>
      <c r="B130" s="121" t="s">
        <v>37</v>
      </c>
      <c r="C130" s="126">
        <v>551</v>
      </c>
      <c r="D130" s="123">
        <v>250</v>
      </c>
      <c r="E130" s="124">
        <v>8.6956521739130432E-2</v>
      </c>
      <c r="F130" s="123">
        <v>220</v>
      </c>
      <c r="G130" s="123">
        <v>300</v>
      </c>
      <c r="H130" s="124">
        <v>8.6956521739130432E-2</v>
      </c>
      <c r="I130" s="124">
        <v>1.7391304347826087E-2</v>
      </c>
      <c r="J130" s="126">
        <v>1205</v>
      </c>
      <c r="K130" s="123">
        <v>330</v>
      </c>
      <c r="L130" s="124">
        <v>4.7619047619047616E-2</v>
      </c>
      <c r="M130" s="123">
        <v>300</v>
      </c>
      <c r="N130" s="123">
        <v>365</v>
      </c>
      <c r="O130" s="124">
        <v>4.7619047619047616E-2</v>
      </c>
      <c r="P130" s="124">
        <v>9.5238095238095229E-3</v>
      </c>
      <c r="Q130" s="126">
        <v>415</v>
      </c>
      <c r="R130" s="123">
        <v>390</v>
      </c>
      <c r="S130" s="124">
        <v>1.2987012987012988E-2</v>
      </c>
      <c r="T130" s="123">
        <v>355</v>
      </c>
      <c r="U130" s="123">
        <v>440</v>
      </c>
      <c r="V130" s="124">
        <v>1.2987012987012988E-2</v>
      </c>
      <c r="W130" s="124">
        <v>2.5974025974025974E-3</v>
      </c>
      <c r="X130" s="126">
        <v>501</v>
      </c>
      <c r="Y130" s="123">
        <v>330</v>
      </c>
      <c r="Z130" s="124">
        <v>3.125E-2</v>
      </c>
      <c r="AA130" s="123">
        <v>300</v>
      </c>
      <c r="AB130" s="123">
        <v>370</v>
      </c>
      <c r="AC130" s="124">
        <v>3.125E-2</v>
      </c>
      <c r="AD130" s="124">
        <v>6.2500000000000003E-3</v>
      </c>
      <c r="AE130" s="126">
        <v>2509</v>
      </c>
      <c r="AF130" s="123">
        <v>370</v>
      </c>
      <c r="AG130" s="124">
        <v>2.7777777777777776E-2</v>
      </c>
      <c r="AH130" s="123">
        <v>335</v>
      </c>
      <c r="AI130" s="123">
        <v>400</v>
      </c>
      <c r="AJ130" s="124">
        <v>2.7777777777777776E-2</v>
      </c>
      <c r="AK130" s="124">
        <v>5.5555555555555549E-3</v>
      </c>
      <c r="AL130" s="126">
        <v>871</v>
      </c>
      <c r="AM130" s="123">
        <v>450</v>
      </c>
      <c r="AN130" s="124">
        <v>0</v>
      </c>
      <c r="AO130" s="123">
        <v>400</v>
      </c>
      <c r="AP130" s="123">
        <v>520</v>
      </c>
      <c r="AQ130" s="124">
        <v>0</v>
      </c>
      <c r="AR130" s="124">
        <v>0</v>
      </c>
      <c r="AS130" s="181"/>
    </row>
    <row r="131" spans="1:45" ht="11.25" x14ac:dyDescent="0.2">
      <c r="A131" s="36" t="s">
        <v>0</v>
      </c>
      <c r="B131" s="36" t="s">
        <v>0</v>
      </c>
      <c r="C131" s="126">
        <v>81</v>
      </c>
      <c r="D131" s="123">
        <v>200</v>
      </c>
      <c r="E131" s="124">
        <v>6.3829787234042548E-2</v>
      </c>
      <c r="F131" s="123">
        <v>185</v>
      </c>
      <c r="G131" s="123">
        <v>220</v>
      </c>
      <c r="H131" s="124">
        <v>6.3829787234042548E-2</v>
      </c>
      <c r="I131" s="124">
        <v>1.276595744680851E-2</v>
      </c>
      <c r="J131" s="126">
        <v>215</v>
      </c>
      <c r="K131" s="123">
        <v>270</v>
      </c>
      <c r="L131" s="124">
        <v>3.8461538461538464E-2</v>
      </c>
      <c r="M131" s="123">
        <v>245</v>
      </c>
      <c r="N131" s="123">
        <v>300</v>
      </c>
      <c r="O131" s="124">
        <v>3.8461538461538464E-2</v>
      </c>
      <c r="P131" s="124">
        <v>7.6923076923076927E-3</v>
      </c>
      <c r="Q131" s="126">
        <v>95</v>
      </c>
      <c r="R131" s="123">
        <v>330</v>
      </c>
      <c r="S131" s="124">
        <v>5.4313099041533544E-2</v>
      </c>
      <c r="T131" s="123">
        <v>300</v>
      </c>
      <c r="U131" s="123">
        <v>350</v>
      </c>
      <c r="V131" s="124">
        <v>5.4313099041533544E-2</v>
      </c>
      <c r="W131" s="124">
        <v>1.0862619808306708E-2</v>
      </c>
      <c r="X131" s="126">
        <v>222</v>
      </c>
      <c r="Y131" s="123">
        <v>285</v>
      </c>
      <c r="Z131" s="124">
        <v>3.6363636363636362E-2</v>
      </c>
      <c r="AA131" s="123">
        <v>260</v>
      </c>
      <c r="AB131" s="123">
        <v>310</v>
      </c>
      <c r="AC131" s="124">
        <v>3.6363636363636362E-2</v>
      </c>
      <c r="AD131" s="124">
        <v>7.2727272727272727E-3</v>
      </c>
      <c r="AE131" s="126">
        <v>785</v>
      </c>
      <c r="AF131" s="123">
        <v>330</v>
      </c>
      <c r="AG131" s="124">
        <v>3.125E-2</v>
      </c>
      <c r="AH131" s="123">
        <v>300</v>
      </c>
      <c r="AI131" s="123">
        <v>350</v>
      </c>
      <c r="AJ131" s="124">
        <v>3.125E-2</v>
      </c>
      <c r="AK131" s="124">
        <v>6.2500000000000003E-3</v>
      </c>
      <c r="AL131" s="126">
        <v>243</v>
      </c>
      <c r="AM131" s="123">
        <v>395</v>
      </c>
      <c r="AN131" s="124">
        <v>1.282051282051282E-2</v>
      </c>
      <c r="AO131" s="123">
        <v>350</v>
      </c>
      <c r="AP131" s="123">
        <v>440</v>
      </c>
      <c r="AQ131" s="124">
        <v>1.282051282051282E-2</v>
      </c>
      <c r="AR131" s="124">
        <v>2.5641025641025641E-3</v>
      </c>
      <c r="AS131" s="181" t="s">
        <v>342</v>
      </c>
    </row>
    <row r="132" spans="1:45" ht="11.25" x14ac:dyDescent="0.2">
      <c r="A132" s="36"/>
      <c r="B132" s="36" t="s">
        <v>262</v>
      </c>
      <c r="C132" s="126" t="s">
        <v>41</v>
      </c>
      <c r="D132" s="123" t="s">
        <v>41</v>
      </c>
      <c r="E132" s="124" t="s">
        <v>41</v>
      </c>
      <c r="F132" s="123" t="s">
        <v>41</v>
      </c>
      <c r="G132" s="123" t="s">
        <v>41</v>
      </c>
      <c r="H132" s="124" t="s">
        <v>41</v>
      </c>
      <c r="I132" s="124" t="s">
        <v>41</v>
      </c>
      <c r="J132" s="126">
        <v>28</v>
      </c>
      <c r="K132" s="123">
        <v>260</v>
      </c>
      <c r="L132" s="124">
        <v>6.1224489795918366E-2</v>
      </c>
      <c r="M132" s="123">
        <v>240</v>
      </c>
      <c r="N132" s="123">
        <v>288</v>
      </c>
      <c r="O132" s="124">
        <v>6.1224489795918366E-2</v>
      </c>
      <c r="P132" s="124">
        <v>1.2244897959183673E-2</v>
      </c>
      <c r="Q132" s="126">
        <v>19</v>
      </c>
      <c r="R132" s="123">
        <v>325</v>
      </c>
      <c r="S132" s="124">
        <v>5.5194805194805192E-2</v>
      </c>
      <c r="T132" s="123">
        <v>300</v>
      </c>
      <c r="U132" s="123">
        <v>350</v>
      </c>
      <c r="V132" s="124">
        <v>5.5194805194805192E-2</v>
      </c>
      <c r="W132" s="124">
        <v>1.1038961038961039E-2</v>
      </c>
      <c r="X132" s="126">
        <v>15</v>
      </c>
      <c r="Y132" s="123">
        <v>260</v>
      </c>
      <c r="Z132" s="124">
        <v>-8.1272084805653705E-2</v>
      </c>
      <c r="AA132" s="123">
        <v>200</v>
      </c>
      <c r="AB132" s="123">
        <v>295</v>
      </c>
      <c r="AC132" s="124">
        <v>-8.1272084805653705E-2</v>
      </c>
      <c r="AD132" s="124">
        <v>-1.6254416961130742E-2</v>
      </c>
      <c r="AE132" s="126">
        <v>107</v>
      </c>
      <c r="AF132" s="123">
        <v>340</v>
      </c>
      <c r="AG132" s="124">
        <v>3.0303030303030304E-2</v>
      </c>
      <c r="AH132" s="123">
        <v>300</v>
      </c>
      <c r="AI132" s="123">
        <v>373</v>
      </c>
      <c r="AJ132" s="124">
        <v>3.0303030303030304E-2</v>
      </c>
      <c r="AK132" s="124">
        <v>6.0606060606060606E-3</v>
      </c>
      <c r="AL132" s="126">
        <v>72</v>
      </c>
      <c r="AM132" s="123">
        <v>400</v>
      </c>
      <c r="AN132" s="124">
        <v>-4.7619047619047616E-2</v>
      </c>
      <c r="AO132" s="123">
        <v>373</v>
      </c>
      <c r="AP132" s="123">
        <v>475</v>
      </c>
      <c r="AQ132" s="124">
        <v>-4.7619047619047616E-2</v>
      </c>
      <c r="AR132" s="124">
        <v>-9.5238095238095229E-3</v>
      </c>
      <c r="AS132" s="181" t="s">
        <v>342</v>
      </c>
    </row>
    <row r="133" spans="1:45" ht="11.25" x14ac:dyDescent="0.2">
      <c r="B133" s="36" t="s">
        <v>263</v>
      </c>
      <c r="C133" s="126">
        <v>51</v>
      </c>
      <c r="D133" s="123">
        <v>250</v>
      </c>
      <c r="E133" s="124">
        <v>2.8806584362139918E-2</v>
      </c>
      <c r="F133" s="123">
        <v>175</v>
      </c>
      <c r="G133" s="123">
        <v>275</v>
      </c>
      <c r="H133" s="124">
        <v>2.8806584362139918E-2</v>
      </c>
      <c r="I133" s="124">
        <v>5.7613168724279839E-3</v>
      </c>
      <c r="J133" s="126">
        <v>143</v>
      </c>
      <c r="K133" s="123">
        <v>260</v>
      </c>
      <c r="L133" s="124">
        <v>0.04</v>
      </c>
      <c r="M133" s="123">
        <v>240</v>
      </c>
      <c r="N133" s="123">
        <v>270</v>
      </c>
      <c r="O133" s="124">
        <v>0.04</v>
      </c>
      <c r="P133" s="124">
        <v>8.0000000000000002E-3</v>
      </c>
      <c r="Q133" s="126">
        <v>47</v>
      </c>
      <c r="R133" s="123">
        <v>300</v>
      </c>
      <c r="S133" s="124">
        <v>5.2631578947368418E-2</v>
      </c>
      <c r="T133" s="123">
        <v>270</v>
      </c>
      <c r="U133" s="123">
        <v>320</v>
      </c>
      <c r="V133" s="124">
        <v>5.2631578947368418E-2</v>
      </c>
      <c r="W133" s="124">
        <v>1.0526315789473684E-2</v>
      </c>
      <c r="X133" s="126">
        <v>89</v>
      </c>
      <c r="Y133" s="123">
        <v>275</v>
      </c>
      <c r="Z133" s="124">
        <v>5.7692307692307696E-2</v>
      </c>
      <c r="AA133" s="123">
        <v>260</v>
      </c>
      <c r="AB133" s="123">
        <v>290</v>
      </c>
      <c r="AC133" s="124">
        <v>5.7692307692307696E-2</v>
      </c>
      <c r="AD133" s="124">
        <v>1.1538461538461539E-2</v>
      </c>
      <c r="AE133" s="126">
        <v>348</v>
      </c>
      <c r="AF133" s="123">
        <v>310</v>
      </c>
      <c r="AG133" s="124">
        <v>3.3333333333333333E-2</v>
      </c>
      <c r="AH133" s="123">
        <v>285</v>
      </c>
      <c r="AI133" s="123">
        <v>360</v>
      </c>
      <c r="AJ133" s="124">
        <v>3.3333333333333333E-2</v>
      </c>
      <c r="AK133" s="124">
        <v>6.6666666666666662E-3</v>
      </c>
      <c r="AL133" s="126">
        <v>289</v>
      </c>
      <c r="AM133" s="123">
        <v>380</v>
      </c>
      <c r="AN133" s="124">
        <v>0</v>
      </c>
      <c r="AO133" s="123">
        <v>360</v>
      </c>
      <c r="AP133" s="123">
        <v>395</v>
      </c>
      <c r="AQ133" s="124">
        <v>0</v>
      </c>
      <c r="AR133" s="124">
        <v>0</v>
      </c>
      <c r="AS133" s="181" t="s">
        <v>342</v>
      </c>
    </row>
    <row r="134" spans="1:45" ht="11.25" x14ac:dyDescent="0.2">
      <c r="B134" s="36" t="s">
        <v>264</v>
      </c>
      <c r="C134" s="126">
        <v>81</v>
      </c>
      <c r="D134" s="123">
        <v>180</v>
      </c>
      <c r="E134" s="124">
        <v>0</v>
      </c>
      <c r="F134" s="123">
        <v>170</v>
      </c>
      <c r="G134" s="123">
        <v>205</v>
      </c>
      <c r="H134" s="124">
        <v>0</v>
      </c>
      <c r="I134" s="124">
        <v>0</v>
      </c>
      <c r="J134" s="126">
        <v>143</v>
      </c>
      <c r="K134" s="123">
        <v>260</v>
      </c>
      <c r="L134" s="124">
        <v>0.04</v>
      </c>
      <c r="M134" s="123">
        <v>225</v>
      </c>
      <c r="N134" s="123">
        <v>300</v>
      </c>
      <c r="O134" s="124">
        <v>0.04</v>
      </c>
      <c r="P134" s="124">
        <v>8.0000000000000002E-3</v>
      </c>
      <c r="Q134" s="126">
        <v>39</v>
      </c>
      <c r="R134" s="123">
        <v>330</v>
      </c>
      <c r="S134" s="124">
        <v>3.125E-2</v>
      </c>
      <c r="T134" s="123">
        <v>310</v>
      </c>
      <c r="U134" s="123">
        <v>350</v>
      </c>
      <c r="V134" s="124">
        <v>3.125E-2</v>
      </c>
      <c r="W134" s="124">
        <v>6.2500000000000003E-3</v>
      </c>
      <c r="X134" s="126">
        <v>83</v>
      </c>
      <c r="Y134" s="123">
        <v>280</v>
      </c>
      <c r="Z134" s="124">
        <v>1.8181818181818181E-2</v>
      </c>
      <c r="AA134" s="123">
        <v>259</v>
      </c>
      <c r="AB134" s="123">
        <v>320</v>
      </c>
      <c r="AC134" s="124">
        <v>1.8181818181818181E-2</v>
      </c>
      <c r="AD134" s="124">
        <v>3.6363636363636364E-3</v>
      </c>
      <c r="AE134" s="126">
        <v>611</v>
      </c>
      <c r="AF134" s="123">
        <v>330</v>
      </c>
      <c r="AG134" s="124">
        <v>0</v>
      </c>
      <c r="AH134" s="123">
        <v>300</v>
      </c>
      <c r="AI134" s="123">
        <v>380</v>
      </c>
      <c r="AJ134" s="124">
        <v>0</v>
      </c>
      <c r="AK134" s="124">
        <v>0</v>
      </c>
      <c r="AL134" s="126">
        <v>453</v>
      </c>
      <c r="AM134" s="123">
        <v>400</v>
      </c>
      <c r="AN134" s="124">
        <v>0</v>
      </c>
      <c r="AO134" s="123">
        <v>380</v>
      </c>
      <c r="AP134" s="123">
        <v>440</v>
      </c>
      <c r="AQ134" s="124">
        <v>0</v>
      </c>
      <c r="AR134" s="124">
        <v>0</v>
      </c>
      <c r="AS134" s="181" t="s">
        <v>342</v>
      </c>
    </row>
    <row r="135" spans="1:45" s="135" customFormat="1" ht="11.25" x14ac:dyDescent="0.2">
      <c r="B135" s="121" t="s">
        <v>37</v>
      </c>
      <c r="C135" s="126">
        <v>218</v>
      </c>
      <c r="D135" s="123">
        <v>194</v>
      </c>
      <c r="E135" s="124">
        <v>4.8648648648648651E-2</v>
      </c>
      <c r="F135" s="123">
        <v>175</v>
      </c>
      <c r="G135" s="123">
        <v>230</v>
      </c>
      <c r="H135" s="124">
        <v>4.8648648648648651E-2</v>
      </c>
      <c r="I135" s="124">
        <v>9.729729729729731E-3</v>
      </c>
      <c r="J135" s="126">
        <v>529</v>
      </c>
      <c r="K135" s="123">
        <v>265</v>
      </c>
      <c r="L135" s="124">
        <v>0.06</v>
      </c>
      <c r="M135" s="123">
        <v>240</v>
      </c>
      <c r="N135" s="123">
        <v>290</v>
      </c>
      <c r="O135" s="124">
        <v>0.06</v>
      </c>
      <c r="P135" s="124">
        <v>1.2E-2</v>
      </c>
      <c r="Q135" s="126">
        <v>200</v>
      </c>
      <c r="R135" s="123">
        <v>320</v>
      </c>
      <c r="S135" s="124">
        <v>6.6666666666666666E-2</v>
      </c>
      <c r="T135" s="123">
        <v>295</v>
      </c>
      <c r="U135" s="123">
        <v>350</v>
      </c>
      <c r="V135" s="124">
        <v>6.6666666666666666E-2</v>
      </c>
      <c r="W135" s="124">
        <v>1.3333333333333332E-2</v>
      </c>
      <c r="X135" s="126">
        <v>409</v>
      </c>
      <c r="Y135" s="123">
        <v>280</v>
      </c>
      <c r="Z135" s="124">
        <v>3.7037037037037035E-2</v>
      </c>
      <c r="AA135" s="123">
        <v>260</v>
      </c>
      <c r="AB135" s="123">
        <v>300</v>
      </c>
      <c r="AC135" s="124">
        <v>3.7037037037037035E-2</v>
      </c>
      <c r="AD135" s="124">
        <v>7.4074074074074068E-3</v>
      </c>
      <c r="AE135" s="126">
        <v>1851</v>
      </c>
      <c r="AF135" s="123">
        <v>330</v>
      </c>
      <c r="AG135" s="124">
        <v>3.125E-2</v>
      </c>
      <c r="AH135" s="123">
        <v>300</v>
      </c>
      <c r="AI135" s="123">
        <v>370</v>
      </c>
      <c r="AJ135" s="124">
        <v>3.125E-2</v>
      </c>
      <c r="AK135" s="124">
        <v>6.2500000000000003E-3</v>
      </c>
      <c r="AL135" s="126">
        <v>1057</v>
      </c>
      <c r="AM135" s="123">
        <v>390</v>
      </c>
      <c r="AN135" s="124">
        <v>-2.5000000000000001E-2</v>
      </c>
      <c r="AO135" s="123">
        <v>370</v>
      </c>
      <c r="AP135" s="123">
        <v>430</v>
      </c>
      <c r="AQ135" s="124">
        <v>-2.5000000000000001E-2</v>
      </c>
      <c r="AR135" s="124">
        <v>-5.0000000000000001E-3</v>
      </c>
      <c r="AS135" s="181"/>
    </row>
    <row r="136" spans="1:45" ht="11.25" x14ac:dyDescent="0.2">
      <c r="A136" s="32" t="s">
        <v>265</v>
      </c>
      <c r="B136" s="36" t="s">
        <v>265</v>
      </c>
      <c r="C136" s="126">
        <v>38</v>
      </c>
      <c r="D136" s="123">
        <v>220</v>
      </c>
      <c r="E136" s="124">
        <v>8.3743842364532015E-2</v>
      </c>
      <c r="F136" s="123">
        <v>180</v>
      </c>
      <c r="G136" s="123">
        <v>260</v>
      </c>
      <c r="H136" s="124">
        <v>8.3743842364532015E-2</v>
      </c>
      <c r="I136" s="124">
        <v>1.6748768472906402E-2</v>
      </c>
      <c r="J136" s="126">
        <v>87</v>
      </c>
      <c r="K136" s="123">
        <v>295</v>
      </c>
      <c r="L136" s="124">
        <v>0.11320754716981132</v>
      </c>
      <c r="M136" s="123">
        <v>240</v>
      </c>
      <c r="N136" s="123">
        <v>340</v>
      </c>
      <c r="O136" s="124">
        <v>0.11320754716981132</v>
      </c>
      <c r="P136" s="124">
        <v>2.2641509433962266E-2</v>
      </c>
      <c r="Q136" s="126">
        <v>15</v>
      </c>
      <c r="R136" s="123">
        <v>410</v>
      </c>
      <c r="S136" s="124">
        <v>6.4935064935064929E-2</v>
      </c>
      <c r="T136" s="123">
        <v>350</v>
      </c>
      <c r="U136" s="123">
        <v>450</v>
      </c>
      <c r="V136" s="124">
        <v>6.4935064935064929E-2</v>
      </c>
      <c r="W136" s="124">
        <v>1.2987012987012986E-2</v>
      </c>
      <c r="X136" s="126">
        <v>58</v>
      </c>
      <c r="Y136" s="123">
        <v>323</v>
      </c>
      <c r="Z136" s="124">
        <v>0.11379310344827587</v>
      </c>
      <c r="AA136" s="123">
        <v>290</v>
      </c>
      <c r="AB136" s="123">
        <v>370</v>
      </c>
      <c r="AC136" s="124">
        <v>0.11379310344827587</v>
      </c>
      <c r="AD136" s="124">
        <v>2.2758620689655173E-2</v>
      </c>
      <c r="AE136" s="126">
        <v>191</v>
      </c>
      <c r="AF136" s="123">
        <v>350</v>
      </c>
      <c r="AG136" s="124">
        <v>9.375E-2</v>
      </c>
      <c r="AH136" s="123">
        <v>300</v>
      </c>
      <c r="AI136" s="123">
        <v>350</v>
      </c>
      <c r="AJ136" s="124">
        <v>9.375E-2</v>
      </c>
      <c r="AK136" s="124">
        <v>1.8749999999999999E-2</v>
      </c>
      <c r="AL136" s="126">
        <v>31</v>
      </c>
      <c r="AM136" s="123">
        <v>400</v>
      </c>
      <c r="AN136" s="124">
        <v>3.896103896103896E-2</v>
      </c>
      <c r="AO136" s="123">
        <v>350</v>
      </c>
      <c r="AP136" s="123">
        <v>450</v>
      </c>
      <c r="AQ136" s="124">
        <v>3.896103896103896E-2</v>
      </c>
      <c r="AR136" s="124">
        <v>7.7922077922077922E-3</v>
      </c>
      <c r="AS136" s="181" t="s">
        <v>342</v>
      </c>
    </row>
    <row r="137" spans="1:45" ht="11.25" x14ac:dyDescent="0.2">
      <c r="B137" s="36" t="s">
        <v>266</v>
      </c>
      <c r="C137" s="126">
        <v>38</v>
      </c>
      <c r="D137" s="123">
        <v>190</v>
      </c>
      <c r="E137" s="124">
        <v>5.5555555555555552E-2</v>
      </c>
      <c r="F137" s="123">
        <v>165</v>
      </c>
      <c r="G137" s="123">
        <v>210</v>
      </c>
      <c r="H137" s="124">
        <v>5.5555555555555552E-2</v>
      </c>
      <c r="I137" s="124">
        <v>1.111111111111111E-2</v>
      </c>
      <c r="J137" s="126">
        <v>241</v>
      </c>
      <c r="K137" s="123">
        <v>270</v>
      </c>
      <c r="L137" s="124">
        <v>3.8461538461538464E-2</v>
      </c>
      <c r="M137" s="123">
        <v>240</v>
      </c>
      <c r="N137" s="123">
        <v>290</v>
      </c>
      <c r="O137" s="124">
        <v>3.8461538461538464E-2</v>
      </c>
      <c r="P137" s="124">
        <v>7.6923076923076927E-3</v>
      </c>
      <c r="Q137" s="126">
        <v>76</v>
      </c>
      <c r="R137" s="123">
        <v>340</v>
      </c>
      <c r="S137" s="124">
        <v>6.9182389937106917E-2</v>
      </c>
      <c r="T137" s="123">
        <v>300</v>
      </c>
      <c r="U137" s="123">
        <v>360</v>
      </c>
      <c r="V137" s="124">
        <v>6.9182389937106917E-2</v>
      </c>
      <c r="W137" s="124">
        <v>1.3836477987421384E-2</v>
      </c>
      <c r="X137" s="126">
        <v>83</v>
      </c>
      <c r="Y137" s="123">
        <v>280</v>
      </c>
      <c r="Z137" s="124">
        <v>0</v>
      </c>
      <c r="AA137" s="123">
        <v>270</v>
      </c>
      <c r="AB137" s="123">
        <v>315</v>
      </c>
      <c r="AC137" s="124">
        <v>0</v>
      </c>
      <c r="AD137" s="124">
        <v>0</v>
      </c>
      <c r="AE137" s="126">
        <v>368</v>
      </c>
      <c r="AF137" s="123">
        <v>340</v>
      </c>
      <c r="AG137" s="124">
        <v>6.25E-2</v>
      </c>
      <c r="AH137" s="123">
        <v>320</v>
      </c>
      <c r="AI137" s="123">
        <v>350</v>
      </c>
      <c r="AJ137" s="124">
        <v>6.25E-2</v>
      </c>
      <c r="AK137" s="124">
        <v>1.2500000000000001E-2</v>
      </c>
      <c r="AL137" s="126">
        <v>124</v>
      </c>
      <c r="AM137" s="123">
        <v>400</v>
      </c>
      <c r="AN137" s="124">
        <v>2.564102564102564E-2</v>
      </c>
      <c r="AO137" s="123">
        <v>350</v>
      </c>
      <c r="AP137" s="123">
        <v>445</v>
      </c>
      <c r="AQ137" s="124">
        <v>2.564102564102564E-2</v>
      </c>
      <c r="AR137" s="124">
        <v>5.1282051282051282E-3</v>
      </c>
      <c r="AS137" s="181" t="s">
        <v>342</v>
      </c>
    </row>
    <row r="138" spans="1:45" ht="11.25" x14ac:dyDescent="0.2">
      <c r="B138" s="36" t="s">
        <v>267</v>
      </c>
      <c r="C138" s="126">
        <v>19</v>
      </c>
      <c r="D138" s="123">
        <v>185</v>
      </c>
      <c r="E138" s="124">
        <v>-9.7560975609756101E-2</v>
      </c>
      <c r="F138" s="123">
        <v>165</v>
      </c>
      <c r="G138" s="123">
        <v>200</v>
      </c>
      <c r="H138" s="124">
        <v>-9.7560975609756101E-2</v>
      </c>
      <c r="I138" s="124">
        <v>-1.9512195121951219E-2</v>
      </c>
      <c r="J138" s="126">
        <v>81</v>
      </c>
      <c r="K138" s="123">
        <v>265</v>
      </c>
      <c r="L138" s="124">
        <v>1.9230769230769232E-2</v>
      </c>
      <c r="M138" s="123">
        <v>240</v>
      </c>
      <c r="N138" s="123">
        <v>295</v>
      </c>
      <c r="O138" s="124">
        <v>1.9230769230769232E-2</v>
      </c>
      <c r="P138" s="124">
        <v>3.8461538461538464E-3</v>
      </c>
      <c r="Q138" s="126">
        <v>49</v>
      </c>
      <c r="R138" s="123">
        <v>330</v>
      </c>
      <c r="S138" s="124">
        <v>3.125E-2</v>
      </c>
      <c r="T138" s="123">
        <v>300</v>
      </c>
      <c r="U138" s="123">
        <v>340</v>
      </c>
      <c r="V138" s="124">
        <v>3.125E-2</v>
      </c>
      <c r="W138" s="124">
        <v>6.2500000000000003E-3</v>
      </c>
      <c r="X138" s="126">
        <v>53</v>
      </c>
      <c r="Y138" s="123">
        <v>280</v>
      </c>
      <c r="Z138" s="124">
        <v>2.564102564102564E-2</v>
      </c>
      <c r="AA138" s="123">
        <v>265</v>
      </c>
      <c r="AB138" s="123">
        <v>300</v>
      </c>
      <c r="AC138" s="124">
        <v>2.564102564102564E-2</v>
      </c>
      <c r="AD138" s="124">
        <v>5.1282051282051282E-3</v>
      </c>
      <c r="AE138" s="126">
        <v>305</v>
      </c>
      <c r="AF138" s="123">
        <v>330</v>
      </c>
      <c r="AG138" s="124">
        <v>3.7735849056603772E-2</v>
      </c>
      <c r="AH138" s="123">
        <v>300</v>
      </c>
      <c r="AI138" s="123">
        <v>370</v>
      </c>
      <c r="AJ138" s="124">
        <v>3.7735849056603772E-2</v>
      </c>
      <c r="AK138" s="124">
        <v>7.5471698113207548E-3</v>
      </c>
      <c r="AL138" s="126">
        <v>85</v>
      </c>
      <c r="AM138" s="123">
        <v>390</v>
      </c>
      <c r="AN138" s="124">
        <v>0.04</v>
      </c>
      <c r="AO138" s="123">
        <v>370</v>
      </c>
      <c r="AP138" s="123">
        <v>430</v>
      </c>
      <c r="AQ138" s="124">
        <v>0.04</v>
      </c>
      <c r="AR138" s="124">
        <v>8.0000000000000002E-3</v>
      </c>
      <c r="AS138" s="181" t="s">
        <v>342</v>
      </c>
    </row>
    <row r="139" spans="1:45" ht="11.25" x14ac:dyDescent="0.2">
      <c r="A139" s="36"/>
      <c r="B139" s="36" t="s">
        <v>268</v>
      </c>
      <c r="C139" s="126">
        <v>21</v>
      </c>
      <c r="D139" s="123">
        <v>190</v>
      </c>
      <c r="E139" s="124">
        <v>5.5555555555555552E-2</v>
      </c>
      <c r="F139" s="123">
        <v>183</v>
      </c>
      <c r="G139" s="123">
        <v>250</v>
      </c>
      <c r="H139" s="124">
        <v>5.5555555555555552E-2</v>
      </c>
      <c r="I139" s="124">
        <v>1.111111111111111E-2</v>
      </c>
      <c r="J139" s="126">
        <v>115</v>
      </c>
      <c r="K139" s="123">
        <v>270</v>
      </c>
      <c r="L139" s="124">
        <v>3.8461538461538464E-2</v>
      </c>
      <c r="M139" s="123">
        <v>250</v>
      </c>
      <c r="N139" s="123">
        <v>290</v>
      </c>
      <c r="O139" s="124">
        <v>3.8461538461538464E-2</v>
      </c>
      <c r="P139" s="124">
        <v>7.6923076923076927E-3</v>
      </c>
      <c r="Q139" s="126">
        <v>33</v>
      </c>
      <c r="R139" s="123">
        <v>300</v>
      </c>
      <c r="S139" s="124">
        <v>0</v>
      </c>
      <c r="T139" s="123">
        <v>280</v>
      </c>
      <c r="U139" s="123">
        <v>340</v>
      </c>
      <c r="V139" s="124">
        <v>0</v>
      </c>
      <c r="W139" s="124">
        <v>0</v>
      </c>
      <c r="X139" s="126">
        <v>80</v>
      </c>
      <c r="Y139" s="123">
        <v>280</v>
      </c>
      <c r="Z139" s="124">
        <v>5.6603773584905662E-2</v>
      </c>
      <c r="AA139" s="123">
        <v>260</v>
      </c>
      <c r="AB139" s="123">
        <v>300</v>
      </c>
      <c r="AC139" s="124">
        <v>5.6603773584905662E-2</v>
      </c>
      <c r="AD139" s="124">
        <v>1.1320754716981133E-2</v>
      </c>
      <c r="AE139" s="126">
        <v>376</v>
      </c>
      <c r="AF139" s="123">
        <v>320</v>
      </c>
      <c r="AG139" s="124">
        <v>4.9180327868852458E-2</v>
      </c>
      <c r="AH139" s="123">
        <v>290</v>
      </c>
      <c r="AI139" s="123">
        <v>350</v>
      </c>
      <c r="AJ139" s="124">
        <v>4.9180327868852458E-2</v>
      </c>
      <c r="AK139" s="124">
        <v>9.8360655737704909E-3</v>
      </c>
      <c r="AL139" s="126">
        <v>168</v>
      </c>
      <c r="AM139" s="123">
        <v>370</v>
      </c>
      <c r="AN139" s="124">
        <v>5.7142857142857141E-2</v>
      </c>
      <c r="AO139" s="123">
        <v>350</v>
      </c>
      <c r="AP139" s="123">
        <v>408</v>
      </c>
      <c r="AQ139" s="124">
        <v>5.7142857142857141E-2</v>
      </c>
      <c r="AR139" s="124">
        <v>1.1428571428571429E-2</v>
      </c>
      <c r="AS139" s="181" t="s">
        <v>342</v>
      </c>
    </row>
    <row r="140" spans="1:45" s="135" customFormat="1" ht="11.25" x14ac:dyDescent="0.2">
      <c r="A140" s="121"/>
      <c r="B140" s="121" t="s">
        <v>37</v>
      </c>
      <c r="C140" s="126">
        <v>116</v>
      </c>
      <c r="D140" s="123">
        <v>194</v>
      </c>
      <c r="E140" s="124">
        <v>2.1052631578947368E-2</v>
      </c>
      <c r="F140" s="123">
        <v>180</v>
      </c>
      <c r="G140" s="123">
        <v>243</v>
      </c>
      <c r="H140" s="124">
        <v>2.1052631578947368E-2</v>
      </c>
      <c r="I140" s="124">
        <v>4.2105263157894736E-3</v>
      </c>
      <c r="J140" s="126">
        <v>524</v>
      </c>
      <c r="K140" s="123">
        <v>270</v>
      </c>
      <c r="L140" s="124">
        <v>3.8461538461538464E-2</v>
      </c>
      <c r="M140" s="123">
        <v>240</v>
      </c>
      <c r="N140" s="123">
        <v>300</v>
      </c>
      <c r="O140" s="124">
        <v>3.8461538461538464E-2</v>
      </c>
      <c r="P140" s="124">
        <v>7.6923076923076927E-3</v>
      </c>
      <c r="Q140" s="126">
        <v>173</v>
      </c>
      <c r="R140" s="123">
        <v>330</v>
      </c>
      <c r="S140" s="124">
        <v>3.125E-2</v>
      </c>
      <c r="T140" s="123">
        <v>300</v>
      </c>
      <c r="U140" s="123">
        <v>360</v>
      </c>
      <c r="V140" s="124">
        <v>3.125E-2</v>
      </c>
      <c r="W140" s="124">
        <v>6.2500000000000003E-3</v>
      </c>
      <c r="X140" s="126">
        <v>274</v>
      </c>
      <c r="Y140" s="123">
        <v>285</v>
      </c>
      <c r="Z140" s="124">
        <v>1.7857142857142856E-2</v>
      </c>
      <c r="AA140" s="123">
        <v>270</v>
      </c>
      <c r="AB140" s="123">
        <v>320</v>
      </c>
      <c r="AC140" s="124">
        <v>1.7857142857142856E-2</v>
      </c>
      <c r="AD140" s="124">
        <v>3.5714285714285713E-3</v>
      </c>
      <c r="AE140" s="126">
        <v>1240</v>
      </c>
      <c r="AF140" s="123">
        <v>330</v>
      </c>
      <c r="AG140" s="124">
        <v>3.125E-2</v>
      </c>
      <c r="AH140" s="123">
        <v>300</v>
      </c>
      <c r="AI140" s="123">
        <v>350</v>
      </c>
      <c r="AJ140" s="124">
        <v>3.125E-2</v>
      </c>
      <c r="AK140" s="124">
        <v>6.2500000000000003E-3</v>
      </c>
      <c r="AL140" s="126">
        <v>408</v>
      </c>
      <c r="AM140" s="123">
        <v>380</v>
      </c>
      <c r="AN140" s="124">
        <v>5.5555555555555552E-2</v>
      </c>
      <c r="AO140" s="123">
        <v>350</v>
      </c>
      <c r="AP140" s="123">
        <v>430</v>
      </c>
      <c r="AQ140" s="124">
        <v>5.5555555555555552E-2</v>
      </c>
      <c r="AR140" s="124">
        <v>1.111111111111111E-2</v>
      </c>
      <c r="AS140" s="181"/>
    </row>
    <row r="141" spans="1:45" ht="11.25" x14ac:dyDescent="0.2">
      <c r="A141" s="36" t="s">
        <v>269</v>
      </c>
      <c r="B141" s="36" t="s">
        <v>270</v>
      </c>
      <c r="C141" s="126">
        <v>25</v>
      </c>
      <c r="D141" s="123">
        <v>210</v>
      </c>
      <c r="E141" s="124">
        <v>0.2138728323699422</v>
      </c>
      <c r="F141" s="123">
        <v>170</v>
      </c>
      <c r="G141" s="123">
        <v>220</v>
      </c>
      <c r="H141" s="124">
        <v>0.2138728323699422</v>
      </c>
      <c r="I141" s="124">
        <v>4.2774566473988439E-2</v>
      </c>
      <c r="J141" s="126">
        <v>81</v>
      </c>
      <c r="K141" s="123">
        <v>260</v>
      </c>
      <c r="L141" s="124">
        <v>0.04</v>
      </c>
      <c r="M141" s="123">
        <v>240</v>
      </c>
      <c r="N141" s="123">
        <v>280</v>
      </c>
      <c r="O141" s="124">
        <v>0.04</v>
      </c>
      <c r="P141" s="124">
        <v>8.0000000000000002E-3</v>
      </c>
      <c r="Q141" s="126">
        <v>15</v>
      </c>
      <c r="R141" s="123">
        <v>300</v>
      </c>
      <c r="S141" s="124">
        <v>0</v>
      </c>
      <c r="T141" s="123">
        <v>290</v>
      </c>
      <c r="U141" s="123">
        <v>350</v>
      </c>
      <c r="V141" s="124">
        <v>0</v>
      </c>
      <c r="W141" s="124">
        <v>0</v>
      </c>
      <c r="X141" s="126">
        <v>34</v>
      </c>
      <c r="Y141" s="123">
        <v>275</v>
      </c>
      <c r="Z141" s="124">
        <v>3.7735849056603772E-2</v>
      </c>
      <c r="AA141" s="123">
        <v>265</v>
      </c>
      <c r="AB141" s="123">
        <v>290</v>
      </c>
      <c r="AC141" s="124">
        <v>3.7735849056603772E-2</v>
      </c>
      <c r="AD141" s="124">
        <v>7.5471698113207548E-3</v>
      </c>
      <c r="AE141" s="126">
        <v>180</v>
      </c>
      <c r="AF141" s="123">
        <v>320</v>
      </c>
      <c r="AG141" s="124">
        <v>0</v>
      </c>
      <c r="AH141" s="123">
        <v>300</v>
      </c>
      <c r="AI141" s="123">
        <v>370</v>
      </c>
      <c r="AJ141" s="124">
        <v>0</v>
      </c>
      <c r="AK141" s="124">
        <v>0</v>
      </c>
      <c r="AL141" s="126">
        <v>60</v>
      </c>
      <c r="AM141" s="123">
        <v>393</v>
      </c>
      <c r="AN141" s="124">
        <v>2.0779220779220779E-2</v>
      </c>
      <c r="AO141" s="123">
        <v>370</v>
      </c>
      <c r="AP141" s="123">
        <v>420</v>
      </c>
      <c r="AQ141" s="124">
        <v>2.0779220779220779E-2</v>
      </c>
      <c r="AR141" s="124">
        <v>4.1558441558441558E-3</v>
      </c>
      <c r="AS141" s="181" t="s">
        <v>342</v>
      </c>
    </row>
    <row r="142" spans="1:45" ht="11.25" x14ac:dyDescent="0.2">
      <c r="B142" s="36" t="s">
        <v>70</v>
      </c>
      <c r="C142" s="126">
        <v>28</v>
      </c>
      <c r="D142" s="123">
        <v>180</v>
      </c>
      <c r="E142" s="124">
        <v>2.8571428571428571E-2</v>
      </c>
      <c r="F142" s="123">
        <v>169</v>
      </c>
      <c r="G142" s="123">
        <v>220</v>
      </c>
      <c r="H142" s="124">
        <v>2.8571428571428571E-2</v>
      </c>
      <c r="I142" s="124">
        <v>5.7142857142857143E-3</v>
      </c>
      <c r="J142" s="126">
        <v>89</v>
      </c>
      <c r="K142" s="123">
        <v>250</v>
      </c>
      <c r="L142" s="124">
        <v>0.13636363636363635</v>
      </c>
      <c r="M142" s="123">
        <v>220</v>
      </c>
      <c r="N142" s="123">
        <v>300</v>
      </c>
      <c r="O142" s="124">
        <v>0.13636363636363635</v>
      </c>
      <c r="P142" s="124">
        <v>2.7272727272727271E-2</v>
      </c>
      <c r="Q142" s="126" t="s">
        <v>41</v>
      </c>
      <c r="R142" s="123" t="s">
        <v>41</v>
      </c>
      <c r="S142" s="124" t="s">
        <v>41</v>
      </c>
      <c r="T142" s="123" t="s">
        <v>41</v>
      </c>
      <c r="U142" s="123" t="s">
        <v>41</v>
      </c>
      <c r="V142" s="124" t="s">
        <v>41</v>
      </c>
      <c r="W142" s="124" t="s">
        <v>41</v>
      </c>
      <c r="X142" s="126">
        <v>42</v>
      </c>
      <c r="Y142" s="123">
        <v>280</v>
      </c>
      <c r="Z142" s="124">
        <v>0.12</v>
      </c>
      <c r="AA142" s="123">
        <v>235</v>
      </c>
      <c r="AB142" s="123">
        <v>300</v>
      </c>
      <c r="AC142" s="124">
        <v>0.12</v>
      </c>
      <c r="AD142" s="124">
        <v>2.4E-2</v>
      </c>
      <c r="AE142" s="126">
        <v>142</v>
      </c>
      <c r="AF142" s="123">
        <v>330</v>
      </c>
      <c r="AG142" s="124">
        <v>3.125E-2</v>
      </c>
      <c r="AH142" s="123">
        <v>300</v>
      </c>
      <c r="AI142" s="123">
        <v>360</v>
      </c>
      <c r="AJ142" s="124">
        <v>3.125E-2</v>
      </c>
      <c r="AK142" s="124">
        <v>6.2500000000000003E-3</v>
      </c>
      <c r="AL142" s="126">
        <v>55</v>
      </c>
      <c r="AM142" s="123">
        <v>395</v>
      </c>
      <c r="AN142" s="124">
        <v>0.12857142857142856</v>
      </c>
      <c r="AO142" s="123">
        <v>360</v>
      </c>
      <c r="AP142" s="123">
        <v>450</v>
      </c>
      <c r="AQ142" s="124">
        <v>0.12857142857142856</v>
      </c>
      <c r="AR142" s="124">
        <v>2.571428571428571E-2</v>
      </c>
      <c r="AS142" s="181" t="s">
        <v>342</v>
      </c>
    </row>
    <row r="143" spans="1:45" ht="11.25" x14ac:dyDescent="0.2">
      <c r="B143" s="36" t="s">
        <v>271</v>
      </c>
      <c r="C143" s="126" t="s">
        <v>41</v>
      </c>
      <c r="D143" s="123" t="s">
        <v>41</v>
      </c>
      <c r="E143" s="124" t="s">
        <v>41</v>
      </c>
      <c r="F143" s="123" t="s">
        <v>41</v>
      </c>
      <c r="G143" s="123" t="s">
        <v>41</v>
      </c>
      <c r="H143" s="124" t="s">
        <v>41</v>
      </c>
      <c r="I143" s="124" t="s">
        <v>41</v>
      </c>
      <c r="J143" s="126">
        <v>21</v>
      </c>
      <c r="K143" s="123">
        <v>300</v>
      </c>
      <c r="L143" s="124">
        <v>0</v>
      </c>
      <c r="M143" s="123">
        <v>290</v>
      </c>
      <c r="N143" s="123">
        <v>320</v>
      </c>
      <c r="O143" s="124">
        <v>0</v>
      </c>
      <c r="P143" s="124">
        <v>0</v>
      </c>
      <c r="Q143" s="126" t="s">
        <v>41</v>
      </c>
      <c r="R143" s="123" t="s">
        <v>41</v>
      </c>
      <c r="S143" s="124" t="s">
        <v>41</v>
      </c>
      <c r="T143" s="123" t="s">
        <v>41</v>
      </c>
      <c r="U143" s="123" t="s">
        <v>41</v>
      </c>
      <c r="V143" s="124" t="s">
        <v>41</v>
      </c>
      <c r="W143" s="124" t="s">
        <v>41</v>
      </c>
      <c r="X143" s="126">
        <v>65</v>
      </c>
      <c r="Y143" s="123">
        <v>340</v>
      </c>
      <c r="Z143" s="124">
        <v>6.25E-2</v>
      </c>
      <c r="AA143" s="123">
        <v>310</v>
      </c>
      <c r="AB143" s="123">
        <v>370</v>
      </c>
      <c r="AC143" s="124">
        <v>6.25E-2</v>
      </c>
      <c r="AD143" s="124">
        <v>1.2500000000000001E-2</v>
      </c>
      <c r="AE143" s="126">
        <v>101</v>
      </c>
      <c r="AF143" s="123">
        <v>360</v>
      </c>
      <c r="AG143" s="124">
        <v>2.8571428571428571E-2</v>
      </c>
      <c r="AH143" s="123">
        <v>340</v>
      </c>
      <c r="AI143" s="123">
        <v>385</v>
      </c>
      <c r="AJ143" s="124">
        <v>2.8571428571428571E-2</v>
      </c>
      <c r="AK143" s="124">
        <v>5.7142857142857143E-3</v>
      </c>
      <c r="AL143" s="126">
        <v>22</v>
      </c>
      <c r="AM143" s="123">
        <v>425</v>
      </c>
      <c r="AN143" s="124">
        <v>0</v>
      </c>
      <c r="AO143" s="123">
        <v>385</v>
      </c>
      <c r="AP143" s="123">
        <v>450</v>
      </c>
      <c r="AQ143" s="124">
        <v>0</v>
      </c>
      <c r="AR143" s="124">
        <v>0</v>
      </c>
      <c r="AS143" s="181" t="s">
        <v>342</v>
      </c>
    </row>
    <row r="144" spans="1:45" ht="11.25" x14ac:dyDescent="0.2">
      <c r="B144" s="36" t="s">
        <v>272</v>
      </c>
      <c r="C144" s="126">
        <v>23</v>
      </c>
      <c r="D144" s="123">
        <v>180</v>
      </c>
      <c r="E144" s="124">
        <v>0.125</v>
      </c>
      <c r="F144" s="123">
        <v>165</v>
      </c>
      <c r="G144" s="123">
        <v>220</v>
      </c>
      <c r="H144" s="124">
        <v>0.125</v>
      </c>
      <c r="I144" s="124">
        <v>2.5000000000000001E-2</v>
      </c>
      <c r="J144" s="126">
        <v>94</v>
      </c>
      <c r="K144" s="123">
        <v>280</v>
      </c>
      <c r="L144" s="124">
        <v>3.7037037037037035E-2</v>
      </c>
      <c r="M144" s="123">
        <v>260</v>
      </c>
      <c r="N144" s="123">
        <v>305</v>
      </c>
      <c r="O144" s="124">
        <v>3.7037037037037035E-2</v>
      </c>
      <c r="P144" s="124">
        <v>7.4074074074074068E-3</v>
      </c>
      <c r="Q144" s="126">
        <v>15</v>
      </c>
      <c r="R144" s="123">
        <v>340</v>
      </c>
      <c r="S144" s="124">
        <v>0</v>
      </c>
      <c r="T144" s="123">
        <v>290</v>
      </c>
      <c r="U144" s="123">
        <v>385</v>
      </c>
      <c r="V144" s="124">
        <v>0</v>
      </c>
      <c r="W144" s="124">
        <v>0</v>
      </c>
      <c r="X144" s="126">
        <v>24</v>
      </c>
      <c r="Y144" s="123">
        <v>310</v>
      </c>
      <c r="Z144" s="124">
        <v>0.10714285714285714</v>
      </c>
      <c r="AA144" s="123">
        <v>278</v>
      </c>
      <c r="AB144" s="123">
        <v>335</v>
      </c>
      <c r="AC144" s="124">
        <v>0.10714285714285714</v>
      </c>
      <c r="AD144" s="124">
        <v>2.1428571428571429E-2</v>
      </c>
      <c r="AE144" s="126">
        <v>193</v>
      </c>
      <c r="AF144" s="123">
        <v>355</v>
      </c>
      <c r="AG144" s="124">
        <v>2.8985507246376812E-2</v>
      </c>
      <c r="AH144" s="123">
        <v>320</v>
      </c>
      <c r="AI144" s="123">
        <v>390</v>
      </c>
      <c r="AJ144" s="124">
        <v>2.8985507246376812E-2</v>
      </c>
      <c r="AK144" s="124">
        <v>5.7971014492753624E-3</v>
      </c>
      <c r="AL144" s="126">
        <v>74</v>
      </c>
      <c r="AM144" s="123">
        <v>440</v>
      </c>
      <c r="AN144" s="124">
        <v>4.7619047619047616E-2</v>
      </c>
      <c r="AO144" s="123">
        <v>390</v>
      </c>
      <c r="AP144" s="123">
        <v>470</v>
      </c>
      <c r="AQ144" s="124">
        <v>4.7619047619047616E-2</v>
      </c>
      <c r="AR144" s="124">
        <v>9.5238095238095229E-3</v>
      </c>
      <c r="AS144" s="181" t="s">
        <v>342</v>
      </c>
    </row>
    <row r="145" spans="1:45" ht="11.25" x14ac:dyDescent="0.2">
      <c r="A145" s="36"/>
      <c r="B145" s="36" t="s">
        <v>273</v>
      </c>
      <c r="C145" s="126">
        <v>17</v>
      </c>
      <c r="D145" s="123">
        <v>155</v>
      </c>
      <c r="E145" s="124">
        <v>-3.125E-2</v>
      </c>
      <c r="F145" s="123">
        <v>150</v>
      </c>
      <c r="G145" s="123">
        <v>170</v>
      </c>
      <c r="H145" s="124">
        <v>-3.125E-2</v>
      </c>
      <c r="I145" s="124">
        <v>-6.2500000000000003E-3</v>
      </c>
      <c r="J145" s="126">
        <v>52</v>
      </c>
      <c r="K145" s="123">
        <v>230</v>
      </c>
      <c r="L145" s="124">
        <v>-2.1276595744680851E-2</v>
      </c>
      <c r="M145" s="123">
        <v>200</v>
      </c>
      <c r="N145" s="123">
        <v>250</v>
      </c>
      <c r="O145" s="124">
        <v>-2.1276595744680851E-2</v>
      </c>
      <c r="P145" s="124">
        <v>-4.2553191489361703E-3</v>
      </c>
      <c r="Q145" s="126" t="s">
        <v>41</v>
      </c>
      <c r="R145" s="123" t="s">
        <v>41</v>
      </c>
      <c r="S145" s="124" t="s">
        <v>41</v>
      </c>
      <c r="T145" s="123" t="s">
        <v>41</v>
      </c>
      <c r="U145" s="123" t="s">
        <v>41</v>
      </c>
      <c r="V145" s="124" t="s">
        <v>41</v>
      </c>
      <c r="W145" s="124" t="s">
        <v>41</v>
      </c>
      <c r="X145" s="126">
        <v>43</v>
      </c>
      <c r="Y145" s="123">
        <v>245</v>
      </c>
      <c r="Z145" s="124">
        <v>6.5217391304347824E-2</v>
      </c>
      <c r="AA145" s="123">
        <v>220</v>
      </c>
      <c r="AB145" s="123">
        <v>260</v>
      </c>
      <c r="AC145" s="124">
        <v>6.5217391304347824E-2</v>
      </c>
      <c r="AD145" s="124">
        <v>1.3043478260869565E-2</v>
      </c>
      <c r="AE145" s="126">
        <v>153</v>
      </c>
      <c r="AF145" s="123">
        <v>290</v>
      </c>
      <c r="AG145" s="124">
        <v>7.407407407407407E-2</v>
      </c>
      <c r="AH145" s="123">
        <v>250</v>
      </c>
      <c r="AI145" s="123">
        <v>280</v>
      </c>
      <c r="AJ145" s="124">
        <v>7.407407407407407E-2</v>
      </c>
      <c r="AK145" s="124">
        <v>1.4814814814814814E-2</v>
      </c>
      <c r="AL145" s="126">
        <v>31</v>
      </c>
      <c r="AM145" s="123">
        <v>330</v>
      </c>
      <c r="AN145" s="124">
        <v>0</v>
      </c>
      <c r="AO145" s="123">
        <v>280</v>
      </c>
      <c r="AP145" s="123">
        <v>390</v>
      </c>
      <c r="AQ145" s="124">
        <v>0</v>
      </c>
      <c r="AR145" s="124">
        <v>0</v>
      </c>
      <c r="AS145" s="181" t="s">
        <v>342</v>
      </c>
    </row>
    <row r="146" spans="1:45" ht="11.25" x14ac:dyDescent="0.2">
      <c r="A146" s="36"/>
      <c r="B146" s="36" t="s">
        <v>1</v>
      </c>
      <c r="C146" s="126">
        <v>47</v>
      </c>
      <c r="D146" s="123">
        <v>250</v>
      </c>
      <c r="E146" s="124">
        <v>0.35135135135135137</v>
      </c>
      <c r="F146" s="123">
        <v>170</v>
      </c>
      <c r="G146" s="123">
        <v>275</v>
      </c>
      <c r="H146" s="124">
        <v>0.35135135135135137</v>
      </c>
      <c r="I146" s="124">
        <v>7.0270270270270274E-2</v>
      </c>
      <c r="J146" s="126">
        <v>157</v>
      </c>
      <c r="K146" s="123">
        <v>245</v>
      </c>
      <c r="L146" s="124">
        <v>6.5217391304347824E-2</v>
      </c>
      <c r="M146" s="123">
        <v>200</v>
      </c>
      <c r="N146" s="123">
        <v>270</v>
      </c>
      <c r="O146" s="124">
        <v>6.5217391304347824E-2</v>
      </c>
      <c r="P146" s="124">
        <v>1.3043478260869565E-2</v>
      </c>
      <c r="Q146" s="126">
        <v>46</v>
      </c>
      <c r="R146" s="123">
        <v>320</v>
      </c>
      <c r="S146" s="124">
        <v>2.2364217252396165E-2</v>
      </c>
      <c r="T146" s="123">
        <v>270</v>
      </c>
      <c r="U146" s="123">
        <v>360</v>
      </c>
      <c r="V146" s="124">
        <v>2.2364217252396165E-2</v>
      </c>
      <c r="W146" s="124">
        <v>4.4728434504792327E-3</v>
      </c>
      <c r="X146" s="126">
        <v>48</v>
      </c>
      <c r="Y146" s="123">
        <v>265</v>
      </c>
      <c r="Z146" s="124">
        <v>0.06</v>
      </c>
      <c r="AA146" s="123">
        <v>233</v>
      </c>
      <c r="AB146" s="123">
        <v>300</v>
      </c>
      <c r="AC146" s="124">
        <v>0.06</v>
      </c>
      <c r="AD146" s="124">
        <v>1.2E-2</v>
      </c>
      <c r="AE146" s="126">
        <v>282</v>
      </c>
      <c r="AF146" s="123">
        <v>298</v>
      </c>
      <c r="AG146" s="124">
        <v>3.4722222222222224E-2</v>
      </c>
      <c r="AH146" s="123">
        <v>240</v>
      </c>
      <c r="AI146" s="123">
        <v>320</v>
      </c>
      <c r="AJ146" s="124">
        <v>3.4722222222222224E-2</v>
      </c>
      <c r="AK146" s="124">
        <v>6.9444444444444449E-3</v>
      </c>
      <c r="AL146" s="126">
        <v>74</v>
      </c>
      <c r="AM146" s="123">
        <v>375</v>
      </c>
      <c r="AN146" s="124">
        <v>-1.3157894736842105E-2</v>
      </c>
      <c r="AO146" s="123">
        <v>320</v>
      </c>
      <c r="AP146" s="123">
        <v>430</v>
      </c>
      <c r="AQ146" s="124">
        <v>-1.3157894736842105E-2</v>
      </c>
      <c r="AR146" s="124">
        <v>-2.631578947368421E-3</v>
      </c>
      <c r="AS146" s="181" t="s">
        <v>342</v>
      </c>
    </row>
    <row r="147" spans="1:45" ht="11.25" x14ac:dyDescent="0.2">
      <c r="A147" s="36"/>
      <c r="B147" s="36" t="s">
        <v>2</v>
      </c>
      <c r="C147" s="126">
        <v>74</v>
      </c>
      <c r="D147" s="123">
        <v>210</v>
      </c>
      <c r="E147" s="124">
        <v>6.0606060606060608E-2</v>
      </c>
      <c r="F147" s="123">
        <v>180</v>
      </c>
      <c r="G147" s="123">
        <v>255</v>
      </c>
      <c r="H147" s="124">
        <v>6.0606060606060608E-2</v>
      </c>
      <c r="I147" s="124">
        <v>1.2121212121212121E-2</v>
      </c>
      <c r="J147" s="126">
        <v>218</v>
      </c>
      <c r="K147" s="123">
        <v>240</v>
      </c>
      <c r="L147" s="124">
        <v>9.0909090909090912E-2</v>
      </c>
      <c r="M147" s="123">
        <v>220</v>
      </c>
      <c r="N147" s="123">
        <v>265</v>
      </c>
      <c r="O147" s="124">
        <v>9.0909090909090912E-2</v>
      </c>
      <c r="P147" s="124">
        <v>1.8181818181818181E-2</v>
      </c>
      <c r="Q147" s="126">
        <v>70</v>
      </c>
      <c r="R147" s="123">
        <v>320</v>
      </c>
      <c r="S147" s="124">
        <v>3.2258064516129031E-2</v>
      </c>
      <c r="T147" s="123">
        <v>280</v>
      </c>
      <c r="U147" s="123">
        <v>360</v>
      </c>
      <c r="V147" s="124">
        <v>3.2258064516129031E-2</v>
      </c>
      <c r="W147" s="124">
        <v>6.4516129032258064E-3</v>
      </c>
      <c r="X147" s="126">
        <v>103</v>
      </c>
      <c r="Y147" s="123">
        <v>265</v>
      </c>
      <c r="Z147" s="124">
        <v>-1.8518518518518517E-2</v>
      </c>
      <c r="AA147" s="123">
        <v>250</v>
      </c>
      <c r="AB147" s="123">
        <v>300</v>
      </c>
      <c r="AC147" s="124">
        <v>-1.8518518518518517E-2</v>
      </c>
      <c r="AD147" s="124">
        <v>-3.7037037037037034E-3</v>
      </c>
      <c r="AE147" s="126">
        <v>548</v>
      </c>
      <c r="AF147" s="123">
        <v>335</v>
      </c>
      <c r="AG147" s="124">
        <v>4.6875E-2</v>
      </c>
      <c r="AH147" s="123">
        <v>300</v>
      </c>
      <c r="AI147" s="123">
        <v>340</v>
      </c>
      <c r="AJ147" s="124">
        <v>4.6875E-2</v>
      </c>
      <c r="AK147" s="124">
        <v>9.3749999999999997E-3</v>
      </c>
      <c r="AL147" s="126">
        <v>153</v>
      </c>
      <c r="AM147" s="123">
        <v>390</v>
      </c>
      <c r="AN147" s="124">
        <v>8.3333333333333329E-2</v>
      </c>
      <c r="AO147" s="123">
        <v>340</v>
      </c>
      <c r="AP147" s="123">
        <v>440</v>
      </c>
      <c r="AQ147" s="124">
        <v>8.3333333333333329E-2</v>
      </c>
      <c r="AR147" s="124">
        <v>1.6666666666666666E-2</v>
      </c>
      <c r="AS147" s="181" t="s">
        <v>342</v>
      </c>
    </row>
    <row r="148" spans="1:45" ht="11.25" x14ac:dyDescent="0.2">
      <c r="B148" s="36" t="s">
        <v>274</v>
      </c>
      <c r="C148" s="126">
        <v>92</v>
      </c>
      <c r="D148" s="123">
        <v>160</v>
      </c>
      <c r="E148" s="124">
        <v>6.6666666666666666E-2</v>
      </c>
      <c r="F148" s="123">
        <v>143</v>
      </c>
      <c r="G148" s="123">
        <v>170</v>
      </c>
      <c r="H148" s="124">
        <v>6.6666666666666666E-2</v>
      </c>
      <c r="I148" s="124">
        <v>1.3333333333333332E-2</v>
      </c>
      <c r="J148" s="126">
        <v>74</v>
      </c>
      <c r="K148" s="123">
        <v>200</v>
      </c>
      <c r="L148" s="124">
        <v>0.1111111111111111</v>
      </c>
      <c r="M148" s="123">
        <v>180</v>
      </c>
      <c r="N148" s="123">
        <v>215</v>
      </c>
      <c r="O148" s="124">
        <v>0.1111111111111111</v>
      </c>
      <c r="P148" s="124">
        <v>2.222222222222222E-2</v>
      </c>
      <c r="Q148" s="126">
        <v>11</v>
      </c>
      <c r="R148" s="123">
        <v>300</v>
      </c>
      <c r="S148" s="124">
        <v>7.1428571428571425E-2</v>
      </c>
      <c r="T148" s="123">
        <v>295</v>
      </c>
      <c r="U148" s="123">
        <v>330</v>
      </c>
      <c r="V148" s="124">
        <v>7.1428571428571425E-2</v>
      </c>
      <c r="W148" s="124">
        <v>1.4285714285714285E-2</v>
      </c>
      <c r="X148" s="126">
        <v>52</v>
      </c>
      <c r="Y148" s="123">
        <v>250</v>
      </c>
      <c r="Z148" s="124">
        <v>0.13636363636363635</v>
      </c>
      <c r="AA148" s="123">
        <v>220</v>
      </c>
      <c r="AB148" s="123">
        <v>263</v>
      </c>
      <c r="AC148" s="124">
        <v>0.13636363636363635</v>
      </c>
      <c r="AD148" s="124">
        <v>2.7272727272727271E-2</v>
      </c>
      <c r="AE148" s="126">
        <v>174</v>
      </c>
      <c r="AF148" s="123">
        <v>276</v>
      </c>
      <c r="AG148" s="124">
        <v>2.2222222222222223E-2</v>
      </c>
      <c r="AH148" s="123">
        <v>250</v>
      </c>
      <c r="AI148" s="123">
        <v>313</v>
      </c>
      <c r="AJ148" s="124">
        <v>2.2222222222222223E-2</v>
      </c>
      <c r="AK148" s="124">
        <v>4.4444444444444444E-3</v>
      </c>
      <c r="AL148" s="126">
        <v>32</v>
      </c>
      <c r="AM148" s="123">
        <v>350</v>
      </c>
      <c r="AN148" s="124">
        <v>9.375E-2</v>
      </c>
      <c r="AO148" s="123">
        <v>313</v>
      </c>
      <c r="AP148" s="123">
        <v>375</v>
      </c>
      <c r="AQ148" s="124">
        <v>9.375E-2</v>
      </c>
      <c r="AR148" s="124">
        <v>1.8749999999999999E-2</v>
      </c>
      <c r="AS148" s="181" t="s">
        <v>342</v>
      </c>
    </row>
    <row r="149" spans="1:45" ht="11.25" x14ac:dyDescent="0.2">
      <c r="B149" s="36" t="s">
        <v>275</v>
      </c>
      <c r="C149" s="126">
        <v>37</v>
      </c>
      <c r="D149" s="123">
        <v>160</v>
      </c>
      <c r="E149" s="124">
        <v>0</v>
      </c>
      <c r="F149" s="123">
        <v>150</v>
      </c>
      <c r="G149" s="123">
        <v>180</v>
      </c>
      <c r="H149" s="124">
        <v>0</v>
      </c>
      <c r="I149" s="124">
        <v>0</v>
      </c>
      <c r="J149" s="126">
        <v>116</v>
      </c>
      <c r="K149" s="123">
        <v>195</v>
      </c>
      <c r="L149" s="124">
        <v>2.6315789473684209E-2</v>
      </c>
      <c r="M149" s="123">
        <v>175</v>
      </c>
      <c r="N149" s="123">
        <v>215</v>
      </c>
      <c r="O149" s="124">
        <v>2.6315789473684209E-2</v>
      </c>
      <c r="P149" s="124">
        <v>5.263157894736842E-3</v>
      </c>
      <c r="Q149" s="126" t="s">
        <v>41</v>
      </c>
      <c r="R149" s="123" t="s">
        <v>41</v>
      </c>
      <c r="S149" s="124" t="s">
        <v>41</v>
      </c>
      <c r="T149" s="123" t="s">
        <v>41</v>
      </c>
      <c r="U149" s="123" t="s">
        <v>41</v>
      </c>
      <c r="V149" s="124" t="s">
        <v>41</v>
      </c>
      <c r="W149" s="124" t="s">
        <v>41</v>
      </c>
      <c r="X149" s="126">
        <v>71</v>
      </c>
      <c r="Y149" s="123">
        <v>210</v>
      </c>
      <c r="Z149" s="124">
        <v>0.05</v>
      </c>
      <c r="AA149" s="123">
        <v>195</v>
      </c>
      <c r="AB149" s="123">
        <v>230</v>
      </c>
      <c r="AC149" s="124">
        <v>0.05</v>
      </c>
      <c r="AD149" s="124">
        <v>0.01</v>
      </c>
      <c r="AE149" s="126">
        <v>259</v>
      </c>
      <c r="AF149" s="123">
        <v>260</v>
      </c>
      <c r="AG149" s="124">
        <v>8.3333333333333329E-2</v>
      </c>
      <c r="AH149" s="123">
        <v>230</v>
      </c>
      <c r="AI149" s="123">
        <v>253</v>
      </c>
      <c r="AJ149" s="124">
        <v>8.3333333333333329E-2</v>
      </c>
      <c r="AK149" s="124">
        <v>1.6666666666666666E-2</v>
      </c>
      <c r="AL149" s="126">
        <v>44</v>
      </c>
      <c r="AM149" s="123">
        <v>305</v>
      </c>
      <c r="AN149" s="124">
        <v>1.6666666666666666E-2</v>
      </c>
      <c r="AO149" s="123">
        <v>253</v>
      </c>
      <c r="AP149" s="123">
        <v>352</v>
      </c>
      <c r="AQ149" s="124">
        <v>1.6666666666666666E-2</v>
      </c>
      <c r="AR149" s="124">
        <v>3.3333333333333331E-3</v>
      </c>
      <c r="AS149" s="181" t="s">
        <v>342</v>
      </c>
    </row>
    <row r="150" spans="1:45" ht="11.25" x14ac:dyDescent="0.2">
      <c r="B150" s="36" t="s">
        <v>276</v>
      </c>
      <c r="C150" s="126">
        <v>20</v>
      </c>
      <c r="D150" s="123">
        <v>245</v>
      </c>
      <c r="E150" s="124">
        <v>9.8654708520179366E-2</v>
      </c>
      <c r="F150" s="123">
        <v>215</v>
      </c>
      <c r="G150" s="123">
        <v>278</v>
      </c>
      <c r="H150" s="124">
        <v>9.8654708520179366E-2</v>
      </c>
      <c r="I150" s="124">
        <v>1.9730941704035873E-2</v>
      </c>
      <c r="J150" s="126">
        <v>60</v>
      </c>
      <c r="K150" s="123">
        <v>360</v>
      </c>
      <c r="L150" s="124">
        <v>2.8571428571428571E-2</v>
      </c>
      <c r="M150" s="123">
        <v>315</v>
      </c>
      <c r="N150" s="123">
        <v>400</v>
      </c>
      <c r="O150" s="124">
        <v>2.8571428571428571E-2</v>
      </c>
      <c r="P150" s="124">
        <v>5.7142857142857143E-3</v>
      </c>
      <c r="Q150" s="126">
        <v>32</v>
      </c>
      <c r="R150" s="123">
        <v>408</v>
      </c>
      <c r="S150" s="124">
        <v>-1.6867469879518072E-2</v>
      </c>
      <c r="T150" s="123">
        <v>383</v>
      </c>
      <c r="U150" s="123">
        <v>480</v>
      </c>
      <c r="V150" s="124">
        <v>-1.6867469879518072E-2</v>
      </c>
      <c r="W150" s="124">
        <v>-3.3734939759036144E-3</v>
      </c>
      <c r="X150" s="126">
        <v>19</v>
      </c>
      <c r="Y150" s="123">
        <v>360</v>
      </c>
      <c r="Z150" s="124">
        <v>-2.7027027027027029E-2</v>
      </c>
      <c r="AA150" s="123">
        <v>350</v>
      </c>
      <c r="AB150" s="123">
        <v>415</v>
      </c>
      <c r="AC150" s="124">
        <v>-2.7027027027027029E-2</v>
      </c>
      <c r="AD150" s="124">
        <v>-5.4054054054054057E-3</v>
      </c>
      <c r="AE150" s="126">
        <v>221</v>
      </c>
      <c r="AF150" s="123">
        <v>420</v>
      </c>
      <c r="AG150" s="124">
        <v>0</v>
      </c>
      <c r="AH150" s="123">
        <v>395</v>
      </c>
      <c r="AI150" s="123">
        <v>450</v>
      </c>
      <c r="AJ150" s="124">
        <v>0</v>
      </c>
      <c r="AK150" s="124">
        <v>0</v>
      </c>
      <c r="AL150" s="126">
        <v>117</v>
      </c>
      <c r="AM150" s="123">
        <v>475</v>
      </c>
      <c r="AN150" s="124">
        <v>-4.0404040404040407E-2</v>
      </c>
      <c r="AO150" s="123">
        <v>450</v>
      </c>
      <c r="AP150" s="123">
        <v>525</v>
      </c>
      <c r="AQ150" s="124">
        <v>-4.0404040404040407E-2</v>
      </c>
      <c r="AR150" s="124">
        <v>-8.0808080808080808E-3</v>
      </c>
      <c r="AS150" s="181" t="s">
        <v>342</v>
      </c>
    </row>
    <row r="151" spans="1:45" ht="11.25" x14ac:dyDescent="0.2">
      <c r="A151" s="36"/>
      <c r="B151" s="36" t="s">
        <v>277</v>
      </c>
      <c r="C151" s="126">
        <v>20</v>
      </c>
      <c r="D151" s="123">
        <v>170</v>
      </c>
      <c r="E151" s="124">
        <v>3.0303030303030304E-2</v>
      </c>
      <c r="F151" s="123">
        <v>170</v>
      </c>
      <c r="G151" s="123">
        <v>230</v>
      </c>
      <c r="H151" s="124">
        <v>3.0303030303030304E-2</v>
      </c>
      <c r="I151" s="124">
        <v>6.0606060606060606E-3</v>
      </c>
      <c r="J151" s="126">
        <v>69</v>
      </c>
      <c r="K151" s="123">
        <v>265</v>
      </c>
      <c r="L151" s="124">
        <v>0.20454545454545456</v>
      </c>
      <c r="M151" s="123">
        <v>225</v>
      </c>
      <c r="N151" s="123">
        <v>295</v>
      </c>
      <c r="O151" s="124">
        <v>0.20454545454545456</v>
      </c>
      <c r="P151" s="124">
        <v>4.0909090909090909E-2</v>
      </c>
      <c r="Q151" s="126" t="s">
        <v>41</v>
      </c>
      <c r="R151" s="123" t="s">
        <v>41</v>
      </c>
      <c r="S151" s="124" t="s">
        <v>41</v>
      </c>
      <c r="T151" s="123" t="s">
        <v>41</v>
      </c>
      <c r="U151" s="123" t="s">
        <v>41</v>
      </c>
      <c r="V151" s="124" t="s">
        <v>41</v>
      </c>
      <c r="W151" s="124" t="s">
        <v>41</v>
      </c>
      <c r="X151" s="126">
        <v>29</v>
      </c>
      <c r="Y151" s="123">
        <v>285</v>
      </c>
      <c r="Z151" s="124">
        <v>9.6153846153846159E-2</v>
      </c>
      <c r="AA151" s="123">
        <v>250</v>
      </c>
      <c r="AB151" s="123">
        <v>300</v>
      </c>
      <c r="AC151" s="124">
        <v>9.6153846153846159E-2</v>
      </c>
      <c r="AD151" s="124">
        <v>1.9230769230769232E-2</v>
      </c>
      <c r="AE151" s="126">
        <v>118</v>
      </c>
      <c r="AF151" s="123">
        <v>318</v>
      </c>
      <c r="AG151" s="124">
        <v>0.1357142857142857</v>
      </c>
      <c r="AH151" s="123">
        <v>280</v>
      </c>
      <c r="AI151" s="123">
        <v>350</v>
      </c>
      <c r="AJ151" s="124">
        <v>0.1357142857142857</v>
      </c>
      <c r="AK151" s="124">
        <v>2.7142857142857142E-2</v>
      </c>
      <c r="AL151" s="126">
        <v>44</v>
      </c>
      <c r="AM151" s="123">
        <v>380</v>
      </c>
      <c r="AN151" s="124">
        <v>0.11764705882352941</v>
      </c>
      <c r="AO151" s="123">
        <v>350</v>
      </c>
      <c r="AP151" s="123">
        <v>415</v>
      </c>
      <c r="AQ151" s="124">
        <v>0.11764705882352941</v>
      </c>
      <c r="AR151" s="124">
        <v>2.3529411764705882E-2</v>
      </c>
      <c r="AS151" s="181" t="s">
        <v>342</v>
      </c>
    </row>
    <row r="152" spans="1:45" ht="11.25" x14ac:dyDescent="0.2">
      <c r="A152" s="36"/>
      <c r="B152" s="36" t="s">
        <v>278</v>
      </c>
      <c r="C152" s="126">
        <v>72</v>
      </c>
      <c r="D152" s="123">
        <v>200</v>
      </c>
      <c r="E152" s="124">
        <v>0.1111111111111111</v>
      </c>
      <c r="F152" s="123">
        <v>178</v>
      </c>
      <c r="G152" s="123">
        <v>225</v>
      </c>
      <c r="H152" s="124">
        <v>0.1111111111111111</v>
      </c>
      <c r="I152" s="124">
        <v>2.222222222222222E-2</v>
      </c>
      <c r="J152" s="126">
        <v>154</v>
      </c>
      <c r="K152" s="123">
        <v>250</v>
      </c>
      <c r="L152" s="124">
        <v>7.2961373390557943E-2</v>
      </c>
      <c r="M152" s="123">
        <v>230</v>
      </c>
      <c r="N152" s="123">
        <v>300</v>
      </c>
      <c r="O152" s="124">
        <v>7.2961373390557943E-2</v>
      </c>
      <c r="P152" s="124">
        <v>1.4592274678111588E-2</v>
      </c>
      <c r="Q152" s="126">
        <v>44</v>
      </c>
      <c r="R152" s="123">
        <v>345</v>
      </c>
      <c r="S152" s="124">
        <v>7.8125E-2</v>
      </c>
      <c r="T152" s="123">
        <v>285</v>
      </c>
      <c r="U152" s="123">
        <v>380</v>
      </c>
      <c r="V152" s="124">
        <v>7.8125E-2</v>
      </c>
      <c r="W152" s="124">
        <v>1.5625E-2</v>
      </c>
      <c r="X152" s="126">
        <v>59</v>
      </c>
      <c r="Y152" s="123">
        <v>260</v>
      </c>
      <c r="Z152" s="124">
        <v>0.04</v>
      </c>
      <c r="AA152" s="123">
        <v>240</v>
      </c>
      <c r="AB152" s="123">
        <v>300</v>
      </c>
      <c r="AC152" s="124">
        <v>0.04</v>
      </c>
      <c r="AD152" s="124">
        <v>8.0000000000000002E-3</v>
      </c>
      <c r="AE152" s="126">
        <v>295</v>
      </c>
      <c r="AF152" s="123">
        <v>310</v>
      </c>
      <c r="AG152" s="124">
        <v>6.8965517241379309E-2</v>
      </c>
      <c r="AH152" s="123">
        <v>280</v>
      </c>
      <c r="AI152" s="123">
        <v>350</v>
      </c>
      <c r="AJ152" s="124">
        <v>6.8965517241379309E-2</v>
      </c>
      <c r="AK152" s="124">
        <v>1.3793103448275862E-2</v>
      </c>
      <c r="AL152" s="126">
        <v>146</v>
      </c>
      <c r="AM152" s="123">
        <v>390</v>
      </c>
      <c r="AN152" s="124">
        <v>5.4054054054054057E-2</v>
      </c>
      <c r="AO152" s="123">
        <v>350</v>
      </c>
      <c r="AP152" s="123">
        <v>430</v>
      </c>
      <c r="AQ152" s="124">
        <v>5.4054054054054057E-2</v>
      </c>
      <c r="AR152" s="124">
        <v>1.0810810810810811E-2</v>
      </c>
      <c r="AS152" s="181" t="s">
        <v>342</v>
      </c>
    </row>
    <row r="153" spans="1:45" ht="11.25" x14ac:dyDescent="0.2">
      <c r="A153" s="36"/>
      <c r="B153" s="36" t="s">
        <v>279</v>
      </c>
      <c r="C153" s="126">
        <v>11</v>
      </c>
      <c r="D153" s="123">
        <v>210</v>
      </c>
      <c r="E153" s="124">
        <v>0.1797752808988764</v>
      </c>
      <c r="F153" s="123">
        <v>180</v>
      </c>
      <c r="G153" s="123">
        <v>220</v>
      </c>
      <c r="H153" s="124">
        <v>0.1797752808988764</v>
      </c>
      <c r="I153" s="124">
        <v>3.5955056179775277E-2</v>
      </c>
      <c r="J153" s="126">
        <v>28</v>
      </c>
      <c r="K153" s="123">
        <v>255</v>
      </c>
      <c r="L153" s="124">
        <v>8.5106382978723402E-2</v>
      </c>
      <c r="M153" s="123">
        <v>238</v>
      </c>
      <c r="N153" s="123">
        <v>290</v>
      </c>
      <c r="O153" s="124">
        <v>8.5106382978723402E-2</v>
      </c>
      <c r="P153" s="124">
        <v>1.7021276595744681E-2</v>
      </c>
      <c r="Q153" s="126" t="s">
        <v>41</v>
      </c>
      <c r="R153" s="123" t="s">
        <v>41</v>
      </c>
      <c r="S153" s="124" t="s">
        <v>41</v>
      </c>
      <c r="T153" s="123" t="s">
        <v>41</v>
      </c>
      <c r="U153" s="123" t="s">
        <v>41</v>
      </c>
      <c r="V153" s="124" t="s">
        <v>41</v>
      </c>
      <c r="W153" s="124" t="s">
        <v>41</v>
      </c>
      <c r="X153" s="126">
        <v>11</v>
      </c>
      <c r="Y153" s="123">
        <v>260</v>
      </c>
      <c r="Z153" s="124">
        <v>-3.7037037037037035E-2</v>
      </c>
      <c r="AA153" s="123">
        <v>240</v>
      </c>
      <c r="AB153" s="123">
        <v>300</v>
      </c>
      <c r="AC153" s="124">
        <v>-3.7037037037037035E-2</v>
      </c>
      <c r="AD153" s="124">
        <v>-7.4074074074074068E-3</v>
      </c>
      <c r="AE153" s="126">
        <v>104</v>
      </c>
      <c r="AF153" s="123">
        <v>320</v>
      </c>
      <c r="AG153" s="124">
        <v>6.6666666666666666E-2</v>
      </c>
      <c r="AH153" s="123">
        <v>280</v>
      </c>
      <c r="AI153" s="123">
        <v>350</v>
      </c>
      <c r="AJ153" s="124">
        <v>6.6666666666666666E-2</v>
      </c>
      <c r="AK153" s="124">
        <v>1.3333333333333332E-2</v>
      </c>
      <c r="AL153" s="126">
        <v>23</v>
      </c>
      <c r="AM153" s="123">
        <v>390</v>
      </c>
      <c r="AN153" s="124">
        <v>2.6315789473684209E-2</v>
      </c>
      <c r="AO153" s="123">
        <v>350</v>
      </c>
      <c r="AP153" s="123">
        <v>460</v>
      </c>
      <c r="AQ153" s="124">
        <v>2.6315789473684209E-2</v>
      </c>
      <c r="AR153" s="124">
        <v>5.263157894736842E-3</v>
      </c>
      <c r="AS153" s="181" t="s">
        <v>342</v>
      </c>
    </row>
    <row r="154" spans="1:45" ht="11.25" x14ac:dyDescent="0.2">
      <c r="B154" s="36" t="s">
        <v>280</v>
      </c>
      <c r="C154" s="126">
        <v>107</v>
      </c>
      <c r="D154" s="123">
        <v>195</v>
      </c>
      <c r="E154" s="124">
        <v>0</v>
      </c>
      <c r="F154" s="123">
        <v>170</v>
      </c>
      <c r="G154" s="123">
        <v>240</v>
      </c>
      <c r="H154" s="124">
        <v>0</v>
      </c>
      <c r="I154" s="124">
        <v>0</v>
      </c>
      <c r="J154" s="126">
        <v>307</v>
      </c>
      <c r="K154" s="123">
        <v>245</v>
      </c>
      <c r="L154" s="124">
        <v>2.0833333333333332E-2</v>
      </c>
      <c r="M154" s="123">
        <v>220</v>
      </c>
      <c r="N154" s="123">
        <v>270</v>
      </c>
      <c r="O154" s="124">
        <v>2.0833333333333332E-2</v>
      </c>
      <c r="P154" s="124">
        <v>4.1666666666666666E-3</v>
      </c>
      <c r="Q154" s="126">
        <v>62</v>
      </c>
      <c r="R154" s="123">
        <v>330</v>
      </c>
      <c r="S154" s="124">
        <v>3.125E-2</v>
      </c>
      <c r="T154" s="123">
        <v>300</v>
      </c>
      <c r="U154" s="123">
        <v>350</v>
      </c>
      <c r="V154" s="124">
        <v>3.125E-2</v>
      </c>
      <c r="W154" s="124">
        <v>6.2500000000000003E-3</v>
      </c>
      <c r="X154" s="126">
        <v>106</v>
      </c>
      <c r="Y154" s="123">
        <v>270</v>
      </c>
      <c r="Z154" s="124">
        <v>0.08</v>
      </c>
      <c r="AA154" s="123">
        <v>250</v>
      </c>
      <c r="AB154" s="123">
        <v>300</v>
      </c>
      <c r="AC154" s="124">
        <v>0.08</v>
      </c>
      <c r="AD154" s="124">
        <v>1.6E-2</v>
      </c>
      <c r="AE154" s="126">
        <v>645</v>
      </c>
      <c r="AF154" s="123">
        <v>315</v>
      </c>
      <c r="AG154" s="124">
        <v>0.05</v>
      </c>
      <c r="AH154" s="123">
        <v>280</v>
      </c>
      <c r="AI154" s="123">
        <v>360</v>
      </c>
      <c r="AJ154" s="124">
        <v>0.05</v>
      </c>
      <c r="AK154" s="124">
        <v>0.01</v>
      </c>
      <c r="AL154" s="126">
        <v>244</v>
      </c>
      <c r="AM154" s="123">
        <v>410</v>
      </c>
      <c r="AN154" s="124">
        <v>2.5000000000000001E-2</v>
      </c>
      <c r="AO154" s="123">
        <v>360</v>
      </c>
      <c r="AP154" s="123">
        <v>454</v>
      </c>
      <c r="AQ154" s="124">
        <v>2.5000000000000001E-2</v>
      </c>
      <c r="AR154" s="124">
        <v>5.0000000000000001E-3</v>
      </c>
      <c r="AS154" s="181" t="s">
        <v>342</v>
      </c>
    </row>
    <row r="155" spans="1:45" ht="11.25" x14ac:dyDescent="0.2">
      <c r="B155" s="36" t="s">
        <v>3</v>
      </c>
      <c r="C155" s="126">
        <v>43</v>
      </c>
      <c r="D155" s="123">
        <v>160</v>
      </c>
      <c r="E155" s="124">
        <v>4.5751633986928102E-2</v>
      </c>
      <c r="F155" s="123">
        <v>150</v>
      </c>
      <c r="G155" s="123">
        <v>170</v>
      </c>
      <c r="H155" s="124">
        <v>4.5751633986928102E-2</v>
      </c>
      <c r="I155" s="124">
        <v>9.1503267973856196E-3</v>
      </c>
      <c r="J155" s="126">
        <v>68</v>
      </c>
      <c r="K155" s="123">
        <v>248</v>
      </c>
      <c r="L155" s="124">
        <v>7.8260869565217397E-2</v>
      </c>
      <c r="M155" s="123">
        <v>228</v>
      </c>
      <c r="N155" s="123">
        <v>268</v>
      </c>
      <c r="O155" s="124">
        <v>7.8260869565217397E-2</v>
      </c>
      <c r="P155" s="124">
        <v>1.5652173913043479E-2</v>
      </c>
      <c r="Q155" s="126">
        <v>12</v>
      </c>
      <c r="R155" s="123">
        <v>330</v>
      </c>
      <c r="S155" s="124">
        <v>0.1</v>
      </c>
      <c r="T155" s="123">
        <v>295</v>
      </c>
      <c r="U155" s="123">
        <v>390</v>
      </c>
      <c r="V155" s="124">
        <v>0.1</v>
      </c>
      <c r="W155" s="124">
        <v>0.02</v>
      </c>
      <c r="X155" s="126">
        <v>15</v>
      </c>
      <c r="Y155" s="123">
        <v>270</v>
      </c>
      <c r="Z155" s="124">
        <v>0.10204081632653061</v>
      </c>
      <c r="AA155" s="123">
        <v>230</v>
      </c>
      <c r="AB155" s="123">
        <v>290</v>
      </c>
      <c r="AC155" s="124">
        <v>0.10204081632653061</v>
      </c>
      <c r="AD155" s="124">
        <v>2.0408163265306124E-2</v>
      </c>
      <c r="AE155" s="126">
        <v>134</v>
      </c>
      <c r="AF155" s="123">
        <v>313</v>
      </c>
      <c r="AG155" s="124">
        <v>4.3333333333333335E-2</v>
      </c>
      <c r="AH155" s="123">
        <v>275</v>
      </c>
      <c r="AI155" s="123">
        <v>320</v>
      </c>
      <c r="AJ155" s="124">
        <v>4.3333333333333335E-2</v>
      </c>
      <c r="AK155" s="124">
        <v>8.6666666666666663E-3</v>
      </c>
      <c r="AL155" s="126">
        <v>23</v>
      </c>
      <c r="AM155" s="123">
        <v>410</v>
      </c>
      <c r="AN155" s="124">
        <v>0.17142857142857143</v>
      </c>
      <c r="AO155" s="123">
        <v>320</v>
      </c>
      <c r="AP155" s="123">
        <v>420</v>
      </c>
      <c r="AQ155" s="124">
        <v>0.17142857142857143</v>
      </c>
      <c r="AR155" s="124">
        <v>3.4285714285714287E-2</v>
      </c>
      <c r="AS155" s="181" t="s">
        <v>342</v>
      </c>
    </row>
    <row r="156" spans="1:45" ht="11.25" x14ac:dyDescent="0.2">
      <c r="B156" s="36" t="s">
        <v>281</v>
      </c>
      <c r="C156" s="126">
        <v>21</v>
      </c>
      <c r="D156" s="123">
        <v>305</v>
      </c>
      <c r="E156" s="124">
        <v>2.3489932885906041E-2</v>
      </c>
      <c r="F156" s="123">
        <v>295</v>
      </c>
      <c r="G156" s="123">
        <v>330</v>
      </c>
      <c r="H156" s="124">
        <v>2.3489932885906041E-2</v>
      </c>
      <c r="I156" s="124">
        <v>4.6979865771812086E-3</v>
      </c>
      <c r="J156" s="126">
        <v>48</v>
      </c>
      <c r="K156" s="123">
        <v>385</v>
      </c>
      <c r="L156" s="124">
        <v>1.3157894736842105E-2</v>
      </c>
      <c r="M156" s="123">
        <v>350</v>
      </c>
      <c r="N156" s="123">
        <v>440</v>
      </c>
      <c r="O156" s="124">
        <v>1.3157894736842105E-2</v>
      </c>
      <c r="P156" s="124">
        <v>2.631578947368421E-3</v>
      </c>
      <c r="Q156" s="126">
        <v>55</v>
      </c>
      <c r="R156" s="123">
        <v>490</v>
      </c>
      <c r="S156" s="124">
        <v>2.0833333333333332E-2</v>
      </c>
      <c r="T156" s="123">
        <v>430</v>
      </c>
      <c r="U156" s="123">
        <v>510</v>
      </c>
      <c r="V156" s="124">
        <v>2.0833333333333332E-2</v>
      </c>
      <c r="W156" s="124">
        <v>4.1666666666666666E-3</v>
      </c>
      <c r="X156" s="126">
        <v>22</v>
      </c>
      <c r="Y156" s="123">
        <v>395</v>
      </c>
      <c r="Z156" s="124">
        <v>3.9473684210526314E-2</v>
      </c>
      <c r="AA156" s="123">
        <v>360</v>
      </c>
      <c r="AB156" s="123">
        <v>450</v>
      </c>
      <c r="AC156" s="124">
        <v>3.9473684210526314E-2</v>
      </c>
      <c r="AD156" s="124">
        <v>7.8947368421052634E-3</v>
      </c>
      <c r="AE156" s="126">
        <v>256</v>
      </c>
      <c r="AF156" s="123">
        <v>490</v>
      </c>
      <c r="AG156" s="124">
        <v>2.0833333333333332E-2</v>
      </c>
      <c r="AH156" s="123">
        <v>450</v>
      </c>
      <c r="AI156" s="123">
        <v>520</v>
      </c>
      <c r="AJ156" s="124">
        <v>2.0833333333333332E-2</v>
      </c>
      <c r="AK156" s="124">
        <v>4.1666666666666666E-3</v>
      </c>
      <c r="AL156" s="126">
        <v>264</v>
      </c>
      <c r="AM156" s="123">
        <v>550</v>
      </c>
      <c r="AN156" s="124">
        <v>0</v>
      </c>
      <c r="AO156" s="123">
        <v>520</v>
      </c>
      <c r="AP156" s="123">
        <v>600</v>
      </c>
      <c r="AQ156" s="124">
        <v>0</v>
      </c>
      <c r="AR156" s="124">
        <v>0</v>
      </c>
      <c r="AS156" s="181" t="s">
        <v>342</v>
      </c>
    </row>
    <row r="157" spans="1:45" ht="11.25" x14ac:dyDescent="0.2">
      <c r="B157" s="36" t="s">
        <v>282</v>
      </c>
      <c r="C157" s="126">
        <v>76</v>
      </c>
      <c r="D157" s="123">
        <v>200</v>
      </c>
      <c r="E157" s="124">
        <v>5.2631578947368418E-2</v>
      </c>
      <c r="F157" s="123">
        <v>173</v>
      </c>
      <c r="G157" s="123">
        <v>210</v>
      </c>
      <c r="H157" s="124">
        <v>5.2631578947368418E-2</v>
      </c>
      <c r="I157" s="124">
        <v>1.0526315789473684E-2</v>
      </c>
      <c r="J157" s="126">
        <v>150</v>
      </c>
      <c r="K157" s="123">
        <v>250</v>
      </c>
      <c r="L157" s="124">
        <v>4.1666666666666664E-2</v>
      </c>
      <c r="M157" s="123">
        <v>220</v>
      </c>
      <c r="N157" s="123">
        <v>270</v>
      </c>
      <c r="O157" s="124">
        <v>4.1666666666666664E-2</v>
      </c>
      <c r="P157" s="124">
        <v>8.3333333333333332E-3</v>
      </c>
      <c r="Q157" s="126">
        <v>37</v>
      </c>
      <c r="R157" s="123">
        <v>320</v>
      </c>
      <c r="S157" s="124">
        <v>6.6666666666666666E-2</v>
      </c>
      <c r="T157" s="123">
        <v>300</v>
      </c>
      <c r="U157" s="123">
        <v>350</v>
      </c>
      <c r="V157" s="124">
        <v>6.6666666666666666E-2</v>
      </c>
      <c r="W157" s="124">
        <v>1.3333333333333332E-2</v>
      </c>
      <c r="X157" s="126">
        <v>60</v>
      </c>
      <c r="Y157" s="123">
        <v>280</v>
      </c>
      <c r="Z157" s="124">
        <v>7.6923076923076927E-2</v>
      </c>
      <c r="AA157" s="123">
        <v>253</v>
      </c>
      <c r="AB157" s="123">
        <v>305</v>
      </c>
      <c r="AC157" s="124">
        <v>7.6923076923076927E-2</v>
      </c>
      <c r="AD157" s="124">
        <v>1.5384615384615385E-2</v>
      </c>
      <c r="AE157" s="126">
        <v>380</v>
      </c>
      <c r="AF157" s="123">
        <v>330</v>
      </c>
      <c r="AG157" s="124">
        <v>0.1</v>
      </c>
      <c r="AH157" s="123">
        <v>285</v>
      </c>
      <c r="AI157" s="123">
        <v>380</v>
      </c>
      <c r="AJ157" s="124">
        <v>0.1</v>
      </c>
      <c r="AK157" s="124">
        <v>0.02</v>
      </c>
      <c r="AL157" s="126">
        <v>142</v>
      </c>
      <c r="AM157" s="123">
        <v>410</v>
      </c>
      <c r="AN157" s="124">
        <v>3.7974683544303799E-2</v>
      </c>
      <c r="AO157" s="123">
        <v>380</v>
      </c>
      <c r="AP157" s="123">
        <v>450</v>
      </c>
      <c r="AQ157" s="124">
        <v>3.7974683544303799E-2</v>
      </c>
      <c r="AR157" s="124">
        <v>7.5949367088607601E-3</v>
      </c>
      <c r="AS157" s="181" t="s">
        <v>342</v>
      </c>
    </row>
    <row r="158" spans="1:45" ht="11.25" x14ac:dyDescent="0.2">
      <c r="B158" s="36" t="s">
        <v>4</v>
      </c>
      <c r="C158" s="126">
        <v>60</v>
      </c>
      <c r="D158" s="123">
        <v>190</v>
      </c>
      <c r="E158" s="124">
        <v>-2.564102564102564E-2</v>
      </c>
      <c r="F158" s="123">
        <v>180</v>
      </c>
      <c r="G158" s="123">
        <v>200</v>
      </c>
      <c r="H158" s="124">
        <v>-2.564102564102564E-2</v>
      </c>
      <c r="I158" s="124">
        <v>-5.1282051282051282E-3</v>
      </c>
      <c r="J158" s="126">
        <v>120</v>
      </c>
      <c r="K158" s="123">
        <v>233</v>
      </c>
      <c r="L158" s="124">
        <v>1.3043478260869565E-2</v>
      </c>
      <c r="M158" s="123">
        <v>203</v>
      </c>
      <c r="N158" s="123">
        <v>260</v>
      </c>
      <c r="O158" s="124">
        <v>1.3043478260869565E-2</v>
      </c>
      <c r="P158" s="124">
        <v>2.6086956521739128E-3</v>
      </c>
      <c r="Q158" s="126">
        <v>26</v>
      </c>
      <c r="R158" s="123">
        <v>303</v>
      </c>
      <c r="S158" s="124">
        <v>2.7118644067796609E-2</v>
      </c>
      <c r="T158" s="123">
        <v>280</v>
      </c>
      <c r="U158" s="123">
        <v>360</v>
      </c>
      <c r="V158" s="124">
        <v>2.7118644067796609E-2</v>
      </c>
      <c r="W158" s="124">
        <v>5.4237288135593215E-3</v>
      </c>
      <c r="X158" s="126">
        <v>48</v>
      </c>
      <c r="Y158" s="123">
        <v>270</v>
      </c>
      <c r="Z158" s="124">
        <v>0</v>
      </c>
      <c r="AA158" s="123">
        <v>250</v>
      </c>
      <c r="AB158" s="123">
        <v>300</v>
      </c>
      <c r="AC158" s="124">
        <v>0</v>
      </c>
      <c r="AD158" s="124">
        <v>0</v>
      </c>
      <c r="AE158" s="126">
        <v>297</v>
      </c>
      <c r="AF158" s="123">
        <v>320</v>
      </c>
      <c r="AG158" s="124">
        <v>0</v>
      </c>
      <c r="AH158" s="123">
        <v>290</v>
      </c>
      <c r="AI158" s="123">
        <v>350</v>
      </c>
      <c r="AJ158" s="124">
        <v>0</v>
      </c>
      <c r="AK158" s="124">
        <v>0</v>
      </c>
      <c r="AL158" s="126">
        <v>76</v>
      </c>
      <c r="AM158" s="123">
        <v>405</v>
      </c>
      <c r="AN158" s="124">
        <v>9.45945945945946E-2</v>
      </c>
      <c r="AO158" s="123">
        <v>350</v>
      </c>
      <c r="AP158" s="123">
        <v>440</v>
      </c>
      <c r="AQ158" s="124">
        <v>9.45945945945946E-2</v>
      </c>
      <c r="AR158" s="124">
        <v>1.891891891891892E-2</v>
      </c>
      <c r="AS158" s="181" t="s">
        <v>342</v>
      </c>
    </row>
    <row r="159" spans="1:45" ht="11.25" x14ac:dyDescent="0.2">
      <c r="B159" s="36" t="s">
        <v>283</v>
      </c>
      <c r="C159" s="126" t="s">
        <v>41</v>
      </c>
      <c r="D159" s="123" t="s">
        <v>41</v>
      </c>
      <c r="E159" s="124" t="s">
        <v>41</v>
      </c>
      <c r="F159" s="123" t="s">
        <v>41</v>
      </c>
      <c r="G159" s="123" t="s">
        <v>41</v>
      </c>
      <c r="H159" s="124" t="s">
        <v>41</v>
      </c>
      <c r="I159" s="124" t="s">
        <v>41</v>
      </c>
      <c r="J159" s="126">
        <v>72</v>
      </c>
      <c r="K159" s="123">
        <v>288</v>
      </c>
      <c r="L159" s="124">
        <v>3.5971223021582732E-2</v>
      </c>
      <c r="M159" s="123">
        <v>260</v>
      </c>
      <c r="N159" s="123">
        <v>310</v>
      </c>
      <c r="O159" s="124">
        <v>3.5971223021582732E-2</v>
      </c>
      <c r="P159" s="124">
        <v>7.1942446043165463E-3</v>
      </c>
      <c r="Q159" s="126">
        <v>24</v>
      </c>
      <c r="R159" s="123">
        <v>320</v>
      </c>
      <c r="S159" s="124">
        <v>-3.0303030303030304E-2</v>
      </c>
      <c r="T159" s="123">
        <v>300</v>
      </c>
      <c r="U159" s="123">
        <v>330</v>
      </c>
      <c r="V159" s="124">
        <v>-3.0303030303030304E-2</v>
      </c>
      <c r="W159" s="124">
        <v>-6.0606060606060606E-3</v>
      </c>
      <c r="X159" s="126">
        <v>35</v>
      </c>
      <c r="Y159" s="123">
        <v>300</v>
      </c>
      <c r="Z159" s="124">
        <v>3.4482758620689655E-2</v>
      </c>
      <c r="AA159" s="123">
        <v>280</v>
      </c>
      <c r="AB159" s="123">
        <v>310</v>
      </c>
      <c r="AC159" s="124">
        <v>3.4482758620689655E-2</v>
      </c>
      <c r="AD159" s="124">
        <v>6.8965517241379309E-3</v>
      </c>
      <c r="AE159" s="126">
        <v>224</v>
      </c>
      <c r="AF159" s="123">
        <v>348</v>
      </c>
      <c r="AG159" s="124">
        <v>3.880597014925373E-2</v>
      </c>
      <c r="AH159" s="123">
        <v>320</v>
      </c>
      <c r="AI159" s="123">
        <v>400</v>
      </c>
      <c r="AJ159" s="124">
        <v>3.880597014925373E-2</v>
      </c>
      <c r="AK159" s="124">
        <v>7.7611940298507459E-3</v>
      </c>
      <c r="AL159" s="126">
        <v>217</v>
      </c>
      <c r="AM159" s="123">
        <v>410</v>
      </c>
      <c r="AN159" s="124">
        <v>-2.3809523809523808E-2</v>
      </c>
      <c r="AO159" s="123">
        <v>400</v>
      </c>
      <c r="AP159" s="123">
        <v>420</v>
      </c>
      <c r="AQ159" s="124">
        <v>-2.3809523809523808E-2</v>
      </c>
      <c r="AR159" s="124">
        <v>-4.7619047619047615E-3</v>
      </c>
      <c r="AS159" s="181" t="s">
        <v>342</v>
      </c>
    </row>
    <row r="160" spans="1:45" ht="11.25" x14ac:dyDescent="0.2">
      <c r="B160" s="36" t="s">
        <v>5</v>
      </c>
      <c r="C160" s="126">
        <v>63</v>
      </c>
      <c r="D160" s="123">
        <v>220</v>
      </c>
      <c r="E160" s="124">
        <v>0</v>
      </c>
      <c r="F160" s="123">
        <v>180</v>
      </c>
      <c r="G160" s="123">
        <v>250</v>
      </c>
      <c r="H160" s="124">
        <v>0</v>
      </c>
      <c r="I160" s="124">
        <v>0</v>
      </c>
      <c r="J160" s="126">
        <v>265</v>
      </c>
      <c r="K160" s="123">
        <v>275</v>
      </c>
      <c r="L160" s="124">
        <v>5.7692307692307696E-2</v>
      </c>
      <c r="M160" s="123">
        <v>240</v>
      </c>
      <c r="N160" s="123">
        <v>310</v>
      </c>
      <c r="O160" s="124">
        <v>5.7692307692307696E-2</v>
      </c>
      <c r="P160" s="124">
        <v>1.1538461538461539E-2</v>
      </c>
      <c r="Q160" s="126">
        <v>51</v>
      </c>
      <c r="R160" s="123">
        <v>360</v>
      </c>
      <c r="S160" s="124">
        <v>2.8571428571428571E-2</v>
      </c>
      <c r="T160" s="123">
        <v>330</v>
      </c>
      <c r="U160" s="123">
        <v>420</v>
      </c>
      <c r="V160" s="124">
        <v>2.8571428571428571E-2</v>
      </c>
      <c r="W160" s="124">
        <v>5.7142857142857143E-3</v>
      </c>
      <c r="X160" s="126">
        <v>70</v>
      </c>
      <c r="Y160" s="123">
        <v>310</v>
      </c>
      <c r="Z160" s="124">
        <v>3.3333333333333333E-2</v>
      </c>
      <c r="AA160" s="123">
        <v>290</v>
      </c>
      <c r="AB160" s="123">
        <v>350</v>
      </c>
      <c r="AC160" s="124">
        <v>3.3333333333333333E-2</v>
      </c>
      <c r="AD160" s="124">
        <v>6.6666666666666662E-3</v>
      </c>
      <c r="AE160" s="126">
        <v>350</v>
      </c>
      <c r="AF160" s="123">
        <v>360</v>
      </c>
      <c r="AG160" s="124">
        <v>2.8571428571428571E-2</v>
      </c>
      <c r="AH160" s="123">
        <v>340</v>
      </c>
      <c r="AI160" s="123">
        <v>400</v>
      </c>
      <c r="AJ160" s="124">
        <v>2.8571428571428571E-2</v>
      </c>
      <c r="AK160" s="124">
        <v>5.7142857142857143E-3</v>
      </c>
      <c r="AL160" s="126">
        <v>128</v>
      </c>
      <c r="AM160" s="123">
        <v>440</v>
      </c>
      <c r="AN160" s="124">
        <v>0</v>
      </c>
      <c r="AO160" s="123">
        <v>400</v>
      </c>
      <c r="AP160" s="123">
        <v>473</v>
      </c>
      <c r="AQ160" s="124">
        <v>0</v>
      </c>
      <c r="AR160" s="124">
        <v>0</v>
      </c>
      <c r="AS160" s="181" t="s">
        <v>342</v>
      </c>
    </row>
    <row r="161" spans="2:45" ht="11.25" x14ac:dyDescent="0.2">
      <c r="B161" s="36" t="s">
        <v>6</v>
      </c>
      <c r="C161" s="126">
        <v>55</v>
      </c>
      <c r="D161" s="123">
        <v>185</v>
      </c>
      <c r="E161" s="124">
        <v>2.7777777777777776E-2</v>
      </c>
      <c r="F161" s="123">
        <v>175</v>
      </c>
      <c r="G161" s="123">
        <v>200</v>
      </c>
      <c r="H161" s="124">
        <v>2.7777777777777776E-2</v>
      </c>
      <c r="I161" s="124">
        <v>5.5555555555555549E-3</v>
      </c>
      <c r="J161" s="126">
        <v>245</v>
      </c>
      <c r="K161" s="123">
        <v>250</v>
      </c>
      <c r="L161" s="124">
        <v>4.1666666666666664E-2</v>
      </c>
      <c r="M161" s="123">
        <v>220</v>
      </c>
      <c r="N161" s="123">
        <v>280</v>
      </c>
      <c r="O161" s="124">
        <v>4.1666666666666664E-2</v>
      </c>
      <c r="P161" s="124">
        <v>8.3333333333333332E-3</v>
      </c>
      <c r="Q161" s="126">
        <v>66</v>
      </c>
      <c r="R161" s="123">
        <v>305</v>
      </c>
      <c r="S161" s="124">
        <v>5.1724137931034482E-2</v>
      </c>
      <c r="T161" s="123">
        <v>285</v>
      </c>
      <c r="U161" s="123">
        <v>340</v>
      </c>
      <c r="V161" s="124">
        <v>5.1724137931034482E-2</v>
      </c>
      <c r="W161" s="124">
        <v>1.0344827586206896E-2</v>
      </c>
      <c r="X161" s="126">
        <v>65</v>
      </c>
      <c r="Y161" s="123">
        <v>280</v>
      </c>
      <c r="Z161" s="124">
        <v>0</v>
      </c>
      <c r="AA161" s="123">
        <v>270</v>
      </c>
      <c r="AB161" s="123">
        <v>305</v>
      </c>
      <c r="AC161" s="124">
        <v>0</v>
      </c>
      <c r="AD161" s="124">
        <v>0</v>
      </c>
      <c r="AE161" s="126">
        <v>499</v>
      </c>
      <c r="AF161" s="123">
        <v>335</v>
      </c>
      <c r="AG161" s="124">
        <v>1.5151515151515152E-2</v>
      </c>
      <c r="AH161" s="123">
        <v>305</v>
      </c>
      <c r="AI161" s="123">
        <v>380</v>
      </c>
      <c r="AJ161" s="124">
        <v>1.5151515151515152E-2</v>
      </c>
      <c r="AK161" s="124">
        <v>3.0303030303030303E-3</v>
      </c>
      <c r="AL161" s="126">
        <v>313</v>
      </c>
      <c r="AM161" s="123">
        <v>410</v>
      </c>
      <c r="AN161" s="124">
        <v>2.5000000000000001E-2</v>
      </c>
      <c r="AO161" s="123">
        <v>380</v>
      </c>
      <c r="AP161" s="123">
        <v>435</v>
      </c>
      <c r="AQ161" s="124">
        <v>2.5000000000000001E-2</v>
      </c>
      <c r="AR161" s="124">
        <v>5.0000000000000001E-3</v>
      </c>
      <c r="AS161" s="181" t="s">
        <v>342</v>
      </c>
    </row>
    <row r="162" spans="2:45" s="135" customFormat="1" ht="11.25" x14ac:dyDescent="0.2">
      <c r="B162" s="121" t="s">
        <v>37</v>
      </c>
      <c r="C162" s="126">
        <v>905</v>
      </c>
      <c r="D162" s="123">
        <v>190</v>
      </c>
      <c r="E162" s="124">
        <v>5.5555555555555552E-2</v>
      </c>
      <c r="F162" s="123">
        <v>165</v>
      </c>
      <c r="G162" s="123">
        <v>220</v>
      </c>
      <c r="H162" s="124">
        <v>5.5555555555555552E-2</v>
      </c>
      <c r="I162" s="124">
        <v>1.111111111111111E-2</v>
      </c>
      <c r="J162" s="126">
        <v>2488</v>
      </c>
      <c r="K162" s="123">
        <v>250</v>
      </c>
      <c r="L162" s="124">
        <v>4.1666666666666664E-2</v>
      </c>
      <c r="M162" s="123">
        <v>220</v>
      </c>
      <c r="N162" s="123">
        <v>285</v>
      </c>
      <c r="O162" s="124">
        <v>4.1666666666666664E-2</v>
      </c>
      <c r="P162" s="124">
        <v>8.3333333333333332E-3</v>
      </c>
      <c r="Q162" s="126">
        <v>601</v>
      </c>
      <c r="R162" s="123">
        <v>330</v>
      </c>
      <c r="S162" s="124">
        <v>3.125E-2</v>
      </c>
      <c r="T162" s="123">
        <v>295</v>
      </c>
      <c r="U162" s="123">
        <v>380</v>
      </c>
      <c r="V162" s="124">
        <v>3.125E-2</v>
      </c>
      <c r="W162" s="124">
        <v>6.2500000000000003E-3</v>
      </c>
      <c r="X162" s="126">
        <v>1021</v>
      </c>
      <c r="Y162" s="123">
        <v>280</v>
      </c>
      <c r="Z162" s="124">
        <v>3.7037037037037035E-2</v>
      </c>
      <c r="AA162" s="123">
        <v>250</v>
      </c>
      <c r="AB162" s="123">
        <v>310</v>
      </c>
      <c r="AC162" s="124">
        <v>3.7037037037037035E-2</v>
      </c>
      <c r="AD162" s="124">
        <v>7.4074074074074068E-3</v>
      </c>
      <c r="AE162" s="126">
        <v>5555</v>
      </c>
      <c r="AF162" s="123">
        <v>330</v>
      </c>
      <c r="AG162" s="124">
        <v>3.125E-2</v>
      </c>
      <c r="AH162" s="123">
        <v>290</v>
      </c>
      <c r="AI162" s="123">
        <v>375</v>
      </c>
      <c r="AJ162" s="124">
        <v>3.125E-2</v>
      </c>
      <c r="AK162" s="124">
        <v>6.2500000000000003E-3</v>
      </c>
      <c r="AL162" s="126">
        <v>2282</v>
      </c>
      <c r="AM162" s="123">
        <v>420</v>
      </c>
      <c r="AN162" s="124">
        <v>0.05</v>
      </c>
      <c r="AO162" s="123">
        <v>375</v>
      </c>
      <c r="AP162" s="123">
        <v>465</v>
      </c>
      <c r="AQ162" s="124">
        <v>0.05</v>
      </c>
      <c r="AR162" s="124">
        <v>0.01</v>
      </c>
    </row>
    <row r="163" spans="2:45" ht="11.25" x14ac:dyDescent="0.2">
      <c r="C163" s="126"/>
      <c r="D163" s="123"/>
      <c r="E163" s="124"/>
      <c r="F163" s="123"/>
      <c r="G163" s="123"/>
      <c r="H163" s="124"/>
      <c r="I163" s="124"/>
      <c r="J163" s="126"/>
      <c r="K163" s="123"/>
      <c r="L163" s="124"/>
      <c r="M163" s="123"/>
      <c r="N163" s="123"/>
      <c r="O163" s="124"/>
      <c r="P163" s="124"/>
      <c r="Q163" s="126"/>
      <c r="R163" s="123"/>
      <c r="S163" s="124"/>
      <c r="T163" s="123"/>
      <c r="U163" s="123"/>
      <c r="V163" s="124"/>
      <c r="W163" s="124"/>
      <c r="X163" s="126"/>
      <c r="Y163" s="123"/>
      <c r="Z163" s="124"/>
      <c r="AA163" s="123"/>
      <c r="AB163" s="123"/>
      <c r="AC163" s="124"/>
      <c r="AD163" s="124"/>
      <c r="AE163" s="126"/>
      <c r="AF163" s="123"/>
      <c r="AG163" s="124"/>
      <c r="AH163" s="123"/>
      <c r="AI163" s="123"/>
      <c r="AJ163" s="124"/>
      <c r="AK163" s="124"/>
      <c r="AL163" s="126"/>
      <c r="AM163" s="123"/>
      <c r="AN163" s="124"/>
      <c r="AO163" s="123"/>
      <c r="AP163" s="123"/>
      <c r="AQ163" s="124"/>
      <c r="AR163" s="124"/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188" customWidth="1"/>
    <col min="2" max="2" width="8.85546875" style="176" customWidth="1"/>
    <col min="3" max="4" width="8.85546875" style="188" customWidth="1"/>
    <col min="5" max="5" width="8.85546875" style="176" customWidth="1"/>
    <col min="6" max="7" width="8.85546875" style="188" customWidth="1"/>
    <col min="8" max="8" width="8.85546875" style="176" customWidth="1" outlineLevel="1" collapsed="1"/>
    <col min="9" max="10" width="8.85546875" style="188" customWidth="1" outlineLevel="2"/>
    <col min="11" max="11" width="8.85546875" style="176" customWidth="1"/>
    <col min="12" max="13" width="8.85546875" style="188" customWidth="1"/>
    <col min="14" max="14" width="8.85546875" style="176" customWidth="1" collapsed="1"/>
    <col min="15" max="16" width="8.85546875" style="188" customWidth="1"/>
    <col min="17" max="17" width="8.85546875" style="176" customWidth="1" outlineLevel="1" collapsed="1"/>
    <col min="18" max="19" width="8.85546875" style="188" customWidth="1" outlineLevel="2"/>
    <col min="20" max="20" width="9.140625" style="188"/>
    <col min="21" max="21" width="15" style="188" customWidth="1"/>
    <col min="22" max="16384" width="9.140625" style="188"/>
  </cols>
  <sheetData>
    <row r="1" spans="1:21" ht="32.25" customHeight="1" x14ac:dyDescent="0.2">
      <c r="A1" s="187" t="s">
        <v>404</v>
      </c>
      <c r="U1" s="186" t="s">
        <v>364</v>
      </c>
    </row>
    <row r="2" spans="1:21" x14ac:dyDescent="0.2">
      <c r="A2" s="189"/>
      <c r="B2" s="322" t="s">
        <v>31</v>
      </c>
      <c r="C2" s="322"/>
      <c r="D2" s="322"/>
      <c r="E2" s="322" t="s">
        <v>32</v>
      </c>
      <c r="F2" s="322"/>
      <c r="G2" s="322"/>
      <c r="H2" s="322" t="s">
        <v>33</v>
      </c>
      <c r="I2" s="322"/>
      <c r="J2" s="322"/>
      <c r="K2" s="322" t="s">
        <v>34</v>
      </c>
      <c r="L2" s="322"/>
      <c r="M2" s="322"/>
      <c r="N2" s="322" t="s">
        <v>35</v>
      </c>
      <c r="O2" s="322"/>
      <c r="P2" s="322"/>
      <c r="Q2" s="322" t="s">
        <v>36</v>
      </c>
      <c r="R2" s="322"/>
      <c r="S2" s="322"/>
    </row>
    <row r="3" spans="1:21" x14ac:dyDescent="0.2">
      <c r="A3" s="190" t="s">
        <v>38</v>
      </c>
      <c r="B3" s="190" t="s">
        <v>7</v>
      </c>
      <c r="C3" s="190" t="s">
        <v>13</v>
      </c>
      <c r="D3" s="190" t="s">
        <v>130</v>
      </c>
      <c r="E3" s="190" t="s">
        <v>7</v>
      </c>
      <c r="F3" s="190" t="s">
        <v>13</v>
      </c>
      <c r="G3" s="190" t="s">
        <v>130</v>
      </c>
      <c r="H3" s="190" t="s">
        <v>7</v>
      </c>
      <c r="I3" s="190" t="s">
        <v>13</v>
      </c>
      <c r="J3" s="190" t="s">
        <v>130</v>
      </c>
      <c r="K3" s="190" t="s">
        <v>7</v>
      </c>
      <c r="L3" s="190" t="s">
        <v>13</v>
      </c>
      <c r="M3" s="190" t="s">
        <v>130</v>
      </c>
      <c r="N3" s="190" t="s">
        <v>7</v>
      </c>
      <c r="O3" s="190" t="s">
        <v>13</v>
      </c>
      <c r="P3" s="190" t="s">
        <v>130</v>
      </c>
      <c r="Q3" s="190" t="s">
        <v>7</v>
      </c>
      <c r="R3" s="190" t="s">
        <v>13</v>
      </c>
      <c r="S3" s="190" t="s">
        <v>130</v>
      </c>
    </row>
    <row r="4" spans="1:21" x14ac:dyDescent="0.2">
      <c r="A4" s="188" t="s">
        <v>78</v>
      </c>
      <c r="B4" s="231" t="s">
        <v>41</v>
      </c>
      <c r="C4" s="232" t="s">
        <v>41</v>
      </c>
      <c r="D4" s="233" t="s">
        <v>41</v>
      </c>
      <c r="E4" s="231">
        <v>14</v>
      </c>
      <c r="F4" s="232">
        <v>293</v>
      </c>
      <c r="G4" s="233">
        <v>0.17199999999999999</v>
      </c>
      <c r="H4" s="231" t="s">
        <v>41</v>
      </c>
      <c r="I4" s="232" t="s">
        <v>41</v>
      </c>
      <c r="J4" s="233" t="s">
        <v>41</v>
      </c>
      <c r="K4" s="231" t="s">
        <v>41</v>
      </c>
      <c r="L4" s="232" t="s">
        <v>41</v>
      </c>
      <c r="M4" s="233" t="s">
        <v>41</v>
      </c>
      <c r="N4" s="231">
        <v>67</v>
      </c>
      <c r="O4" s="232">
        <v>350</v>
      </c>
      <c r="P4" s="233">
        <v>0.10062893081761007</v>
      </c>
      <c r="Q4" s="231">
        <v>11</v>
      </c>
      <c r="R4" s="232">
        <v>350</v>
      </c>
      <c r="S4" s="233">
        <v>-4.8913043478260872E-2</v>
      </c>
    </row>
    <row r="5" spans="1:21" x14ac:dyDescent="0.2">
      <c r="A5" s="188" t="s">
        <v>79</v>
      </c>
      <c r="B5" s="231" t="s">
        <v>41</v>
      </c>
      <c r="C5" s="232" t="s">
        <v>41</v>
      </c>
      <c r="D5" s="233" t="s">
        <v>41</v>
      </c>
      <c r="E5" s="231" t="s">
        <v>41</v>
      </c>
      <c r="F5" s="232" t="s">
        <v>41</v>
      </c>
      <c r="G5" s="233" t="s">
        <v>41</v>
      </c>
      <c r="H5" s="231" t="s">
        <v>41</v>
      </c>
      <c r="I5" s="232" t="s">
        <v>41</v>
      </c>
      <c r="J5" s="233" t="s">
        <v>41</v>
      </c>
      <c r="K5" s="231" t="s">
        <v>41</v>
      </c>
      <c r="L5" s="232" t="s">
        <v>41</v>
      </c>
      <c r="M5" s="233" t="s">
        <v>41</v>
      </c>
      <c r="N5" s="231">
        <v>47</v>
      </c>
      <c r="O5" s="232">
        <v>290</v>
      </c>
      <c r="P5" s="233">
        <v>0.11538461538461539</v>
      </c>
      <c r="Q5" s="231" t="s">
        <v>41</v>
      </c>
      <c r="R5" s="232" t="s">
        <v>41</v>
      </c>
      <c r="S5" s="233" t="s">
        <v>41</v>
      </c>
    </row>
    <row r="6" spans="1:21" x14ac:dyDescent="0.2">
      <c r="A6" s="188" t="s">
        <v>84</v>
      </c>
      <c r="B6" s="231" t="s">
        <v>41</v>
      </c>
      <c r="C6" s="232" t="s">
        <v>41</v>
      </c>
      <c r="D6" s="233" t="s">
        <v>41</v>
      </c>
      <c r="E6" s="231">
        <v>21</v>
      </c>
      <c r="F6" s="232">
        <v>260</v>
      </c>
      <c r="G6" s="233">
        <v>0.20930232558139536</v>
      </c>
      <c r="H6" s="231" t="s">
        <v>41</v>
      </c>
      <c r="I6" s="232" t="s">
        <v>41</v>
      </c>
      <c r="J6" s="233" t="s">
        <v>41</v>
      </c>
      <c r="K6" s="231">
        <v>10</v>
      </c>
      <c r="L6" s="232">
        <v>250</v>
      </c>
      <c r="M6" s="233" t="s">
        <v>41</v>
      </c>
      <c r="N6" s="231">
        <v>31</v>
      </c>
      <c r="O6" s="232">
        <v>320</v>
      </c>
      <c r="P6" s="233">
        <v>0.1111111111111111</v>
      </c>
      <c r="Q6" s="231">
        <v>14</v>
      </c>
      <c r="R6" s="232">
        <v>380</v>
      </c>
      <c r="S6" s="233">
        <v>0.15151515151515152</v>
      </c>
    </row>
    <row r="7" spans="1:21" x14ac:dyDescent="0.2">
      <c r="A7" s="188" t="s">
        <v>88</v>
      </c>
      <c r="B7" s="231">
        <v>146</v>
      </c>
      <c r="C7" s="232">
        <v>250</v>
      </c>
      <c r="D7" s="233">
        <v>5.0420168067226892E-2</v>
      </c>
      <c r="E7" s="231">
        <v>330</v>
      </c>
      <c r="F7" s="232">
        <v>333</v>
      </c>
      <c r="G7" s="233">
        <v>7.4193548387096769E-2</v>
      </c>
      <c r="H7" s="231">
        <v>119</v>
      </c>
      <c r="I7" s="232">
        <v>390</v>
      </c>
      <c r="J7" s="233">
        <v>0</v>
      </c>
      <c r="K7" s="231">
        <v>138</v>
      </c>
      <c r="L7" s="232">
        <v>340</v>
      </c>
      <c r="M7" s="233">
        <v>6.25E-2</v>
      </c>
      <c r="N7" s="231">
        <v>795</v>
      </c>
      <c r="O7" s="232">
        <v>375</v>
      </c>
      <c r="P7" s="233">
        <v>1.3513513513513514E-2</v>
      </c>
      <c r="Q7" s="231">
        <v>410</v>
      </c>
      <c r="R7" s="232">
        <v>430</v>
      </c>
      <c r="S7" s="233">
        <v>1.1764705882352941E-2</v>
      </c>
    </row>
    <row r="8" spans="1:21" x14ac:dyDescent="0.2">
      <c r="A8" s="188" t="s">
        <v>111</v>
      </c>
      <c r="B8" s="231" t="s">
        <v>41</v>
      </c>
      <c r="C8" s="232" t="s">
        <v>41</v>
      </c>
      <c r="D8" s="233" t="s">
        <v>41</v>
      </c>
      <c r="E8" s="231" t="s">
        <v>41</v>
      </c>
      <c r="F8" s="232" t="s">
        <v>41</v>
      </c>
      <c r="G8" s="233" t="s">
        <v>41</v>
      </c>
      <c r="H8" s="231" t="s">
        <v>41</v>
      </c>
      <c r="I8" s="232" t="s">
        <v>41</v>
      </c>
      <c r="J8" s="233" t="s">
        <v>41</v>
      </c>
      <c r="K8" s="231" t="s">
        <v>41</v>
      </c>
      <c r="L8" s="232" t="s">
        <v>41</v>
      </c>
      <c r="M8" s="233" t="s">
        <v>41</v>
      </c>
      <c r="N8" s="231">
        <v>24</v>
      </c>
      <c r="O8" s="232">
        <v>355</v>
      </c>
      <c r="P8" s="233">
        <v>7.575757575757576E-2</v>
      </c>
      <c r="Q8" s="231" t="s">
        <v>41</v>
      </c>
      <c r="R8" s="232" t="s">
        <v>41</v>
      </c>
      <c r="S8" s="233" t="s">
        <v>41</v>
      </c>
    </row>
    <row r="9" spans="1:21" x14ac:dyDescent="0.2">
      <c r="A9" s="188" t="s">
        <v>117</v>
      </c>
      <c r="B9" s="231" t="s">
        <v>41</v>
      </c>
      <c r="C9" s="232" t="s">
        <v>41</v>
      </c>
      <c r="D9" s="233" t="s">
        <v>41</v>
      </c>
      <c r="E9" s="231" t="s">
        <v>41</v>
      </c>
      <c r="F9" s="232" t="s">
        <v>41</v>
      </c>
      <c r="G9" s="233" t="s">
        <v>41</v>
      </c>
      <c r="H9" s="231" t="s">
        <v>41</v>
      </c>
      <c r="I9" s="232" t="s">
        <v>41</v>
      </c>
      <c r="J9" s="233" t="s">
        <v>41</v>
      </c>
      <c r="K9" s="231" t="s">
        <v>41</v>
      </c>
      <c r="L9" s="232" t="s">
        <v>41</v>
      </c>
      <c r="M9" s="233" t="s">
        <v>41</v>
      </c>
      <c r="N9" s="231" t="s">
        <v>41</v>
      </c>
      <c r="O9" s="232" t="s">
        <v>41</v>
      </c>
      <c r="P9" s="233" t="s">
        <v>41</v>
      </c>
      <c r="Q9" s="231" t="s">
        <v>41</v>
      </c>
      <c r="R9" s="232" t="s">
        <v>41</v>
      </c>
      <c r="S9" s="233" t="s">
        <v>41</v>
      </c>
    </row>
    <row r="10" spans="1:21" x14ac:dyDescent="0.2">
      <c r="A10" s="188" t="s">
        <v>119</v>
      </c>
      <c r="B10" s="231" t="s">
        <v>41</v>
      </c>
      <c r="C10" s="232" t="s">
        <v>41</v>
      </c>
      <c r="D10" s="233" t="s">
        <v>41</v>
      </c>
      <c r="E10" s="231">
        <v>13</v>
      </c>
      <c r="F10" s="232">
        <v>210</v>
      </c>
      <c r="G10" s="233" t="s">
        <v>41</v>
      </c>
      <c r="H10" s="231" t="s">
        <v>41</v>
      </c>
      <c r="I10" s="232" t="s">
        <v>41</v>
      </c>
      <c r="J10" s="233" t="s">
        <v>41</v>
      </c>
      <c r="K10" s="231" t="s">
        <v>41</v>
      </c>
      <c r="L10" s="232" t="s">
        <v>41</v>
      </c>
      <c r="M10" s="233" t="s">
        <v>41</v>
      </c>
      <c r="N10" s="231">
        <v>42</v>
      </c>
      <c r="O10" s="232">
        <v>295</v>
      </c>
      <c r="P10" s="233">
        <v>9.2592592592592587E-2</v>
      </c>
      <c r="Q10" s="231">
        <v>10</v>
      </c>
      <c r="R10" s="232">
        <v>330</v>
      </c>
      <c r="S10" s="233">
        <v>-9.0090090090090089E-3</v>
      </c>
    </row>
    <row r="11" spans="1:21" x14ac:dyDescent="0.2">
      <c r="A11" s="188" t="s">
        <v>122</v>
      </c>
      <c r="B11" s="231">
        <v>11</v>
      </c>
      <c r="C11" s="232">
        <v>295</v>
      </c>
      <c r="D11" s="233" t="s">
        <v>41</v>
      </c>
      <c r="E11" s="231">
        <v>20</v>
      </c>
      <c r="F11" s="232">
        <v>365</v>
      </c>
      <c r="G11" s="233">
        <v>1.3888888888888888E-2</v>
      </c>
      <c r="H11" s="231">
        <v>19</v>
      </c>
      <c r="I11" s="232">
        <v>495</v>
      </c>
      <c r="J11" s="233">
        <v>3.5564853556485358E-2</v>
      </c>
      <c r="K11" s="231">
        <v>11</v>
      </c>
      <c r="L11" s="232">
        <v>400</v>
      </c>
      <c r="M11" s="233">
        <v>8.1081081081081086E-2</v>
      </c>
      <c r="N11" s="231">
        <v>117</v>
      </c>
      <c r="O11" s="232">
        <v>450</v>
      </c>
      <c r="P11" s="233">
        <v>0</v>
      </c>
      <c r="Q11" s="231">
        <v>205</v>
      </c>
      <c r="R11" s="232">
        <v>460</v>
      </c>
      <c r="S11" s="233">
        <v>-9.8039215686274508E-2</v>
      </c>
    </row>
    <row r="12" spans="1:21" x14ac:dyDescent="0.2">
      <c r="A12" s="188" t="s">
        <v>5</v>
      </c>
      <c r="B12" s="231">
        <v>14</v>
      </c>
      <c r="C12" s="232">
        <v>230</v>
      </c>
      <c r="D12" s="233">
        <v>4.5454545454545456E-2</v>
      </c>
      <c r="E12" s="231">
        <v>59</v>
      </c>
      <c r="F12" s="232">
        <v>270</v>
      </c>
      <c r="G12" s="233">
        <v>3.8461538461538464E-2</v>
      </c>
      <c r="H12" s="231">
        <v>12</v>
      </c>
      <c r="I12" s="232">
        <v>425</v>
      </c>
      <c r="J12" s="233">
        <v>0.21428571428571427</v>
      </c>
      <c r="K12" s="231">
        <v>17</v>
      </c>
      <c r="L12" s="232">
        <v>290</v>
      </c>
      <c r="M12" s="233">
        <v>-3.3333333333333333E-2</v>
      </c>
      <c r="N12" s="231">
        <v>71</v>
      </c>
      <c r="O12" s="232">
        <v>370</v>
      </c>
      <c r="P12" s="233">
        <v>5.7142857142857141E-2</v>
      </c>
      <c r="Q12" s="231">
        <v>35</v>
      </c>
      <c r="R12" s="232">
        <v>450</v>
      </c>
      <c r="S12" s="233">
        <v>1.1235955056179775E-2</v>
      </c>
    </row>
    <row r="13" spans="1:21" x14ac:dyDescent="0.2">
      <c r="A13" s="192" t="s">
        <v>305</v>
      </c>
      <c r="B13" s="234">
        <v>191</v>
      </c>
      <c r="C13" s="235">
        <v>240</v>
      </c>
      <c r="D13" s="236">
        <v>4.3478260869565216E-2</v>
      </c>
      <c r="E13" s="234">
        <v>470</v>
      </c>
      <c r="F13" s="235">
        <v>320</v>
      </c>
      <c r="G13" s="236">
        <v>6.6666666666666666E-2</v>
      </c>
      <c r="H13" s="234">
        <v>157</v>
      </c>
      <c r="I13" s="235">
        <v>400</v>
      </c>
      <c r="J13" s="236">
        <v>3.0927835051546393E-2</v>
      </c>
      <c r="K13" s="234">
        <v>206</v>
      </c>
      <c r="L13" s="235">
        <v>323</v>
      </c>
      <c r="M13" s="236">
        <v>4.1935483870967745E-2</v>
      </c>
      <c r="N13" s="234">
        <v>1200</v>
      </c>
      <c r="O13" s="235">
        <v>370</v>
      </c>
      <c r="P13" s="236">
        <v>2.7777777777777776E-2</v>
      </c>
      <c r="Q13" s="234">
        <v>698</v>
      </c>
      <c r="R13" s="235">
        <v>430</v>
      </c>
      <c r="S13" s="236">
        <v>0</v>
      </c>
    </row>
    <row r="14" spans="1:21" s="193" customFormat="1" x14ac:dyDescent="0.2">
      <c r="A14" s="188" t="s">
        <v>65</v>
      </c>
      <c r="B14" s="231" t="s">
        <v>41</v>
      </c>
      <c r="C14" s="232" t="s">
        <v>41</v>
      </c>
      <c r="D14" s="233" t="s">
        <v>41</v>
      </c>
      <c r="E14" s="231" t="s">
        <v>41</v>
      </c>
      <c r="F14" s="232" t="s">
        <v>41</v>
      </c>
      <c r="G14" s="233" t="s">
        <v>41</v>
      </c>
      <c r="H14" s="231" t="s">
        <v>41</v>
      </c>
      <c r="I14" s="232" t="s">
        <v>41</v>
      </c>
      <c r="J14" s="233" t="s">
        <v>41</v>
      </c>
      <c r="K14" s="231" t="s">
        <v>41</v>
      </c>
      <c r="L14" s="232" t="s">
        <v>41</v>
      </c>
      <c r="M14" s="233" t="s">
        <v>41</v>
      </c>
      <c r="N14" s="231">
        <v>28</v>
      </c>
      <c r="O14" s="232">
        <v>290</v>
      </c>
      <c r="P14" s="233">
        <v>7.407407407407407E-2</v>
      </c>
      <c r="Q14" s="231">
        <v>10</v>
      </c>
      <c r="R14" s="232">
        <v>315</v>
      </c>
      <c r="S14" s="233">
        <v>-9.433962264150943E-3</v>
      </c>
    </row>
    <row r="15" spans="1:21" x14ac:dyDescent="0.2">
      <c r="A15" s="188" t="s">
        <v>0</v>
      </c>
      <c r="B15" s="231">
        <v>45</v>
      </c>
      <c r="C15" s="232">
        <v>195</v>
      </c>
      <c r="D15" s="233">
        <v>5.4054054054054057E-2</v>
      </c>
      <c r="E15" s="231">
        <v>112</v>
      </c>
      <c r="F15" s="232">
        <v>270</v>
      </c>
      <c r="G15" s="233">
        <v>5.8823529411764705E-2</v>
      </c>
      <c r="H15" s="231">
        <v>57</v>
      </c>
      <c r="I15" s="232">
        <v>325</v>
      </c>
      <c r="J15" s="233">
        <v>4.8387096774193547E-2</v>
      </c>
      <c r="K15" s="231">
        <v>108</v>
      </c>
      <c r="L15" s="232">
        <v>280</v>
      </c>
      <c r="M15" s="233">
        <v>3.7037037037037035E-2</v>
      </c>
      <c r="N15" s="231">
        <v>461</v>
      </c>
      <c r="O15" s="232">
        <v>325</v>
      </c>
      <c r="P15" s="233">
        <v>1.5625E-2</v>
      </c>
      <c r="Q15" s="231">
        <v>253</v>
      </c>
      <c r="R15" s="232">
        <v>390</v>
      </c>
      <c r="S15" s="233">
        <v>0</v>
      </c>
    </row>
    <row r="16" spans="1:21" x14ac:dyDescent="0.2">
      <c r="A16" s="188" t="s">
        <v>85</v>
      </c>
      <c r="B16" s="231" t="s">
        <v>41</v>
      </c>
      <c r="C16" s="232" t="s">
        <v>41</v>
      </c>
      <c r="D16" s="233" t="s">
        <v>41</v>
      </c>
      <c r="E16" s="231" t="s">
        <v>41</v>
      </c>
      <c r="F16" s="232" t="s">
        <v>41</v>
      </c>
      <c r="G16" s="233" t="s">
        <v>41</v>
      </c>
      <c r="H16" s="231" t="s">
        <v>41</v>
      </c>
      <c r="I16" s="232" t="s">
        <v>41</v>
      </c>
      <c r="J16" s="233" t="s">
        <v>41</v>
      </c>
      <c r="K16" s="231" t="s">
        <v>41</v>
      </c>
      <c r="L16" s="232" t="s">
        <v>41</v>
      </c>
      <c r="M16" s="233" t="s">
        <v>41</v>
      </c>
      <c r="N16" s="231">
        <v>21</v>
      </c>
      <c r="O16" s="232">
        <v>395</v>
      </c>
      <c r="P16" s="233">
        <v>0</v>
      </c>
      <c r="Q16" s="231">
        <v>19</v>
      </c>
      <c r="R16" s="232">
        <v>395</v>
      </c>
      <c r="S16" s="233">
        <v>-8.1395348837209308E-2</v>
      </c>
    </row>
    <row r="17" spans="1:19" x14ac:dyDescent="0.2">
      <c r="A17" s="188" t="s">
        <v>90</v>
      </c>
      <c r="B17" s="231" t="s">
        <v>41</v>
      </c>
      <c r="C17" s="232" t="s">
        <v>41</v>
      </c>
      <c r="D17" s="233" t="s">
        <v>41</v>
      </c>
      <c r="E17" s="231" t="s">
        <v>41</v>
      </c>
      <c r="F17" s="232" t="s">
        <v>41</v>
      </c>
      <c r="G17" s="233" t="s">
        <v>41</v>
      </c>
      <c r="H17" s="231" t="s">
        <v>41</v>
      </c>
      <c r="I17" s="232" t="s">
        <v>41</v>
      </c>
      <c r="J17" s="233" t="s">
        <v>41</v>
      </c>
      <c r="K17" s="231">
        <v>16</v>
      </c>
      <c r="L17" s="232">
        <v>310</v>
      </c>
      <c r="M17" s="233">
        <v>-8.8235294117647065E-2</v>
      </c>
      <c r="N17" s="231">
        <v>29</v>
      </c>
      <c r="O17" s="232">
        <v>360</v>
      </c>
      <c r="P17" s="233">
        <v>5.8823529411764705E-2</v>
      </c>
      <c r="Q17" s="231" t="s">
        <v>41</v>
      </c>
      <c r="R17" s="232" t="s">
        <v>41</v>
      </c>
      <c r="S17" s="233" t="s">
        <v>41</v>
      </c>
    </row>
    <row r="18" spans="1:19" x14ac:dyDescent="0.2">
      <c r="A18" s="188" t="s">
        <v>91</v>
      </c>
      <c r="B18" s="231" t="s">
        <v>41</v>
      </c>
      <c r="C18" s="232" t="s">
        <v>41</v>
      </c>
      <c r="D18" s="233" t="s">
        <v>41</v>
      </c>
      <c r="E18" s="231" t="s">
        <v>41</v>
      </c>
      <c r="F18" s="232" t="s">
        <v>41</v>
      </c>
      <c r="G18" s="233" t="s">
        <v>41</v>
      </c>
      <c r="H18" s="231" t="s">
        <v>41</v>
      </c>
      <c r="I18" s="232" t="s">
        <v>41</v>
      </c>
      <c r="J18" s="233" t="s">
        <v>41</v>
      </c>
      <c r="K18" s="231" t="s">
        <v>41</v>
      </c>
      <c r="L18" s="232" t="s">
        <v>41</v>
      </c>
      <c r="M18" s="233" t="s">
        <v>41</v>
      </c>
      <c r="N18" s="231">
        <v>13</v>
      </c>
      <c r="O18" s="232">
        <v>210</v>
      </c>
      <c r="P18" s="233">
        <v>-6.6666666666666666E-2</v>
      </c>
      <c r="Q18" s="231" t="s">
        <v>41</v>
      </c>
      <c r="R18" s="232" t="s">
        <v>41</v>
      </c>
      <c r="S18" s="233" t="s">
        <v>41</v>
      </c>
    </row>
    <row r="19" spans="1:19" x14ac:dyDescent="0.2">
      <c r="A19" s="188" t="s">
        <v>1</v>
      </c>
      <c r="B19" s="231" t="s">
        <v>41</v>
      </c>
      <c r="C19" s="232" t="s">
        <v>41</v>
      </c>
      <c r="D19" s="233" t="s">
        <v>41</v>
      </c>
      <c r="E19" s="231">
        <v>37</v>
      </c>
      <c r="F19" s="232">
        <v>235</v>
      </c>
      <c r="G19" s="233">
        <v>-2.0833333333333332E-2</v>
      </c>
      <c r="H19" s="231" t="s">
        <v>41</v>
      </c>
      <c r="I19" s="232" t="s">
        <v>41</v>
      </c>
      <c r="J19" s="233" t="s">
        <v>41</v>
      </c>
      <c r="K19" s="231">
        <v>11</v>
      </c>
      <c r="L19" s="232">
        <v>250</v>
      </c>
      <c r="M19" s="233">
        <v>0</v>
      </c>
      <c r="N19" s="231">
        <v>71</v>
      </c>
      <c r="O19" s="232">
        <v>310</v>
      </c>
      <c r="P19" s="233">
        <v>8.771929824561403E-2</v>
      </c>
      <c r="Q19" s="231">
        <v>12</v>
      </c>
      <c r="R19" s="232">
        <v>360</v>
      </c>
      <c r="S19" s="233">
        <v>-0.1111111111111111</v>
      </c>
    </row>
    <row r="20" spans="1:19" x14ac:dyDescent="0.2">
      <c r="A20" s="188" t="s">
        <v>108</v>
      </c>
      <c r="B20" s="231" t="s">
        <v>41</v>
      </c>
      <c r="C20" s="232" t="s">
        <v>41</v>
      </c>
      <c r="D20" s="233" t="s">
        <v>41</v>
      </c>
      <c r="E20" s="231">
        <v>15</v>
      </c>
      <c r="F20" s="232">
        <v>300</v>
      </c>
      <c r="G20" s="233">
        <v>9.0909090909090912E-2</v>
      </c>
      <c r="H20" s="231">
        <v>10</v>
      </c>
      <c r="I20" s="232">
        <v>355</v>
      </c>
      <c r="J20" s="233">
        <v>1.4285714285714285E-2</v>
      </c>
      <c r="K20" s="231">
        <v>12</v>
      </c>
      <c r="L20" s="232">
        <v>310</v>
      </c>
      <c r="M20" s="233" t="s">
        <v>41</v>
      </c>
      <c r="N20" s="231">
        <v>53</v>
      </c>
      <c r="O20" s="232">
        <v>360</v>
      </c>
      <c r="P20" s="233">
        <v>2.8571428571428571E-2</v>
      </c>
      <c r="Q20" s="231">
        <v>51</v>
      </c>
      <c r="R20" s="232">
        <v>410</v>
      </c>
      <c r="S20" s="233">
        <v>2.5000000000000001E-2</v>
      </c>
    </row>
    <row r="21" spans="1:19" x14ac:dyDescent="0.2">
      <c r="A21" s="188" t="s">
        <v>114</v>
      </c>
      <c r="B21" s="231" t="s">
        <v>41</v>
      </c>
      <c r="C21" s="232" t="s">
        <v>41</v>
      </c>
      <c r="D21" s="233" t="s">
        <v>41</v>
      </c>
      <c r="E21" s="231" t="s">
        <v>41</v>
      </c>
      <c r="F21" s="232" t="s">
        <v>41</v>
      </c>
      <c r="G21" s="233" t="s">
        <v>41</v>
      </c>
      <c r="H21" s="231" t="s">
        <v>41</v>
      </c>
      <c r="I21" s="232" t="s">
        <v>41</v>
      </c>
      <c r="J21" s="233" t="s">
        <v>41</v>
      </c>
      <c r="K21" s="231" t="s">
        <v>41</v>
      </c>
      <c r="L21" s="232" t="s">
        <v>41</v>
      </c>
      <c r="M21" s="233" t="s">
        <v>41</v>
      </c>
      <c r="N21" s="231">
        <v>24</v>
      </c>
      <c r="O21" s="232">
        <v>253</v>
      </c>
      <c r="P21" s="233">
        <v>-6.2962962962962957E-2</v>
      </c>
      <c r="Q21" s="231" t="s">
        <v>41</v>
      </c>
      <c r="R21" s="232" t="s">
        <v>41</v>
      </c>
      <c r="S21" s="233" t="s">
        <v>41</v>
      </c>
    </row>
    <row r="22" spans="1:19" x14ac:dyDescent="0.2">
      <c r="A22" s="188" t="s">
        <v>116</v>
      </c>
      <c r="B22" s="231" t="s">
        <v>41</v>
      </c>
      <c r="C22" s="232" t="s">
        <v>41</v>
      </c>
      <c r="D22" s="233" t="s">
        <v>41</v>
      </c>
      <c r="E22" s="231" t="s">
        <v>41</v>
      </c>
      <c r="F22" s="232" t="s">
        <v>41</v>
      </c>
      <c r="G22" s="233" t="s">
        <v>41</v>
      </c>
      <c r="H22" s="231" t="s">
        <v>41</v>
      </c>
      <c r="I22" s="232" t="s">
        <v>41</v>
      </c>
      <c r="J22" s="233" t="s">
        <v>41</v>
      </c>
      <c r="K22" s="231" t="s">
        <v>41</v>
      </c>
      <c r="L22" s="232" t="s">
        <v>41</v>
      </c>
      <c r="M22" s="233" t="s">
        <v>41</v>
      </c>
      <c r="N22" s="231" t="s">
        <v>41</v>
      </c>
      <c r="O22" s="232" t="s">
        <v>41</v>
      </c>
      <c r="P22" s="233" t="s">
        <v>41</v>
      </c>
      <c r="Q22" s="231" t="s">
        <v>41</v>
      </c>
      <c r="R22" s="232" t="s">
        <v>41</v>
      </c>
      <c r="S22" s="233" t="s">
        <v>41</v>
      </c>
    </row>
    <row r="23" spans="1:19" x14ac:dyDescent="0.2">
      <c r="A23" s="188" t="s">
        <v>125</v>
      </c>
      <c r="B23" s="231" t="s">
        <v>41</v>
      </c>
      <c r="C23" s="232" t="s">
        <v>41</v>
      </c>
      <c r="D23" s="233" t="s">
        <v>41</v>
      </c>
      <c r="E23" s="231" t="s">
        <v>41</v>
      </c>
      <c r="F23" s="232" t="s">
        <v>41</v>
      </c>
      <c r="G23" s="233" t="s">
        <v>41</v>
      </c>
      <c r="H23" s="231" t="s">
        <v>41</v>
      </c>
      <c r="I23" s="232" t="s">
        <v>41</v>
      </c>
      <c r="J23" s="233" t="s">
        <v>41</v>
      </c>
      <c r="K23" s="231" t="s">
        <v>41</v>
      </c>
      <c r="L23" s="232" t="s">
        <v>41</v>
      </c>
      <c r="M23" s="233" t="s">
        <v>41</v>
      </c>
      <c r="N23" s="231" t="s">
        <v>41</v>
      </c>
      <c r="O23" s="232" t="s">
        <v>41</v>
      </c>
      <c r="P23" s="233" t="s">
        <v>41</v>
      </c>
      <c r="Q23" s="231" t="s">
        <v>41</v>
      </c>
      <c r="R23" s="232" t="s">
        <v>41</v>
      </c>
      <c r="S23" s="233" t="s">
        <v>41</v>
      </c>
    </row>
    <row r="24" spans="1:19" x14ac:dyDescent="0.2">
      <c r="A24" s="188" t="s">
        <v>129</v>
      </c>
      <c r="B24" s="231" t="s">
        <v>41</v>
      </c>
      <c r="C24" s="232" t="s">
        <v>41</v>
      </c>
      <c r="D24" s="233" t="s">
        <v>41</v>
      </c>
      <c r="E24" s="231" t="s">
        <v>41</v>
      </c>
      <c r="F24" s="232" t="s">
        <v>41</v>
      </c>
      <c r="G24" s="233" t="s">
        <v>41</v>
      </c>
      <c r="H24" s="231" t="s">
        <v>41</v>
      </c>
      <c r="I24" s="232" t="s">
        <v>41</v>
      </c>
      <c r="J24" s="233" t="s">
        <v>41</v>
      </c>
      <c r="K24" s="231" t="s">
        <v>41</v>
      </c>
      <c r="L24" s="232" t="s">
        <v>41</v>
      </c>
      <c r="M24" s="233" t="s">
        <v>41</v>
      </c>
      <c r="N24" s="231" t="s">
        <v>41</v>
      </c>
      <c r="O24" s="232" t="s">
        <v>41</v>
      </c>
      <c r="P24" s="233" t="s">
        <v>41</v>
      </c>
      <c r="Q24" s="231" t="s">
        <v>41</v>
      </c>
      <c r="R24" s="232" t="s">
        <v>41</v>
      </c>
      <c r="S24" s="233" t="s">
        <v>41</v>
      </c>
    </row>
    <row r="25" spans="1:19" x14ac:dyDescent="0.2">
      <c r="A25" s="192" t="s">
        <v>306</v>
      </c>
      <c r="B25" s="231">
        <v>73</v>
      </c>
      <c r="C25" s="232">
        <v>200</v>
      </c>
      <c r="D25" s="233">
        <v>0.1111111111111111</v>
      </c>
      <c r="E25" s="231">
        <v>189</v>
      </c>
      <c r="F25" s="232">
        <v>260</v>
      </c>
      <c r="G25" s="233">
        <v>0.04</v>
      </c>
      <c r="H25" s="231">
        <v>76</v>
      </c>
      <c r="I25" s="232">
        <v>333</v>
      </c>
      <c r="J25" s="233">
        <v>4.0625000000000001E-2</v>
      </c>
      <c r="K25" s="231">
        <v>171</v>
      </c>
      <c r="L25" s="232">
        <v>280</v>
      </c>
      <c r="M25" s="233">
        <v>3.7037037037037035E-2</v>
      </c>
      <c r="N25" s="231">
        <v>716</v>
      </c>
      <c r="O25" s="232">
        <v>320</v>
      </c>
      <c r="P25" s="233">
        <v>0</v>
      </c>
      <c r="Q25" s="231">
        <v>366</v>
      </c>
      <c r="R25" s="232">
        <v>395</v>
      </c>
      <c r="S25" s="233">
        <v>1.282051282051282E-2</v>
      </c>
    </row>
    <row r="26" spans="1:19" s="193" customFormat="1" x14ac:dyDescent="0.2">
      <c r="A26" s="188" t="s">
        <v>73</v>
      </c>
      <c r="B26" s="231" t="s">
        <v>41</v>
      </c>
      <c r="C26" s="232" t="s">
        <v>41</v>
      </c>
      <c r="D26" s="233" t="s">
        <v>41</v>
      </c>
      <c r="E26" s="231" t="s">
        <v>41</v>
      </c>
      <c r="F26" s="232" t="s">
        <v>41</v>
      </c>
      <c r="G26" s="233" t="s">
        <v>41</v>
      </c>
      <c r="H26" s="231" t="s">
        <v>41</v>
      </c>
      <c r="I26" s="232" t="s">
        <v>41</v>
      </c>
      <c r="J26" s="233" t="s">
        <v>41</v>
      </c>
      <c r="K26" s="231" t="s">
        <v>41</v>
      </c>
      <c r="L26" s="232" t="s">
        <v>41</v>
      </c>
      <c r="M26" s="233" t="s">
        <v>41</v>
      </c>
      <c r="N26" s="231" t="s">
        <v>41</v>
      </c>
      <c r="O26" s="232" t="s">
        <v>41</v>
      </c>
      <c r="P26" s="233" t="s">
        <v>41</v>
      </c>
      <c r="Q26" s="231" t="s">
        <v>41</v>
      </c>
      <c r="R26" s="232" t="s">
        <v>41</v>
      </c>
      <c r="S26" s="233" t="s">
        <v>41</v>
      </c>
    </row>
    <row r="27" spans="1:19" x14ac:dyDescent="0.2">
      <c r="A27" s="188" t="s">
        <v>74</v>
      </c>
      <c r="B27" s="231">
        <v>11</v>
      </c>
      <c r="C27" s="232">
        <v>150</v>
      </c>
      <c r="D27" s="233">
        <v>-9.0909090909090912E-2</v>
      </c>
      <c r="E27" s="231">
        <v>36</v>
      </c>
      <c r="F27" s="232">
        <v>253</v>
      </c>
      <c r="G27" s="233">
        <v>5.4166666666666669E-2</v>
      </c>
      <c r="H27" s="231" t="s">
        <v>41</v>
      </c>
      <c r="I27" s="232" t="s">
        <v>41</v>
      </c>
      <c r="J27" s="233" t="s">
        <v>41</v>
      </c>
      <c r="K27" s="231">
        <v>15</v>
      </c>
      <c r="L27" s="232">
        <v>260</v>
      </c>
      <c r="M27" s="233">
        <v>-4.7619047619047616E-2</v>
      </c>
      <c r="N27" s="231">
        <v>72</v>
      </c>
      <c r="O27" s="232">
        <v>325</v>
      </c>
      <c r="P27" s="233">
        <v>4.8387096774193547E-2</v>
      </c>
      <c r="Q27" s="231">
        <v>26</v>
      </c>
      <c r="R27" s="232">
        <v>420</v>
      </c>
      <c r="S27" s="233">
        <v>0.05</v>
      </c>
    </row>
    <row r="28" spans="1:19" x14ac:dyDescent="0.2">
      <c r="A28" s="188" t="s">
        <v>77</v>
      </c>
      <c r="B28" s="231" t="s">
        <v>41</v>
      </c>
      <c r="C28" s="232" t="s">
        <v>41</v>
      </c>
      <c r="D28" s="233" t="s">
        <v>41</v>
      </c>
      <c r="E28" s="231" t="s">
        <v>41</v>
      </c>
      <c r="F28" s="232" t="s">
        <v>41</v>
      </c>
      <c r="G28" s="233" t="s">
        <v>41</v>
      </c>
      <c r="H28" s="231" t="s">
        <v>41</v>
      </c>
      <c r="I28" s="232" t="s">
        <v>41</v>
      </c>
      <c r="J28" s="233" t="s">
        <v>41</v>
      </c>
      <c r="K28" s="231" t="s">
        <v>41</v>
      </c>
      <c r="L28" s="232" t="s">
        <v>41</v>
      </c>
      <c r="M28" s="233" t="s">
        <v>41</v>
      </c>
      <c r="N28" s="231">
        <v>26</v>
      </c>
      <c r="O28" s="232">
        <v>290</v>
      </c>
      <c r="P28" s="233">
        <v>9.4339622641509441E-2</v>
      </c>
      <c r="Q28" s="231" t="s">
        <v>41</v>
      </c>
      <c r="R28" s="232" t="s">
        <v>41</v>
      </c>
      <c r="S28" s="233" t="s">
        <v>41</v>
      </c>
    </row>
    <row r="29" spans="1:19" x14ac:dyDescent="0.2">
      <c r="A29" s="188" t="s">
        <v>82</v>
      </c>
      <c r="B29" s="231" t="s">
        <v>41</v>
      </c>
      <c r="C29" s="232" t="s">
        <v>41</v>
      </c>
      <c r="D29" s="233" t="s">
        <v>41</v>
      </c>
      <c r="E29" s="231" t="s">
        <v>41</v>
      </c>
      <c r="F29" s="232" t="s">
        <v>41</v>
      </c>
      <c r="G29" s="233" t="s">
        <v>41</v>
      </c>
      <c r="H29" s="231" t="s">
        <v>41</v>
      </c>
      <c r="I29" s="232" t="s">
        <v>41</v>
      </c>
      <c r="J29" s="233" t="s">
        <v>41</v>
      </c>
      <c r="K29" s="231" t="s">
        <v>41</v>
      </c>
      <c r="L29" s="232" t="s">
        <v>41</v>
      </c>
      <c r="M29" s="233" t="s">
        <v>41</v>
      </c>
      <c r="N29" s="231">
        <v>20</v>
      </c>
      <c r="O29" s="232">
        <v>230</v>
      </c>
      <c r="P29" s="233">
        <v>0</v>
      </c>
      <c r="Q29" s="231" t="s">
        <v>41</v>
      </c>
      <c r="R29" s="232" t="s">
        <v>41</v>
      </c>
      <c r="S29" s="233" t="s">
        <v>41</v>
      </c>
    </row>
    <row r="30" spans="1:19" x14ac:dyDescent="0.2">
      <c r="A30" s="188" t="s">
        <v>86</v>
      </c>
      <c r="B30" s="231">
        <v>24</v>
      </c>
      <c r="C30" s="232">
        <v>189</v>
      </c>
      <c r="D30" s="233">
        <v>-5.5E-2</v>
      </c>
      <c r="E30" s="231">
        <v>120</v>
      </c>
      <c r="F30" s="232">
        <v>270</v>
      </c>
      <c r="G30" s="233">
        <v>0</v>
      </c>
      <c r="H30" s="231">
        <v>36</v>
      </c>
      <c r="I30" s="232">
        <v>325</v>
      </c>
      <c r="J30" s="233">
        <v>1.5625E-2</v>
      </c>
      <c r="K30" s="231">
        <v>71</v>
      </c>
      <c r="L30" s="232">
        <v>280</v>
      </c>
      <c r="M30" s="233">
        <v>-1.7543859649122806E-2</v>
      </c>
      <c r="N30" s="231">
        <v>300</v>
      </c>
      <c r="O30" s="232">
        <v>340</v>
      </c>
      <c r="P30" s="233">
        <v>4.6153846153846156E-2</v>
      </c>
      <c r="Q30" s="231">
        <v>150</v>
      </c>
      <c r="R30" s="232">
        <v>380</v>
      </c>
      <c r="S30" s="233">
        <v>2.7027027027027029E-2</v>
      </c>
    </row>
    <row r="31" spans="1:19" x14ac:dyDescent="0.2">
      <c r="A31" s="188" t="s">
        <v>98</v>
      </c>
      <c r="B31" s="231" t="s">
        <v>41</v>
      </c>
      <c r="C31" s="232" t="s">
        <v>41</v>
      </c>
      <c r="D31" s="233" t="s">
        <v>41</v>
      </c>
      <c r="E31" s="231" t="s">
        <v>41</v>
      </c>
      <c r="F31" s="232" t="s">
        <v>41</v>
      </c>
      <c r="G31" s="233" t="s">
        <v>41</v>
      </c>
      <c r="H31" s="231" t="s">
        <v>41</v>
      </c>
      <c r="I31" s="232" t="s">
        <v>41</v>
      </c>
      <c r="J31" s="233" t="s">
        <v>41</v>
      </c>
      <c r="K31" s="231" t="s">
        <v>41</v>
      </c>
      <c r="L31" s="232" t="s">
        <v>41</v>
      </c>
      <c r="M31" s="233" t="s">
        <v>41</v>
      </c>
      <c r="N31" s="231" t="s">
        <v>41</v>
      </c>
      <c r="O31" s="232" t="s">
        <v>41</v>
      </c>
      <c r="P31" s="233" t="s">
        <v>41</v>
      </c>
      <c r="Q31" s="231" t="s">
        <v>41</v>
      </c>
      <c r="R31" s="232" t="s">
        <v>41</v>
      </c>
      <c r="S31" s="233" t="s">
        <v>41</v>
      </c>
    </row>
    <row r="32" spans="1:19" x14ac:dyDescent="0.2">
      <c r="A32" s="188" t="s">
        <v>99</v>
      </c>
      <c r="B32" s="231" t="s">
        <v>41</v>
      </c>
      <c r="C32" s="232" t="s">
        <v>41</v>
      </c>
      <c r="D32" s="233" t="s">
        <v>41</v>
      </c>
      <c r="E32" s="231">
        <v>19</v>
      </c>
      <c r="F32" s="232">
        <v>370</v>
      </c>
      <c r="G32" s="233">
        <v>8.8235294117647065E-2</v>
      </c>
      <c r="H32" s="231">
        <v>11</v>
      </c>
      <c r="I32" s="232">
        <v>400</v>
      </c>
      <c r="J32" s="233">
        <v>-0.10112359550561797</v>
      </c>
      <c r="K32" s="231" t="s">
        <v>41</v>
      </c>
      <c r="L32" s="232" t="s">
        <v>41</v>
      </c>
      <c r="M32" s="233" t="s">
        <v>41</v>
      </c>
      <c r="N32" s="231">
        <v>50</v>
      </c>
      <c r="O32" s="232">
        <v>438</v>
      </c>
      <c r="P32" s="233">
        <v>9.5000000000000001E-2</v>
      </c>
      <c r="Q32" s="231">
        <v>35</v>
      </c>
      <c r="R32" s="232">
        <v>550</v>
      </c>
      <c r="S32" s="233">
        <v>0.12244897959183673</v>
      </c>
    </row>
    <row r="33" spans="1:19" x14ac:dyDescent="0.2">
      <c r="A33" s="188" t="s">
        <v>2</v>
      </c>
      <c r="B33" s="231">
        <v>21</v>
      </c>
      <c r="C33" s="232">
        <v>200</v>
      </c>
      <c r="D33" s="233">
        <v>0.20481927710843373</v>
      </c>
      <c r="E33" s="231">
        <v>52</v>
      </c>
      <c r="F33" s="232">
        <v>248</v>
      </c>
      <c r="G33" s="233">
        <v>7.8260869565217397E-2</v>
      </c>
      <c r="H33" s="231">
        <v>14</v>
      </c>
      <c r="I33" s="232">
        <v>310</v>
      </c>
      <c r="J33" s="233">
        <v>4.0268456375838924E-2</v>
      </c>
      <c r="K33" s="231">
        <v>35</v>
      </c>
      <c r="L33" s="232">
        <v>265</v>
      </c>
      <c r="M33" s="233">
        <v>1.9230769230769232E-2</v>
      </c>
      <c r="N33" s="231">
        <v>147</v>
      </c>
      <c r="O33" s="232">
        <v>340</v>
      </c>
      <c r="P33" s="233">
        <v>9.6774193548387094E-2</v>
      </c>
      <c r="Q33" s="231">
        <v>47</v>
      </c>
      <c r="R33" s="232">
        <v>400</v>
      </c>
      <c r="S33" s="233">
        <v>9.5890410958904104E-2</v>
      </c>
    </row>
    <row r="34" spans="1:19" x14ac:dyDescent="0.2">
      <c r="A34" s="188" t="s">
        <v>110</v>
      </c>
      <c r="B34" s="231" t="s">
        <v>41</v>
      </c>
      <c r="C34" s="232" t="s">
        <v>41</v>
      </c>
      <c r="D34" s="233" t="s">
        <v>41</v>
      </c>
      <c r="E34" s="231" t="s">
        <v>41</v>
      </c>
      <c r="F34" s="232" t="s">
        <v>41</v>
      </c>
      <c r="G34" s="233" t="s">
        <v>41</v>
      </c>
      <c r="H34" s="231" t="s">
        <v>41</v>
      </c>
      <c r="I34" s="232" t="s">
        <v>41</v>
      </c>
      <c r="J34" s="233" t="s">
        <v>41</v>
      </c>
      <c r="K34" s="231">
        <v>10</v>
      </c>
      <c r="L34" s="232">
        <v>358</v>
      </c>
      <c r="M34" s="233">
        <v>0.11874999999999999</v>
      </c>
      <c r="N34" s="231">
        <v>42</v>
      </c>
      <c r="O34" s="232">
        <v>373</v>
      </c>
      <c r="P34" s="233">
        <v>8.1159420289855067E-2</v>
      </c>
      <c r="Q34" s="231" t="s">
        <v>41</v>
      </c>
      <c r="R34" s="232" t="s">
        <v>41</v>
      </c>
      <c r="S34" s="233" t="s">
        <v>41</v>
      </c>
    </row>
    <row r="35" spans="1:19" x14ac:dyDescent="0.2">
      <c r="A35" s="188" t="s">
        <v>3</v>
      </c>
      <c r="B35" s="231" t="s">
        <v>41</v>
      </c>
      <c r="C35" s="232" t="s">
        <v>41</v>
      </c>
      <c r="D35" s="233" t="s">
        <v>41</v>
      </c>
      <c r="E35" s="231">
        <v>15</v>
      </c>
      <c r="F35" s="232">
        <v>260</v>
      </c>
      <c r="G35" s="233">
        <v>8.3333333333333329E-2</v>
      </c>
      <c r="H35" s="231" t="s">
        <v>41</v>
      </c>
      <c r="I35" s="232" t="s">
        <v>41</v>
      </c>
      <c r="J35" s="233" t="s">
        <v>41</v>
      </c>
      <c r="K35" s="231" t="s">
        <v>41</v>
      </c>
      <c r="L35" s="232" t="s">
        <v>41</v>
      </c>
      <c r="M35" s="233" t="s">
        <v>41</v>
      </c>
      <c r="N35" s="231">
        <v>31</v>
      </c>
      <c r="O35" s="232">
        <v>300</v>
      </c>
      <c r="P35" s="233">
        <v>7.1428571428571425E-2</v>
      </c>
      <c r="Q35" s="231" t="s">
        <v>41</v>
      </c>
      <c r="R35" s="232" t="s">
        <v>41</v>
      </c>
      <c r="S35" s="233" t="s">
        <v>41</v>
      </c>
    </row>
    <row r="36" spans="1:19" x14ac:dyDescent="0.2">
      <c r="A36" s="192" t="s">
        <v>307</v>
      </c>
      <c r="B36" s="234">
        <v>75</v>
      </c>
      <c r="C36" s="235">
        <v>175</v>
      </c>
      <c r="D36" s="236">
        <v>-6.9148936170212769E-2</v>
      </c>
      <c r="E36" s="234">
        <v>255</v>
      </c>
      <c r="F36" s="235">
        <v>270</v>
      </c>
      <c r="G36" s="236">
        <v>0.08</v>
      </c>
      <c r="H36" s="234">
        <v>66</v>
      </c>
      <c r="I36" s="235">
        <v>330</v>
      </c>
      <c r="J36" s="236">
        <v>0</v>
      </c>
      <c r="K36" s="234">
        <v>159</v>
      </c>
      <c r="L36" s="235">
        <v>275</v>
      </c>
      <c r="M36" s="236">
        <v>-3.5087719298245612E-2</v>
      </c>
      <c r="N36" s="234">
        <v>700</v>
      </c>
      <c r="O36" s="235">
        <v>340</v>
      </c>
      <c r="P36" s="236">
        <v>6.25E-2</v>
      </c>
      <c r="Q36" s="234">
        <v>286</v>
      </c>
      <c r="R36" s="235">
        <v>400</v>
      </c>
      <c r="S36" s="236">
        <v>2.564102564102564E-2</v>
      </c>
    </row>
    <row r="37" spans="1:19" s="193" customFormat="1" x14ac:dyDescent="0.2">
      <c r="A37" s="188" t="s">
        <v>64</v>
      </c>
      <c r="B37" s="231" t="s">
        <v>41</v>
      </c>
      <c r="C37" s="232" t="s">
        <v>41</v>
      </c>
      <c r="D37" s="233" t="s">
        <v>41</v>
      </c>
      <c r="E37" s="231">
        <v>18</v>
      </c>
      <c r="F37" s="232">
        <v>250</v>
      </c>
      <c r="G37" s="233">
        <v>0</v>
      </c>
      <c r="H37" s="231" t="s">
        <v>41</v>
      </c>
      <c r="I37" s="232" t="s">
        <v>41</v>
      </c>
      <c r="J37" s="233" t="s">
        <v>41</v>
      </c>
      <c r="K37" s="231" t="s">
        <v>41</v>
      </c>
      <c r="L37" s="232" t="s">
        <v>41</v>
      </c>
      <c r="M37" s="233" t="s">
        <v>41</v>
      </c>
      <c r="N37" s="231">
        <v>37</v>
      </c>
      <c r="O37" s="232">
        <v>330</v>
      </c>
      <c r="P37" s="233">
        <v>-2.9411764705882353E-2</v>
      </c>
      <c r="Q37" s="231">
        <v>14</v>
      </c>
      <c r="R37" s="232">
        <v>430</v>
      </c>
      <c r="S37" s="233" t="s">
        <v>41</v>
      </c>
    </row>
    <row r="38" spans="1:19" x14ac:dyDescent="0.2">
      <c r="A38" s="188" t="s">
        <v>70</v>
      </c>
      <c r="B38" s="231" t="s">
        <v>41</v>
      </c>
      <c r="C38" s="232" t="s">
        <v>41</v>
      </c>
      <c r="D38" s="233" t="s">
        <v>41</v>
      </c>
      <c r="E38" s="231">
        <v>19</v>
      </c>
      <c r="F38" s="232">
        <v>240</v>
      </c>
      <c r="G38" s="233">
        <v>4.3478260869565216E-2</v>
      </c>
      <c r="H38" s="231" t="s">
        <v>41</v>
      </c>
      <c r="I38" s="232" t="s">
        <v>41</v>
      </c>
      <c r="J38" s="233" t="s">
        <v>41</v>
      </c>
      <c r="K38" s="231">
        <v>13</v>
      </c>
      <c r="L38" s="232">
        <v>300</v>
      </c>
      <c r="M38" s="233" t="s">
        <v>41</v>
      </c>
      <c r="N38" s="231">
        <v>29</v>
      </c>
      <c r="O38" s="232">
        <v>330</v>
      </c>
      <c r="P38" s="233">
        <v>3.125E-2</v>
      </c>
      <c r="Q38" s="231">
        <v>14</v>
      </c>
      <c r="R38" s="232">
        <v>380</v>
      </c>
      <c r="S38" s="233">
        <v>7.0422535211267609E-2</v>
      </c>
    </row>
    <row r="39" spans="1:19" x14ac:dyDescent="0.2">
      <c r="A39" s="188" t="s">
        <v>89</v>
      </c>
      <c r="B39" s="231">
        <v>26</v>
      </c>
      <c r="C39" s="232">
        <v>185</v>
      </c>
      <c r="D39" s="233">
        <v>-2.6315789473684209E-2</v>
      </c>
      <c r="E39" s="231">
        <v>56</v>
      </c>
      <c r="F39" s="232">
        <v>248</v>
      </c>
      <c r="G39" s="233">
        <v>5.5319148936170209E-2</v>
      </c>
      <c r="H39" s="231">
        <v>15</v>
      </c>
      <c r="I39" s="232">
        <v>330</v>
      </c>
      <c r="J39" s="233">
        <v>1.5384615384615385E-2</v>
      </c>
      <c r="K39" s="231">
        <v>28</v>
      </c>
      <c r="L39" s="232">
        <v>265</v>
      </c>
      <c r="M39" s="233">
        <v>-1.8518518518518517E-2</v>
      </c>
      <c r="N39" s="231">
        <v>171</v>
      </c>
      <c r="O39" s="232">
        <v>320</v>
      </c>
      <c r="P39" s="233">
        <v>6.6666666666666666E-2</v>
      </c>
      <c r="Q39" s="231">
        <v>77</v>
      </c>
      <c r="R39" s="232">
        <v>400</v>
      </c>
      <c r="S39" s="233">
        <v>2.564102564102564E-2</v>
      </c>
    </row>
    <row r="40" spans="1:19" x14ac:dyDescent="0.2">
      <c r="A40" s="188" t="s">
        <v>94</v>
      </c>
      <c r="B40" s="231" t="s">
        <v>41</v>
      </c>
      <c r="C40" s="232" t="s">
        <v>41</v>
      </c>
      <c r="D40" s="233" t="s">
        <v>41</v>
      </c>
      <c r="E40" s="231" t="s">
        <v>41</v>
      </c>
      <c r="F40" s="232" t="s">
        <v>41</v>
      </c>
      <c r="G40" s="233" t="s">
        <v>41</v>
      </c>
      <c r="H40" s="231" t="s">
        <v>41</v>
      </c>
      <c r="I40" s="232" t="s">
        <v>41</v>
      </c>
      <c r="J40" s="233" t="s">
        <v>41</v>
      </c>
      <c r="K40" s="231" t="s">
        <v>41</v>
      </c>
      <c r="L40" s="232" t="s">
        <v>41</v>
      </c>
      <c r="M40" s="233" t="s">
        <v>41</v>
      </c>
      <c r="N40" s="231">
        <v>26</v>
      </c>
      <c r="O40" s="232">
        <v>340</v>
      </c>
      <c r="P40" s="233">
        <v>3.0303030303030304E-2</v>
      </c>
      <c r="Q40" s="231" t="s">
        <v>41</v>
      </c>
      <c r="R40" s="232" t="s">
        <v>41</v>
      </c>
      <c r="S40" s="233" t="s">
        <v>41</v>
      </c>
    </row>
    <row r="41" spans="1:19" x14ac:dyDescent="0.2">
      <c r="A41" s="188" t="s">
        <v>101</v>
      </c>
      <c r="B41" s="231" t="s">
        <v>41</v>
      </c>
      <c r="C41" s="232" t="s">
        <v>41</v>
      </c>
      <c r="D41" s="233" t="s">
        <v>41</v>
      </c>
      <c r="E41" s="231" t="s">
        <v>41</v>
      </c>
      <c r="F41" s="232" t="s">
        <v>41</v>
      </c>
      <c r="G41" s="233" t="s">
        <v>41</v>
      </c>
      <c r="H41" s="231" t="s">
        <v>41</v>
      </c>
      <c r="I41" s="232" t="s">
        <v>41</v>
      </c>
      <c r="J41" s="233" t="s">
        <v>41</v>
      </c>
      <c r="K41" s="231">
        <v>10</v>
      </c>
      <c r="L41" s="232">
        <v>365</v>
      </c>
      <c r="M41" s="233" t="s">
        <v>41</v>
      </c>
      <c r="N41" s="231">
        <v>23</v>
      </c>
      <c r="O41" s="232">
        <v>380</v>
      </c>
      <c r="P41" s="233">
        <v>8.5714285714285715E-2</v>
      </c>
      <c r="Q41" s="231">
        <v>16</v>
      </c>
      <c r="R41" s="232">
        <v>415</v>
      </c>
      <c r="S41" s="233">
        <v>2.4691358024691357E-2</v>
      </c>
    </row>
    <row r="42" spans="1:19" x14ac:dyDescent="0.2">
      <c r="A42" s="188" t="s">
        <v>104</v>
      </c>
      <c r="B42" s="231" t="s">
        <v>41</v>
      </c>
      <c r="C42" s="232" t="s">
        <v>41</v>
      </c>
      <c r="D42" s="233" t="s">
        <v>41</v>
      </c>
      <c r="E42" s="231">
        <v>15</v>
      </c>
      <c r="F42" s="232">
        <v>250</v>
      </c>
      <c r="G42" s="233">
        <v>-7.407407407407407E-2</v>
      </c>
      <c r="H42" s="231">
        <v>13</v>
      </c>
      <c r="I42" s="232">
        <v>320</v>
      </c>
      <c r="J42" s="233">
        <v>0</v>
      </c>
      <c r="K42" s="231">
        <v>11</v>
      </c>
      <c r="L42" s="232">
        <v>310</v>
      </c>
      <c r="M42" s="233">
        <v>2.3102310231023101E-2</v>
      </c>
      <c r="N42" s="231">
        <v>81</v>
      </c>
      <c r="O42" s="232">
        <v>350</v>
      </c>
      <c r="P42" s="233">
        <v>2.9411764705882353E-2</v>
      </c>
      <c r="Q42" s="231">
        <v>108</v>
      </c>
      <c r="R42" s="232">
        <v>390</v>
      </c>
      <c r="S42" s="233">
        <v>0</v>
      </c>
    </row>
    <row r="43" spans="1:19" x14ac:dyDescent="0.2">
      <c r="A43" s="188" t="s">
        <v>105</v>
      </c>
      <c r="B43" s="231">
        <v>12</v>
      </c>
      <c r="C43" s="232">
        <v>130</v>
      </c>
      <c r="D43" s="233">
        <v>-0.13333333333333333</v>
      </c>
      <c r="E43" s="231">
        <v>33</v>
      </c>
      <c r="F43" s="232">
        <v>235</v>
      </c>
      <c r="G43" s="233">
        <v>-2.0833333333333332E-2</v>
      </c>
      <c r="H43" s="231" t="s">
        <v>41</v>
      </c>
      <c r="I43" s="232" t="s">
        <v>41</v>
      </c>
      <c r="J43" s="233" t="s">
        <v>41</v>
      </c>
      <c r="K43" s="231" t="s">
        <v>41</v>
      </c>
      <c r="L43" s="232" t="s">
        <v>41</v>
      </c>
      <c r="M43" s="233" t="s">
        <v>41</v>
      </c>
      <c r="N43" s="231">
        <v>59</v>
      </c>
      <c r="O43" s="232">
        <v>305</v>
      </c>
      <c r="P43" s="233">
        <v>5.1724137931034482E-2</v>
      </c>
      <c r="Q43" s="231">
        <v>24</v>
      </c>
      <c r="R43" s="232">
        <v>415</v>
      </c>
      <c r="S43" s="233">
        <v>9.2105263157894732E-2</v>
      </c>
    </row>
    <row r="44" spans="1:19" x14ac:dyDescent="0.2">
      <c r="A44" s="188" t="s">
        <v>112</v>
      </c>
      <c r="B44" s="231" t="s">
        <v>41</v>
      </c>
      <c r="C44" s="232" t="s">
        <v>41</v>
      </c>
      <c r="D44" s="233" t="s">
        <v>41</v>
      </c>
      <c r="E44" s="231" t="s">
        <v>41</v>
      </c>
      <c r="F44" s="232" t="s">
        <v>41</v>
      </c>
      <c r="G44" s="233" t="s">
        <v>41</v>
      </c>
      <c r="H44" s="231" t="s">
        <v>41</v>
      </c>
      <c r="I44" s="232" t="s">
        <v>41</v>
      </c>
      <c r="J44" s="233" t="s">
        <v>41</v>
      </c>
      <c r="K44" s="231" t="s">
        <v>41</v>
      </c>
      <c r="L44" s="232" t="s">
        <v>41</v>
      </c>
      <c r="M44" s="233" t="s">
        <v>41</v>
      </c>
      <c r="N44" s="231">
        <v>19</v>
      </c>
      <c r="O44" s="232">
        <v>360</v>
      </c>
      <c r="P44" s="233">
        <v>0.2</v>
      </c>
      <c r="Q44" s="231" t="s">
        <v>41</v>
      </c>
      <c r="R44" s="232" t="s">
        <v>41</v>
      </c>
      <c r="S44" s="233" t="s">
        <v>41</v>
      </c>
    </row>
    <row r="45" spans="1:19" x14ac:dyDescent="0.2">
      <c r="A45" s="188" t="s">
        <v>121</v>
      </c>
      <c r="B45" s="231" t="s">
        <v>41</v>
      </c>
      <c r="C45" s="232" t="s">
        <v>41</v>
      </c>
      <c r="D45" s="233" t="s">
        <v>41</v>
      </c>
      <c r="E45" s="231" t="s">
        <v>41</v>
      </c>
      <c r="F45" s="232" t="s">
        <v>41</v>
      </c>
      <c r="G45" s="233" t="s">
        <v>41</v>
      </c>
      <c r="H45" s="231" t="s">
        <v>41</v>
      </c>
      <c r="I45" s="232" t="s">
        <v>41</v>
      </c>
      <c r="J45" s="233" t="s">
        <v>41</v>
      </c>
      <c r="K45" s="231" t="s">
        <v>41</v>
      </c>
      <c r="L45" s="232" t="s">
        <v>41</v>
      </c>
      <c r="M45" s="233" t="s">
        <v>41</v>
      </c>
      <c r="N45" s="231">
        <v>23</v>
      </c>
      <c r="O45" s="232">
        <v>350</v>
      </c>
      <c r="P45" s="233">
        <v>0.12903225806451613</v>
      </c>
      <c r="Q45" s="231" t="s">
        <v>41</v>
      </c>
      <c r="R45" s="232" t="s">
        <v>41</v>
      </c>
      <c r="S45" s="233" t="s">
        <v>41</v>
      </c>
    </row>
    <row r="46" spans="1:19" x14ac:dyDescent="0.2">
      <c r="A46" s="188" t="s">
        <v>123</v>
      </c>
      <c r="B46" s="231" t="s">
        <v>41</v>
      </c>
      <c r="C46" s="232" t="s">
        <v>41</v>
      </c>
      <c r="D46" s="233" t="s">
        <v>41</v>
      </c>
      <c r="E46" s="231" t="s">
        <v>41</v>
      </c>
      <c r="F46" s="232" t="s">
        <v>41</v>
      </c>
      <c r="G46" s="233" t="s">
        <v>41</v>
      </c>
      <c r="H46" s="231" t="s">
        <v>41</v>
      </c>
      <c r="I46" s="232" t="s">
        <v>41</v>
      </c>
      <c r="J46" s="233" t="s">
        <v>41</v>
      </c>
      <c r="K46" s="231" t="s">
        <v>41</v>
      </c>
      <c r="L46" s="232" t="s">
        <v>41</v>
      </c>
      <c r="M46" s="233" t="s">
        <v>41</v>
      </c>
      <c r="N46" s="231">
        <v>10</v>
      </c>
      <c r="O46" s="232">
        <v>300</v>
      </c>
      <c r="P46" s="233">
        <v>0.15384615384615385</v>
      </c>
      <c r="Q46" s="231" t="s">
        <v>41</v>
      </c>
      <c r="R46" s="232" t="s">
        <v>41</v>
      </c>
      <c r="S46" s="233" t="s">
        <v>41</v>
      </c>
    </row>
    <row r="47" spans="1:19" x14ac:dyDescent="0.2">
      <c r="A47" s="188" t="s">
        <v>4</v>
      </c>
      <c r="B47" s="231" t="s">
        <v>41</v>
      </c>
      <c r="C47" s="232" t="s">
        <v>41</v>
      </c>
      <c r="D47" s="233" t="s">
        <v>41</v>
      </c>
      <c r="E47" s="231">
        <v>32</v>
      </c>
      <c r="F47" s="232">
        <v>235</v>
      </c>
      <c r="G47" s="233">
        <v>2.1739130434782608E-2</v>
      </c>
      <c r="H47" s="231" t="s">
        <v>41</v>
      </c>
      <c r="I47" s="232" t="s">
        <v>41</v>
      </c>
      <c r="J47" s="233" t="s">
        <v>41</v>
      </c>
      <c r="K47" s="231">
        <v>14</v>
      </c>
      <c r="L47" s="232">
        <v>283</v>
      </c>
      <c r="M47" s="233">
        <v>1.0714285714285714E-2</v>
      </c>
      <c r="N47" s="231">
        <v>68</v>
      </c>
      <c r="O47" s="232">
        <v>320</v>
      </c>
      <c r="P47" s="233">
        <v>6.6666666666666666E-2</v>
      </c>
      <c r="Q47" s="231">
        <v>21</v>
      </c>
      <c r="R47" s="232">
        <v>410</v>
      </c>
      <c r="S47" s="233">
        <v>0.1388888888888889</v>
      </c>
    </row>
    <row r="48" spans="1:19" x14ac:dyDescent="0.2">
      <c r="A48" s="188" t="s">
        <v>6</v>
      </c>
      <c r="B48" s="231" t="s">
        <v>41</v>
      </c>
      <c r="C48" s="232" t="s">
        <v>41</v>
      </c>
      <c r="D48" s="233" t="s">
        <v>41</v>
      </c>
      <c r="E48" s="231">
        <v>62</v>
      </c>
      <c r="F48" s="232">
        <v>255</v>
      </c>
      <c r="G48" s="233">
        <v>6.25E-2</v>
      </c>
      <c r="H48" s="231">
        <v>18</v>
      </c>
      <c r="I48" s="232">
        <v>330</v>
      </c>
      <c r="J48" s="233">
        <v>0.16607773851590105</v>
      </c>
      <c r="K48" s="231">
        <v>15</v>
      </c>
      <c r="L48" s="232">
        <v>310</v>
      </c>
      <c r="M48" s="233" t="s">
        <v>41</v>
      </c>
      <c r="N48" s="231">
        <v>106</v>
      </c>
      <c r="O48" s="232">
        <v>340</v>
      </c>
      <c r="P48" s="233">
        <v>4.6153846153846156E-2</v>
      </c>
      <c r="Q48" s="231">
        <v>67</v>
      </c>
      <c r="R48" s="232">
        <v>420</v>
      </c>
      <c r="S48" s="233">
        <v>0.05</v>
      </c>
    </row>
    <row r="49" spans="1:19" x14ac:dyDescent="0.2">
      <c r="A49" s="192" t="s">
        <v>93</v>
      </c>
      <c r="B49" s="234">
        <v>79</v>
      </c>
      <c r="C49" s="235">
        <v>185</v>
      </c>
      <c r="D49" s="236">
        <v>0</v>
      </c>
      <c r="E49" s="234">
        <v>254</v>
      </c>
      <c r="F49" s="235">
        <v>250</v>
      </c>
      <c r="G49" s="236">
        <v>4.1666666666666664E-2</v>
      </c>
      <c r="H49" s="234">
        <v>65</v>
      </c>
      <c r="I49" s="235">
        <v>330</v>
      </c>
      <c r="J49" s="236">
        <v>3.7735849056603772E-2</v>
      </c>
      <c r="K49" s="234">
        <v>130</v>
      </c>
      <c r="L49" s="235">
        <v>290</v>
      </c>
      <c r="M49" s="236">
        <v>6.2271062271062272E-2</v>
      </c>
      <c r="N49" s="234">
        <v>652</v>
      </c>
      <c r="O49" s="235">
        <v>330</v>
      </c>
      <c r="P49" s="236">
        <v>3.125E-2</v>
      </c>
      <c r="Q49" s="234">
        <v>361</v>
      </c>
      <c r="R49" s="235">
        <v>400</v>
      </c>
      <c r="S49" s="236">
        <v>2.564102564102564E-2</v>
      </c>
    </row>
    <row r="50" spans="1:19" s="193" customFormat="1" x14ac:dyDescent="0.2">
      <c r="A50" s="188" t="s">
        <v>67</v>
      </c>
      <c r="B50" s="231" t="s">
        <v>41</v>
      </c>
      <c r="C50" s="232" t="s">
        <v>41</v>
      </c>
      <c r="D50" s="233" t="s">
        <v>41</v>
      </c>
      <c r="E50" s="231">
        <v>19</v>
      </c>
      <c r="F50" s="232">
        <v>290</v>
      </c>
      <c r="G50" s="233">
        <v>9.4339622641509441E-2</v>
      </c>
      <c r="H50" s="231" t="s">
        <v>41</v>
      </c>
      <c r="I50" s="232" t="s">
        <v>41</v>
      </c>
      <c r="J50" s="233" t="s">
        <v>41</v>
      </c>
      <c r="K50" s="231">
        <v>14</v>
      </c>
      <c r="L50" s="232">
        <v>298</v>
      </c>
      <c r="M50" s="233">
        <v>6.4285714285714279E-2</v>
      </c>
      <c r="N50" s="231">
        <v>53</v>
      </c>
      <c r="O50" s="232">
        <v>350</v>
      </c>
      <c r="P50" s="233">
        <v>6.7073170731707321E-2</v>
      </c>
      <c r="Q50" s="231">
        <v>25</v>
      </c>
      <c r="R50" s="232">
        <v>410</v>
      </c>
      <c r="S50" s="233">
        <v>-2.3809523809523808E-2</v>
      </c>
    </row>
    <row r="51" spans="1:19" x14ac:dyDescent="0.2">
      <c r="A51" s="188" t="s">
        <v>68</v>
      </c>
      <c r="B51" s="231">
        <v>10</v>
      </c>
      <c r="C51" s="232">
        <v>223</v>
      </c>
      <c r="D51" s="233">
        <v>0.115</v>
      </c>
      <c r="E51" s="231">
        <v>37</v>
      </c>
      <c r="F51" s="232">
        <v>300</v>
      </c>
      <c r="G51" s="233">
        <v>5.2631578947368418E-2</v>
      </c>
      <c r="H51" s="231">
        <v>12</v>
      </c>
      <c r="I51" s="232">
        <v>335</v>
      </c>
      <c r="J51" s="233">
        <v>1.5151515151515152E-2</v>
      </c>
      <c r="K51" s="231">
        <v>25</v>
      </c>
      <c r="L51" s="232">
        <v>300</v>
      </c>
      <c r="M51" s="233">
        <v>3.4482758620689655E-2</v>
      </c>
      <c r="N51" s="231">
        <v>117</v>
      </c>
      <c r="O51" s="232">
        <v>350</v>
      </c>
      <c r="P51" s="233">
        <v>6.0606060606060608E-2</v>
      </c>
      <c r="Q51" s="231">
        <v>104</v>
      </c>
      <c r="R51" s="232">
        <v>405</v>
      </c>
      <c r="S51" s="233">
        <v>-1.2195121951219513E-2</v>
      </c>
    </row>
    <row r="52" spans="1:19" x14ac:dyDescent="0.2">
      <c r="A52" s="188" t="s">
        <v>81</v>
      </c>
      <c r="B52" s="231" t="s">
        <v>41</v>
      </c>
      <c r="C52" s="232" t="s">
        <v>41</v>
      </c>
      <c r="D52" s="233" t="s">
        <v>41</v>
      </c>
      <c r="E52" s="231">
        <v>52</v>
      </c>
      <c r="F52" s="232">
        <v>260</v>
      </c>
      <c r="G52" s="233">
        <v>0.04</v>
      </c>
      <c r="H52" s="231">
        <v>12</v>
      </c>
      <c r="I52" s="232">
        <v>340</v>
      </c>
      <c r="J52" s="233">
        <v>4.6153846153846156E-2</v>
      </c>
      <c r="K52" s="231">
        <v>28</v>
      </c>
      <c r="L52" s="232">
        <v>270</v>
      </c>
      <c r="M52" s="233">
        <v>7.462686567164179E-3</v>
      </c>
      <c r="N52" s="231">
        <v>93</v>
      </c>
      <c r="O52" s="232">
        <v>320</v>
      </c>
      <c r="P52" s="233">
        <v>3.2258064516129031E-2</v>
      </c>
      <c r="Q52" s="231">
        <v>46</v>
      </c>
      <c r="R52" s="232">
        <v>395</v>
      </c>
      <c r="S52" s="233">
        <v>3.9473684210526314E-2</v>
      </c>
    </row>
    <row r="53" spans="1:19" x14ac:dyDescent="0.2">
      <c r="A53" s="188" t="s">
        <v>97</v>
      </c>
      <c r="B53" s="231">
        <v>42</v>
      </c>
      <c r="C53" s="232">
        <v>180</v>
      </c>
      <c r="D53" s="233">
        <v>9.0909090909090912E-2</v>
      </c>
      <c r="E53" s="231">
        <v>74</v>
      </c>
      <c r="F53" s="232">
        <v>220</v>
      </c>
      <c r="G53" s="233">
        <v>0.1</v>
      </c>
      <c r="H53" s="231">
        <v>13</v>
      </c>
      <c r="I53" s="232">
        <v>300</v>
      </c>
      <c r="J53" s="233">
        <v>7.1428571428571425E-2</v>
      </c>
      <c r="K53" s="231">
        <v>50</v>
      </c>
      <c r="L53" s="232">
        <v>230</v>
      </c>
      <c r="M53" s="233">
        <v>4.5454545454545456E-2</v>
      </c>
      <c r="N53" s="231">
        <v>210</v>
      </c>
      <c r="O53" s="232">
        <v>290</v>
      </c>
      <c r="P53" s="233">
        <v>7.407407407407407E-2</v>
      </c>
      <c r="Q53" s="231">
        <v>49</v>
      </c>
      <c r="R53" s="232">
        <v>390</v>
      </c>
      <c r="S53" s="233">
        <v>2.6315789473684209E-2</v>
      </c>
    </row>
    <row r="54" spans="1:19" x14ac:dyDescent="0.2">
      <c r="A54" s="188" t="s">
        <v>118</v>
      </c>
      <c r="B54" s="231" t="s">
        <v>41</v>
      </c>
      <c r="C54" s="232" t="s">
        <v>41</v>
      </c>
      <c r="D54" s="233" t="s">
        <v>41</v>
      </c>
      <c r="E54" s="231">
        <v>12</v>
      </c>
      <c r="F54" s="232">
        <v>270</v>
      </c>
      <c r="G54" s="233">
        <v>3.8461538461538464E-2</v>
      </c>
      <c r="H54" s="231" t="s">
        <v>41</v>
      </c>
      <c r="I54" s="232" t="s">
        <v>41</v>
      </c>
      <c r="J54" s="233" t="s">
        <v>41</v>
      </c>
      <c r="K54" s="231" t="s">
        <v>41</v>
      </c>
      <c r="L54" s="232" t="s">
        <v>41</v>
      </c>
      <c r="M54" s="233" t="s">
        <v>41</v>
      </c>
      <c r="N54" s="231">
        <v>51</v>
      </c>
      <c r="O54" s="232">
        <v>310</v>
      </c>
      <c r="P54" s="233">
        <v>0.10714285714285714</v>
      </c>
      <c r="Q54" s="231">
        <v>16</v>
      </c>
      <c r="R54" s="232">
        <v>355</v>
      </c>
      <c r="S54" s="233">
        <v>-4.8257372654155493E-2</v>
      </c>
    </row>
    <row r="55" spans="1:19" x14ac:dyDescent="0.2">
      <c r="A55" s="188" t="s">
        <v>124</v>
      </c>
      <c r="B55" s="231">
        <v>17</v>
      </c>
      <c r="C55" s="232">
        <v>200</v>
      </c>
      <c r="D55" s="233">
        <v>5.2631578947368418E-2</v>
      </c>
      <c r="E55" s="231">
        <v>43</v>
      </c>
      <c r="F55" s="232">
        <v>250</v>
      </c>
      <c r="G55" s="233">
        <v>8.6956521739130432E-2</v>
      </c>
      <c r="H55" s="231">
        <v>11</v>
      </c>
      <c r="I55" s="232">
        <v>350</v>
      </c>
      <c r="J55" s="233">
        <v>0.20689655172413793</v>
      </c>
      <c r="K55" s="231">
        <v>21</v>
      </c>
      <c r="L55" s="232">
        <v>260</v>
      </c>
      <c r="M55" s="233">
        <v>0.04</v>
      </c>
      <c r="N55" s="231">
        <v>85</v>
      </c>
      <c r="O55" s="232">
        <v>315</v>
      </c>
      <c r="P55" s="233">
        <v>0.10526315789473684</v>
      </c>
      <c r="Q55" s="231">
        <v>37</v>
      </c>
      <c r="R55" s="232">
        <v>370</v>
      </c>
      <c r="S55" s="233">
        <v>2.7777777777777776E-2</v>
      </c>
    </row>
    <row r="56" spans="1:19" x14ac:dyDescent="0.2">
      <c r="A56" s="192" t="s">
        <v>26</v>
      </c>
      <c r="B56" s="234">
        <v>85</v>
      </c>
      <c r="C56" s="235">
        <v>200</v>
      </c>
      <c r="D56" s="236">
        <v>0.1111111111111111</v>
      </c>
      <c r="E56" s="234">
        <v>237</v>
      </c>
      <c r="F56" s="235">
        <v>260</v>
      </c>
      <c r="G56" s="236">
        <v>8.3333333333333329E-2</v>
      </c>
      <c r="H56" s="234">
        <v>58</v>
      </c>
      <c r="I56" s="235">
        <v>340</v>
      </c>
      <c r="J56" s="236">
        <v>9.6774193548387094E-2</v>
      </c>
      <c r="K56" s="234">
        <v>146</v>
      </c>
      <c r="L56" s="235">
        <v>270</v>
      </c>
      <c r="M56" s="236">
        <v>5.8823529411764705E-2</v>
      </c>
      <c r="N56" s="234">
        <v>609</v>
      </c>
      <c r="O56" s="235">
        <v>320</v>
      </c>
      <c r="P56" s="236">
        <v>6.6666666666666666E-2</v>
      </c>
      <c r="Q56" s="234">
        <v>277</v>
      </c>
      <c r="R56" s="235">
        <v>400</v>
      </c>
      <c r="S56" s="236">
        <v>1.2658227848101266E-2</v>
      </c>
    </row>
    <row r="57" spans="1:19" s="193" customFormat="1" x14ac:dyDescent="0.2">
      <c r="A57" s="188" t="s">
        <v>66</v>
      </c>
      <c r="B57" s="231">
        <v>87</v>
      </c>
      <c r="C57" s="232">
        <v>330</v>
      </c>
      <c r="D57" s="233">
        <v>0</v>
      </c>
      <c r="E57" s="231">
        <v>215</v>
      </c>
      <c r="F57" s="232">
        <v>390</v>
      </c>
      <c r="G57" s="233">
        <v>2.6315789473684209E-2</v>
      </c>
      <c r="H57" s="231">
        <v>79</v>
      </c>
      <c r="I57" s="232">
        <v>475</v>
      </c>
      <c r="J57" s="233">
        <v>3.0368763557483729E-2</v>
      </c>
      <c r="K57" s="231">
        <v>53</v>
      </c>
      <c r="L57" s="232">
        <v>400</v>
      </c>
      <c r="M57" s="233">
        <v>0</v>
      </c>
      <c r="N57" s="231">
        <v>223</v>
      </c>
      <c r="O57" s="232">
        <v>450</v>
      </c>
      <c r="P57" s="233">
        <v>2.2727272727272728E-2</v>
      </c>
      <c r="Q57" s="231">
        <v>72</v>
      </c>
      <c r="R57" s="232">
        <v>550</v>
      </c>
      <c r="S57" s="233">
        <v>3.7735849056603772E-2</v>
      </c>
    </row>
    <row r="58" spans="1:19" x14ac:dyDescent="0.2">
      <c r="A58" s="188" t="s">
        <v>72</v>
      </c>
      <c r="B58" s="231">
        <v>37</v>
      </c>
      <c r="C58" s="232">
        <v>260</v>
      </c>
      <c r="D58" s="233">
        <v>1.9607843137254902E-2</v>
      </c>
      <c r="E58" s="231">
        <v>117</v>
      </c>
      <c r="F58" s="232">
        <v>340</v>
      </c>
      <c r="G58" s="233">
        <v>3.0303030303030304E-2</v>
      </c>
      <c r="H58" s="231">
        <v>92</v>
      </c>
      <c r="I58" s="232">
        <v>390</v>
      </c>
      <c r="J58" s="233">
        <v>2.6315789473684209E-2</v>
      </c>
      <c r="K58" s="231">
        <v>39</v>
      </c>
      <c r="L58" s="232">
        <v>350</v>
      </c>
      <c r="M58" s="233">
        <v>0</v>
      </c>
      <c r="N58" s="231">
        <v>315</v>
      </c>
      <c r="O58" s="232">
        <v>370</v>
      </c>
      <c r="P58" s="233">
        <v>0</v>
      </c>
      <c r="Q58" s="231">
        <v>116</v>
      </c>
      <c r="R58" s="232">
        <v>450</v>
      </c>
      <c r="S58" s="233">
        <v>4.6511627906976744E-2</v>
      </c>
    </row>
    <row r="59" spans="1:19" x14ac:dyDescent="0.2">
      <c r="A59" s="188" t="s">
        <v>80</v>
      </c>
      <c r="B59" s="231">
        <v>232</v>
      </c>
      <c r="C59" s="232">
        <v>320</v>
      </c>
      <c r="D59" s="233">
        <v>-3.0303030303030304E-2</v>
      </c>
      <c r="E59" s="231">
        <v>421</v>
      </c>
      <c r="F59" s="232">
        <v>390</v>
      </c>
      <c r="G59" s="233">
        <v>-2.5000000000000001E-2</v>
      </c>
      <c r="H59" s="231">
        <v>86</v>
      </c>
      <c r="I59" s="232">
        <v>480</v>
      </c>
      <c r="J59" s="233">
        <v>0</v>
      </c>
      <c r="K59" s="231">
        <v>114</v>
      </c>
      <c r="L59" s="232">
        <v>480</v>
      </c>
      <c r="M59" s="233">
        <v>9.0909090909090912E-2</v>
      </c>
      <c r="N59" s="231">
        <v>223</v>
      </c>
      <c r="O59" s="232">
        <v>515</v>
      </c>
      <c r="P59" s="233">
        <v>0.11956521739130435</v>
      </c>
      <c r="Q59" s="231">
        <v>37</v>
      </c>
      <c r="R59" s="232">
        <v>600</v>
      </c>
      <c r="S59" s="233">
        <v>7.1428571428571425E-2</v>
      </c>
    </row>
    <row r="60" spans="1:19" x14ac:dyDescent="0.2">
      <c r="A60" s="188" t="s">
        <v>92</v>
      </c>
      <c r="B60" s="231">
        <v>38</v>
      </c>
      <c r="C60" s="232">
        <v>308</v>
      </c>
      <c r="D60" s="233">
        <v>2.6666666666666668E-2</v>
      </c>
      <c r="E60" s="231">
        <v>158</v>
      </c>
      <c r="F60" s="232">
        <v>360</v>
      </c>
      <c r="G60" s="233">
        <v>-2.7027027027027029E-2</v>
      </c>
      <c r="H60" s="231">
        <v>37</v>
      </c>
      <c r="I60" s="232">
        <v>510</v>
      </c>
      <c r="J60" s="233">
        <v>8.5106382978723402E-2</v>
      </c>
      <c r="K60" s="231">
        <v>51</v>
      </c>
      <c r="L60" s="232">
        <v>440</v>
      </c>
      <c r="M60" s="233">
        <v>-1.1235955056179775E-2</v>
      </c>
      <c r="N60" s="231">
        <v>166</v>
      </c>
      <c r="O60" s="232">
        <v>448</v>
      </c>
      <c r="P60" s="233">
        <v>-4.4444444444444444E-3</v>
      </c>
      <c r="Q60" s="231">
        <v>44</v>
      </c>
      <c r="R60" s="232">
        <v>630</v>
      </c>
      <c r="S60" s="233">
        <v>0.05</v>
      </c>
    </row>
    <row r="61" spans="1:19" x14ac:dyDescent="0.2">
      <c r="A61" s="188" t="s">
        <v>93</v>
      </c>
      <c r="B61" s="231">
        <v>24</v>
      </c>
      <c r="C61" s="232">
        <v>255</v>
      </c>
      <c r="D61" s="233">
        <v>0.02</v>
      </c>
      <c r="E61" s="231">
        <v>93</v>
      </c>
      <c r="F61" s="232">
        <v>340</v>
      </c>
      <c r="G61" s="233">
        <v>0</v>
      </c>
      <c r="H61" s="231">
        <v>47</v>
      </c>
      <c r="I61" s="232">
        <v>380</v>
      </c>
      <c r="J61" s="233">
        <v>0</v>
      </c>
      <c r="K61" s="231">
        <v>51</v>
      </c>
      <c r="L61" s="232">
        <v>350</v>
      </c>
      <c r="M61" s="233">
        <v>1.4492753623188406E-2</v>
      </c>
      <c r="N61" s="231">
        <v>413</v>
      </c>
      <c r="O61" s="232">
        <v>380</v>
      </c>
      <c r="P61" s="233">
        <v>1.3333333333333334E-2</v>
      </c>
      <c r="Q61" s="231">
        <v>369</v>
      </c>
      <c r="R61" s="232">
        <v>420</v>
      </c>
      <c r="S61" s="233">
        <v>0</v>
      </c>
    </row>
    <row r="62" spans="1:19" x14ac:dyDescent="0.2">
      <c r="A62" s="188" t="s">
        <v>102</v>
      </c>
      <c r="B62" s="231">
        <v>201</v>
      </c>
      <c r="C62" s="232">
        <v>295</v>
      </c>
      <c r="D62" s="233">
        <v>-4.8387096774193547E-2</v>
      </c>
      <c r="E62" s="231">
        <v>319</v>
      </c>
      <c r="F62" s="232">
        <v>380</v>
      </c>
      <c r="G62" s="233">
        <v>-0.05</v>
      </c>
      <c r="H62" s="231">
        <v>37</v>
      </c>
      <c r="I62" s="232">
        <v>490</v>
      </c>
      <c r="J62" s="233">
        <v>6.5217391304347824E-2</v>
      </c>
      <c r="K62" s="231">
        <v>107</v>
      </c>
      <c r="L62" s="232">
        <v>450</v>
      </c>
      <c r="M62" s="233">
        <v>1.1235955056179775E-2</v>
      </c>
      <c r="N62" s="231">
        <v>190</v>
      </c>
      <c r="O62" s="232">
        <v>470</v>
      </c>
      <c r="P62" s="233">
        <v>-0.06</v>
      </c>
      <c r="Q62" s="231">
        <v>29</v>
      </c>
      <c r="R62" s="232">
        <v>580</v>
      </c>
      <c r="S62" s="233">
        <v>-7.9365079365079361E-2</v>
      </c>
    </row>
    <row r="63" spans="1:19" x14ac:dyDescent="0.2">
      <c r="A63" s="188" t="s">
        <v>15</v>
      </c>
      <c r="B63" s="231">
        <v>3134</v>
      </c>
      <c r="C63" s="232">
        <v>350</v>
      </c>
      <c r="D63" s="233">
        <v>-0.17647058823529413</v>
      </c>
      <c r="E63" s="231">
        <v>3116</v>
      </c>
      <c r="F63" s="232">
        <v>450</v>
      </c>
      <c r="G63" s="233">
        <v>-0.25</v>
      </c>
      <c r="H63" s="231">
        <v>384</v>
      </c>
      <c r="I63" s="232">
        <v>663</v>
      </c>
      <c r="J63" s="233">
        <v>-0.22</v>
      </c>
      <c r="K63" s="231">
        <v>82</v>
      </c>
      <c r="L63" s="232">
        <v>550</v>
      </c>
      <c r="M63" s="233">
        <v>-3.5087719298245612E-2</v>
      </c>
      <c r="N63" s="231">
        <v>79</v>
      </c>
      <c r="O63" s="232">
        <v>700</v>
      </c>
      <c r="P63" s="233">
        <v>0</v>
      </c>
      <c r="Q63" s="231">
        <v>12</v>
      </c>
      <c r="R63" s="232">
        <v>725</v>
      </c>
      <c r="S63" s="233">
        <v>-0.15697674418604651</v>
      </c>
    </row>
    <row r="64" spans="1:19" x14ac:dyDescent="0.2">
      <c r="A64" s="188" t="s">
        <v>11</v>
      </c>
      <c r="B64" s="231" t="s">
        <v>41</v>
      </c>
      <c r="C64" s="232" t="s">
        <v>41</v>
      </c>
      <c r="D64" s="233" t="s">
        <v>41</v>
      </c>
      <c r="E64" s="231">
        <v>42</v>
      </c>
      <c r="F64" s="232">
        <v>333</v>
      </c>
      <c r="G64" s="233">
        <v>-5.9701492537313433E-3</v>
      </c>
      <c r="H64" s="231">
        <v>52</v>
      </c>
      <c r="I64" s="232">
        <v>345</v>
      </c>
      <c r="J64" s="233">
        <v>-1.4285714285714285E-2</v>
      </c>
      <c r="K64" s="231">
        <v>10</v>
      </c>
      <c r="L64" s="232">
        <v>340</v>
      </c>
      <c r="M64" s="233">
        <v>6.25E-2</v>
      </c>
      <c r="N64" s="231">
        <v>396</v>
      </c>
      <c r="O64" s="232">
        <v>350</v>
      </c>
      <c r="P64" s="233">
        <v>0</v>
      </c>
      <c r="Q64" s="231">
        <v>587</v>
      </c>
      <c r="R64" s="232">
        <v>400</v>
      </c>
      <c r="S64" s="233">
        <v>0</v>
      </c>
    </row>
    <row r="65" spans="1:19" x14ac:dyDescent="0.2">
      <c r="A65" s="188" t="s">
        <v>107</v>
      </c>
      <c r="B65" s="231">
        <v>209</v>
      </c>
      <c r="C65" s="232">
        <v>330</v>
      </c>
      <c r="D65" s="233">
        <v>0</v>
      </c>
      <c r="E65" s="231">
        <v>346</v>
      </c>
      <c r="F65" s="232">
        <v>395</v>
      </c>
      <c r="G65" s="233">
        <v>-1.2500000000000001E-2</v>
      </c>
      <c r="H65" s="231">
        <v>59</v>
      </c>
      <c r="I65" s="232">
        <v>500</v>
      </c>
      <c r="J65" s="233">
        <v>0</v>
      </c>
      <c r="K65" s="231">
        <v>67</v>
      </c>
      <c r="L65" s="232">
        <v>470</v>
      </c>
      <c r="M65" s="233">
        <v>4.4444444444444446E-2</v>
      </c>
      <c r="N65" s="231">
        <v>115</v>
      </c>
      <c r="O65" s="232">
        <v>505</v>
      </c>
      <c r="P65" s="233">
        <v>4.5548654244306416E-2</v>
      </c>
      <c r="Q65" s="231">
        <v>54</v>
      </c>
      <c r="R65" s="232">
        <v>683</v>
      </c>
      <c r="S65" s="233">
        <v>3.4848484848484851E-2</v>
      </c>
    </row>
    <row r="66" spans="1:19" x14ac:dyDescent="0.2">
      <c r="A66" s="188" t="s">
        <v>109</v>
      </c>
      <c r="B66" s="231">
        <v>344</v>
      </c>
      <c r="C66" s="232">
        <v>350</v>
      </c>
      <c r="D66" s="233">
        <v>-1.4084507042253521E-2</v>
      </c>
      <c r="E66" s="231">
        <v>640</v>
      </c>
      <c r="F66" s="232">
        <v>400</v>
      </c>
      <c r="G66" s="233">
        <v>-2.4390243902439025E-2</v>
      </c>
      <c r="H66" s="231">
        <v>108</v>
      </c>
      <c r="I66" s="232">
        <v>480</v>
      </c>
      <c r="J66" s="233">
        <v>0</v>
      </c>
      <c r="K66" s="231">
        <v>173</v>
      </c>
      <c r="L66" s="232">
        <v>450</v>
      </c>
      <c r="M66" s="233">
        <v>-4.2553191489361701E-2</v>
      </c>
      <c r="N66" s="231">
        <v>294</v>
      </c>
      <c r="O66" s="232">
        <v>500</v>
      </c>
      <c r="P66" s="233">
        <v>2.0408163265306121E-2</v>
      </c>
      <c r="Q66" s="231">
        <v>61</v>
      </c>
      <c r="R66" s="232">
        <v>600</v>
      </c>
      <c r="S66" s="233">
        <v>0</v>
      </c>
    </row>
    <row r="67" spans="1:19" x14ac:dyDescent="0.2">
      <c r="A67" s="188" t="s">
        <v>113</v>
      </c>
      <c r="B67" s="231" t="s">
        <v>41</v>
      </c>
      <c r="C67" s="232" t="s">
        <v>41</v>
      </c>
      <c r="D67" s="233" t="s">
        <v>41</v>
      </c>
      <c r="E67" s="231">
        <v>13</v>
      </c>
      <c r="F67" s="232">
        <v>380</v>
      </c>
      <c r="G67" s="233">
        <v>0.10144927536231885</v>
      </c>
      <c r="H67" s="231" t="s">
        <v>41</v>
      </c>
      <c r="I67" s="232" t="s">
        <v>41</v>
      </c>
      <c r="J67" s="233" t="s">
        <v>41</v>
      </c>
      <c r="K67" s="231" t="s">
        <v>41</v>
      </c>
      <c r="L67" s="232" t="s">
        <v>41</v>
      </c>
      <c r="M67" s="233" t="s">
        <v>41</v>
      </c>
      <c r="N67" s="231">
        <v>69</v>
      </c>
      <c r="O67" s="232">
        <v>430</v>
      </c>
      <c r="P67" s="233">
        <v>3.614457831325301E-2</v>
      </c>
      <c r="Q67" s="231">
        <v>79</v>
      </c>
      <c r="R67" s="232">
        <v>430</v>
      </c>
      <c r="S67" s="233">
        <v>4.878048780487805E-2</v>
      </c>
    </row>
    <row r="68" spans="1:19" x14ac:dyDescent="0.2">
      <c r="A68" s="188" t="s">
        <v>8</v>
      </c>
      <c r="B68" s="231">
        <v>24</v>
      </c>
      <c r="C68" s="232">
        <v>310</v>
      </c>
      <c r="D68" s="233">
        <v>3.3333333333333333E-2</v>
      </c>
      <c r="E68" s="231">
        <v>107</v>
      </c>
      <c r="F68" s="232">
        <v>330</v>
      </c>
      <c r="G68" s="233">
        <v>-2.9411764705882353E-2</v>
      </c>
      <c r="H68" s="231">
        <v>40</v>
      </c>
      <c r="I68" s="232">
        <v>380</v>
      </c>
      <c r="J68" s="233">
        <v>5.5555555555555552E-2</v>
      </c>
      <c r="K68" s="231">
        <v>42</v>
      </c>
      <c r="L68" s="232">
        <v>340</v>
      </c>
      <c r="M68" s="233">
        <v>-2.8571428571428571E-2</v>
      </c>
      <c r="N68" s="231">
        <v>353</v>
      </c>
      <c r="O68" s="232">
        <v>380</v>
      </c>
      <c r="P68" s="233">
        <v>1.3333333333333334E-2</v>
      </c>
      <c r="Q68" s="231">
        <v>239</v>
      </c>
      <c r="R68" s="232">
        <v>420</v>
      </c>
      <c r="S68" s="233">
        <v>0</v>
      </c>
    </row>
    <row r="69" spans="1:19" x14ac:dyDescent="0.2">
      <c r="A69" s="188" t="s">
        <v>127</v>
      </c>
      <c r="B69" s="231">
        <v>19</v>
      </c>
      <c r="C69" s="232">
        <v>290</v>
      </c>
      <c r="D69" s="233">
        <v>-3.3333333333333333E-2</v>
      </c>
      <c r="E69" s="231">
        <v>139</v>
      </c>
      <c r="F69" s="232">
        <v>320</v>
      </c>
      <c r="G69" s="233">
        <v>0</v>
      </c>
      <c r="H69" s="231">
        <v>89</v>
      </c>
      <c r="I69" s="232">
        <v>350</v>
      </c>
      <c r="J69" s="233">
        <v>-2.7777777777777776E-2</v>
      </c>
      <c r="K69" s="231">
        <v>47</v>
      </c>
      <c r="L69" s="232">
        <v>340</v>
      </c>
      <c r="M69" s="233">
        <v>6.25E-2</v>
      </c>
      <c r="N69" s="231">
        <v>676</v>
      </c>
      <c r="O69" s="232">
        <v>350</v>
      </c>
      <c r="P69" s="233">
        <v>0</v>
      </c>
      <c r="Q69" s="231">
        <v>1046</v>
      </c>
      <c r="R69" s="232">
        <v>390</v>
      </c>
      <c r="S69" s="233">
        <v>-2.5000000000000001E-2</v>
      </c>
    </row>
    <row r="70" spans="1:19" x14ac:dyDescent="0.2">
      <c r="A70" s="188" t="s">
        <v>128</v>
      </c>
      <c r="B70" s="231">
        <v>510</v>
      </c>
      <c r="C70" s="232">
        <v>370</v>
      </c>
      <c r="D70" s="233">
        <v>-9.7560975609756101E-2</v>
      </c>
      <c r="E70" s="231">
        <v>534</v>
      </c>
      <c r="F70" s="232">
        <v>500</v>
      </c>
      <c r="G70" s="233">
        <v>-7.407407407407407E-2</v>
      </c>
      <c r="H70" s="231">
        <v>54</v>
      </c>
      <c r="I70" s="232">
        <v>763</v>
      </c>
      <c r="J70" s="233">
        <v>1.7333333333333333E-2</v>
      </c>
      <c r="K70" s="231">
        <v>172</v>
      </c>
      <c r="L70" s="232">
        <v>595</v>
      </c>
      <c r="M70" s="233">
        <v>-4.0322580645161289E-2</v>
      </c>
      <c r="N70" s="231">
        <v>135</v>
      </c>
      <c r="O70" s="232">
        <v>750</v>
      </c>
      <c r="P70" s="233">
        <v>0</v>
      </c>
      <c r="Q70" s="231">
        <v>25</v>
      </c>
      <c r="R70" s="232">
        <v>900</v>
      </c>
      <c r="S70" s="233">
        <v>-0.12195121951219512</v>
      </c>
    </row>
    <row r="71" spans="1:19" x14ac:dyDescent="0.2">
      <c r="A71" s="192" t="s">
        <v>308</v>
      </c>
      <c r="B71" s="234">
        <v>4868</v>
      </c>
      <c r="C71" s="235">
        <v>350</v>
      </c>
      <c r="D71" s="236">
        <v>-0.11392405063291139</v>
      </c>
      <c r="E71" s="234">
        <v>6260</v>
      </c>
      <c r="F71" s="235">
        <v>420</v>
      </c>
      <c r="G71" s="236">
        <v>-0.10638297872340426</v>
      </c>
      <c r="H71" s="234">
        <v>1167</v>
      </c>
      <c r="I71" s="235">
        <v>500</v>
      </c>
      <c r="J71" s="236">
        <v>8.6956521739130432E-2</v>
      </c>
      <c r="K71" s="234">
        <v>1017</v>
      </c>
      <c r="L71" s="235">
        <v>450</v>
      </c>
      <c r="M71" s="236">
        <v>0</v>
      </c>
      <c r="N71" s="234">
        <v>3647</v>
      </c>
      <c r="O71" s="235">
        <v>390</v>
      </c>
      <c r="P71" s="236">
        <v>2.6315789473684209E-2</v>
      </c>
      <c r="Q71" s="234">
        <v>2770</v>
      </c>
      <c r="R71" s="235">
        <v>410</v>
      </c>
      <c r="S71" s="236">
        <v>-1.2048192771084338E-2</v>
      </c>
    </row>
    <row r="72" spans="1:19" s="193" customFormat="1" x14ac:dyDescent="0.2">
      <c r="A72" s="188" t="s">
        <v>71</v>
      </c>
      <c r="B72" s="231">
        <v>306</v>
      </c>
      <c r="C72" s="232">
        <v>340</v>
      </c>
      <c r="D72" s="233">
        <v>-2.8571428571428571E-2</v>
      </c>
      <c r="E72" s="231">
        <v>530</v>
      </c>
      <c r="F72" s="232">
        <v>430</v>
      </c>
      <c r="G72" s="233">
        <v>-6.5217391304347824E-2</v>
      </c>
      <c r="H72" s="231">
        <v>93</v>
      </c>
      <c r="I72" s="232">
        <v>590</v>
      </c>
      <c r="J72" s="233">
        <v>-7.5235109717868343E-2</v>
      </c>
      <c r="K72" s="231">
        <v>49</v>
      </c>
      <c r="L72" s="232">
        <v>530</v>
      </c>
      <c r="M72" s="233">
        <v>7.0707070707070704E-2</v>
      </c>
      <c r="N72" s="231">
        <v>164</v>
      </c>
      <c r="O72" s="232">
        <v>625</v>
      </c>
      <c r="P72" s="233">
        <v>3.3057851239669422E-2</v>
      </c>
      <c r="Q72" s="231">
        <v>123</v>
      </c>
      <c r="R72" s="232">
        <v>820</v>
      </c>
      <c r="S72" s="233">
        <v>-8.8888888888888892E-2</v>
      </c>
    </row>
    <row r="73" spans="1:19" x14ac:dyDescent="0.2">
      <c r="A73" s="188" t="s">
        <v>96</v>
      </c>
      <c r="B73" s="231">
        <v>26</v>
      </c>
      <c r="C73" s="232">
        <v>350</v>
      </c>
      <c r="D73" s="233">
        <v>0.14754098360655737</v>
      </c>
      <c r="E73" s="231">
        <v>104</v>
      </c>
      <c r="F73" s="232">
        <v>380</v>
      </c>
      <c r="G73" s="233">
        <v>4.1095890410958902E-2</v>
      </c>
      <c r="H73" s="231">
        <v>72</v>
      </c>
      <c r="I73" s="232">
        <v>435</v>
      </c>
      <c r="J73" s="233">
        <v>1.1627906976744186E-2</v>
      </c>
      <c r="K73" s="231">
        <v>26</v>
      </c>
      <c r="L73" s="232">
        <v>370</v>
      </c>
      <c r="M73" s="233">
        <v>5.434782608695652E-3</v>
      </c>
      <c r="N73" s="231">
        <v>226</v>
      </c>
      <c r="O73" s="232">
        <v>420</v>
      </c>
      <c r="P73" s="233">
        <v>2.4390243902439025E-2</v>
      </c>
      <c r="Q73" s="231">
        <v>120</v>
      </c>
      <c r="R73" s="232">
        <v>495</v>
      </c>
      <c r="S73" s="233">
        <v>1.020408163265306E-2</v>
      </c>
    </row>
    <row r="74" spans="1:19" x14ac:dyDescent="0.2">
      <c r="A74" s="188" t="s">
        <v>100</v>
      </c>
      <c r="B74" s="231">
        <v>51</v>
      </c>
      <c r="C74" s="232">
        <v>350</v>
      </c>
      <c r="D74" s="233">
        <v>-7.8947368421052627E-2</v>
      </c>
      <c r="E74" s="231">
        <v>165</v>
      </c>
      <c r="F74" s="232">
        <v>415</v>
      </c>
      <c r="G74" s="233">
        <v>-7.7777777777777779E-2</v>
      </c>
      <c r="H74" s="231">
        <v>75</v>
      </c>
      <c r="I74" s="232">
        <v>500</v>
      </c>
      <c r="J74" s="233">
        <v>-3.8461538461538464E-2</v>
      </c>
      <c r="K74" s="231">
        <v>13</v>
      </c>
      <c r="L74" s="232">
        <v>410</v>
      </c>
      <c r="M74" s="233">
        <v>-2.3809523809523808E-2</v>
      </c>
      <c r="N74" s="231">
        <v>130</v>
      </c>
      <c r="O74" s="232">
        <v>470</v>
      </c>
      <c r="P74" s="233">
        <v>2.1739130434782608E-2</v>
      </c>
      <c r="Q74" s="231">
        <v>149</v>
      </c>
      <c r="R74" s="232">
        <v>595</v>
      </c>
      <c r="S74" s="233">
        <v>-8.3333333333333332E-3</v>
      </c>
    </row>
    <row r="75" spans="1:19" x14ac:dyDescent="0.2">
      <c r="A75" s="188" t="s">
        <v>103</v>
      </c>
      <c r="B75" s="231">
        <v>18</v>
      </c>
      <c r="C75" s="232">
        <v>320</v>
      </c>
      <c r="D75" s="233">
        <v>0</v>
      </c>
      <c r="E75" s="231">
        <v>160</v>
      </c>
      <c r="F75" s="232">
        <v>365</v>
      </c>
      <c r="G75" s="233">
        <v>-3.9473684210526314E-2</v>
      </c>
      <c r="H75" s="231">
        <v>63</v>
      </c>
      <c r="I75" s="232">
        <v>450</v>
      </c>
      <c r="J75" s="233">
        <v>5.1401869158878503E-2</v>
      </c>
      <c r="K75" s="231">
        <v>19</v>
      </c>
      <c r="L75" s="232">
        <v>380</v>
      </c>
      <c r="M75" s="233">
        <v>2.7027027027027029E-2</v>
      </c>
      <c r="N75" s="231">
        <v>154</v>
      </c>
      <c r="O75" s="232">
        <v>430</v>
      </c>
      <c r="P75" s="233">
        <v>0</v>
      </c>
      <c r="Q75" s="231">
        <v>64</v>
      </c>
      <c r="R75" s="232">
        <v>520</v>
      </c>
      <c r="S75" s="233">
        <v>0.04</v>
      </c>
    </row>
    <row r="76" spans="1:19" x14ac:dyDescent="0.2">
      <c r="A76" s="188" t="s">
        <v>106</v>
      </c>
      <c r="B76" s="231">
        <v>172</v>
      </c>
      <c r="C76" s="232">
        <v>300</v>
      </c>
      <c r="D76" s="233">
        <v>1.6949152542372881E-2</v>
      </c>
      <c r="E76" s="231">
        <v>385</v>
      </c>
      <c r="F76" s="232">
        <v>400</v>
      </c>
      <c r="G76" s="233">
        <v>-2.4390243902439025E-2</v>
      </c>
      <c r="H76" s="231">
        <v>192</v>
      </c>
      <c r="I76" s="232">
        <v>470</v>
      </c>
      <c r="J76" s="233">
        <v>-0.06</v>
      </c>
      <c r="K76" s="231">
        <v>38</v>
      </c>
      <c r="L76" s="232">
        <v>400</v>
      </c>
      <c r="M76" s="233">
        <v>-3.614457831325301E-2</v>
      </c>
      <c r="N76" s="231">
        <v>268</v>
      </c>
      <c r="O76" s="232">
        <v>450</v>
      </c>
      <c r="P76" s="233">
        <v>-4.2553191489361701E-2</v>
      </c>
      <c r="Q76" s="231">
        <v>174</v>
      </c>
      <c r="R76" s="232">
        <v>550</v>
      </c>
      <c r="S76" s="233">
        <v>-6.7796610169491525E-2</v>
      </c>
    </row>
    <row r="77" spans="1:19" x14ac:dyDescent="0.2">
      <c r="A77" s="188" t="s">
        <v>126</v>
      </c>
      <c r="B77" s="231">
        <v>200</v>
      </c>
      <c r="C77" s="232">
        <v>320</v>
      </c>
      <c r="D77" s="233">
        <v>-5.8823529411764705E-2</v>
      </c>
      <c r="E77" s="231">
        <v>434</v>
      </c>
      <c r="F77" s="232">
        <v>400</v>
      </c>
      <c r="G77" s="233">
        <v>-5.8823529411764705E-2</v>
      </c>
      <c r="H77" s="231">
        <v>120</v>
      </c>
      <c r="I77" s="232">
        <v>500</v>
      </c>
      <c r="J77" s="233">
        <v>-1.9607843137254902E-2</v>
      </c>
      <c r="K77" s="231">
        <v>40</v>
      </c>
      <c r="L77" s="232">
        <v>405</v>
      </c>
      <c r="M77" s="233">
        <v>-2.4096385542168676E-2</v>
      </c>
      <c r="N77" s="231">
        <v>264</v>
      </c>
      <c r="O77" s="232">
        <v>450</v>
      </c>
      <c r="P77" s="233">
        <v>-2.1739130434782608E-2</v>
      </c>
      <c r="Q77" s="231">
        <v>140</v>
      </c>
      <c r="R77" s="232">
        <v>588</v>
      </c>
      <c r="S77" s="233">
        <v>6.9090909090909092E-2</v>
      </c>
    </row>
    <row r="78" spans="1:19" x14ac:dyDescent="0.2">
      <c r="A78" s="188" t="s">
        <v>9</v>
      </c>
      <c r="B78" s="231">
        <v>14</v>
      </c>
      <c r="C78" s="232">
        <v>260</v>
      </c>
      <c r="D78" s="233">
        <v>7.7519379844961239E-3</v>
      </c>
      <c r="E78" s="231">
        <v>56</v>
      </c>
      <c r="F78" s="232">
        <v>368</v>
      </c>
      <c r="G78" s="233">
        <v>-5.4054054054054057E-3</v>
      </c>
      <c r="H78" s="231">
        <v>23</v>
      </c>
      <c r="I78" s="232">
        <v>440</v>
      </c>
      <c r="J78" s="233">
        <v>3.5294117647058823E-2</v>
      </c>
      <c r="K78" s="231">
        <v>32</v>
      </c>
      <c r="L78" s="232">
        <v>383</v>
      </c>
      <c r="M78" s="233">
        <v>6.3888888888888884E-2</v>
      </c>
      <c r="N78" s="231">
        <v>164</v>
      </c>
      <c r="O78" s="232">
        <v>410</v>
      </c>
      <c r="P78" s="233">
        <v>0</v>
      </c>
      <c r="Q78" s="231">
        <v>44</v>
      </c>
      <c r="R78" s="232">
        <v>505</v>
      </c>
      <c r="S78" s="233">
        <v>0.01</v>
      </c>
    </row>
    <row r="79" spans="1:19" x14ac:dyDescent="0.2">
      <c r="A79" s="192" t="s">
        <v>309</v>
      </c>
      <c r="B79" s="234">
        <v>787</v>
      </c>
      <c r="C79" s="235">
        <v>335</v>
      </c>
      <c r="D79" s="236">
        <v>-1.4705882352941176E-2</v>
      </c>
      <c r="E79" s="234">
        <v>1834</v>
      </c>
      <c r="F79" s="235">
        <v>400</v>
      </c>
      <c r="G79" s="236">
        <v>-4.7619047619047616E-2</v>
      </c>
      <c r="H79" s="234">
        <v>638</v>
      </c>
      <c r="I79" s="235">
        <v>480</v>
      </c>
      <c r="J79" s="236">
        <v>0</v>
      </c>
      <c r="K79" s="234">
        <v>217</v>
      </c>
      <c r="L79" s="235">
        <v>400</v>
      </c>
      <c r="M79" s="236">
        <v>-1.2345679012345678E-2</v>
      </c>
      <c r="N79" s="234">
        <v>1370</v>
      </c>
      <c r="O79" s="235">
        <v>450</v>
      </c>
      <c r="P79" s="236">
        <v>0</v>
      </c>
      <c r="Q79" s="234">
        <v>814</v>
      </c>
      <c r="R79" s="235">
        <v>565</v>
      </c>
      <c r="S79" s="236">
        <v>8.9285714285714281E-3</v>
      </c>
    </row>
    <row r="80" spans="1:19" s="193" customFormat="1" x14ac:dyDescent="0.2">
      <c r="A80" s="188" t="s">
        <v>69</v>
      </c>
      <c r="B80" s="231">
        <v>50</v>
      </c>
      <c r="C80" s="232">
        <v>370</v>
      </c>
      <c r="D80" s="233">
        <v>-3.896103896103896E-2</v>
      </c>
      <c r="E80" s="231">
        <v>188</v>
      </c>
      <c r="F80" s="232">
        <v>478</v>
      </c>
      <c r="G80" s="233">
        <v>-4.1666666666666666E-3</v>
      </c>
      <c r="H80" s="231">
        <v>68</v>
      </c>
      <c r="I80" s="232">
        <v>710</v>
      </c>
      <c r="J80" s="233">
        <v>0.12164296998420221</v>
      </c>
      <c r="K80" s="231">
        <v>25</v>
      </c>
      <c r="L80" s="232">
        <v>550</v>
      </c>
      <c r="M80" s="233">
        <v>0.1</v>
      </c>
      <c r="N80" s="231">
        <v>145</v>
      </c>
      <c r="O80" s="232">
        <v>700</v>
      </c>
      <c r="P80" s="233">
        <v>0</v>
      </c>
      <c r="Q80" s="231">
        <v>85</v>
      </c>
      <c r="R80" s="232">
        <v>950</v>
      </c>
      <c r="S80" s="233">
        <v>-1.0416666666666666E-2</v>
      </c>
    </row>
    <row r="81" spans="1:19" x14ac:dyDescent="0.2">
      <c r="A81" s="188" t="s">
        <v>75</v>
      </c>
      <c r="B81" s="231" t="s">
        <v>41</v>
      </c>
      <c r="C81" s="232" t="s">
        <v>41</v>
      </c>
      <c r="D81" s="233" t="s">
        <v>41</v>
      </c>
      <c r="E81" s="231">
        <v>34</v>
      </c>
      <c r="F81" s="232">
        <v>320</v>
      </c>
      <c r="G81" s="233">
        <v>2.2364217252396165E-2</v>
      </c>
      <c r="H81" s="231">
        <v>28</v>
      </c>
      <c r="I81" s="232">
        <v>350</v>
      </c>
      <c r="J81" s="233">
        <v>4.4776119402985072E-2</v>
      </c>
      <c r="K81" s="231">
        <v>23</v>
      </c>
      <c r="L81" s="232">
        <v>325</v>
      </c>
      <c r="M81" s="233">
        <v>1.5625E-2</v>
      </c>
      <c r="N81" s="231">
        <v>224</v>
      </c>
      <c r="O81" s="232">
        <v>360</v>
      </c>
      <c r="P81" s="233">
        <v>2.8571428571428571E-2</v>
      </c>
      <c r="Q81" s="231">
        <v>197</v>
      </c>
      <c r="R81" s="232">
        <v>405</v>
      </c>
      <c r="S81" s="233">
        <v>2.5316455696202531E-2</v>
      </c>
    </row>
    <row r="82" spans="1:19" x14ac:dyDescent="0.2">
      <c r="A82" s="188" t="s">
        <v>76</v>
      </c>
      <c r="B82" s="231">
        <v>24</v>
      </c>
      <c r="C82" s="232">
        <v>283</v>
      </c>
      <c r="D82" s="233">
        <v>1.0714285714285714E-2</v>
      </c>
      <c r="E82" s="231">
        <v>85</v>
      </c>
      <c r="F82" s="232">
        <v>350</v>
      </c>
      <c r="G82" s="233">
        <v>6.0606060606060608E-2</v>
      </c>
      <c r="H82" s="231">
        <v>57</v>
      </c>
      <c r="I82" s="232">
        <v>370</v>
      </c>
      <c r="J82" s="233">
        <v>0</v>
      </c>
      <c r="K82" s="231">
        <v>35</v>
      </c>
      <c r="L82" s="232">
        <v>335</v>
      </c>
      <c r="M82" s="233">
        <v>1.5151515151515152E-2</v>
      </c>
      <c r="N82" s="231">
        <v>612</v>
      </c>
      <c r="O82" s="232">
        <v>375</v>
      </c>
      <c r="P82" s="233">
        <v>1.3513513513513514E-2</v>
      </c>
      <c r="Q82" s="231">
        <v>577</v>
      </c>
      <c r="R82" s="232">
        <v>420</v>
      </c>
      <c r="S82" s="233">
        <v>2.4390243902439025E-2</v>
      </c>
    </row>
    <row r="83" spans="1:19" x14ac:dyDescent="0.2">
      <c r="A83" s="188" t="s">
        <v>10</v>
      </c>
      <c r="B83" s="231">
        <v>120</v>
      </c>
      <c r="C83" s="232">
        <v>253</v>
      </c>
      <c r="D83" s="233">
        <v>1.2E-2</v>
      </c>
      <c r="E83" s="231">
        <v>166</v>
      </c>
      <c r="F83" s="232">
        <v>345</v>
      </c>
      <c r="G83" s="233">
        <v>4.5454545454545456E-2</v>
      </c>
      <c r="H83" s="231">
        <v>90</v>
      </c>
      <c r="I83" s="232">
        <v>390</v>
      </c>
      <c r="J83" s="233">
        <v>5.4054054054054057E-2</v>
      </c>
      <c r="K83" s="231">
        <v>32</v>
      </c>
      <c r="L83" s="232">
        <v>338</v>
      </c>
      <c r="M83" s="233">
        <v>-5.8823529411764705E-3</v>
      </c>
      <c r="N83" s="231">
        <v>310</v>
      </c>
      <c r="O83" s="232">
        <v>390</v>
      </c>
      <c r="P83" s="233">
        <v>2.6315789473684209E-2</v>
      </c>
      <c r="Q83" s="231">
        <v>104</v>
      </c>
      <c r="R83" s="232">
        <v>470</v>
      </c>
      <c r="S83" s="233">
        <v>-1.0526315789473684E-2</v>
      </c>
    </row>
    <row r="84" spans="1:19" x14ac:dyDescent="0.2">
      <c r="A84" s="188" t="s">
        <v>83</v>
      </c>
      <c r="B84" s="231">
        <v>423</v>
      </c>
      <c r="C84" s="232">
        <v>300</v>
      </c>
      <c r="D84" s="233">
        <v>-6.25E-2</v>
      </c>
      <c r="E84" s="231">
        <v>709</v>
      </c>
      <c r="F84" s="232">
        <v>435</v>
      </c>
      <c r="G84" s="233">
        <v>-3.3333333333333333E-2</v>
      </c>
      <c r="H84" s="231">
        <v>134</v>
      </c>
      <c r="I84" s="232">
        <v>565</v>
      </c>
      <c r="J84" s="233">
        <v>-4.2372881355932202E-2</v>
      </c>
      <c r="K84" s="231">
        <v>42</v>
      </c>
      <c r="L84" s="232">
        <v>475</v>
      </c>
      <c r="M84" s="233">
        <v>-3.0612244897959183E-2</v>
      </c>
      <c r="N84" s="231">
        <v>176</v>
      </c>
      <c r="O84" s="232">
        <v>588</v>
      </c>
      <c r="P84" s="233">
        <v>-0.02</v>
      </c>
      <c r="Q84" s="231">
        <v>114</v>
      </c>
      <c r="R84" s="232">
        <v>790</v>
      </c>
      <c r="S84" s="233">
        <v>-2.4691358024691357E-2</v>
      </c>
    </row>
    <row r="85" spans="1:19" x14ac:dyDescent="0.2">
      <c r="A85" s="188" t="s">
        <v>87</v>
      </c>
      <c r="B85" s="231">
        <v>113</v>
      </c>
      <c r="C85" s="232">
        <v>260</v>
      </c>
      <c r="D85" s="233">
        <v>0</v>
      </c>
      <c r="E85" s="231">
        <v>277</v>
      </c>
      <c r="F85" s="232">
        <v>330</v>
      </c>
      <c r="G85" s="233">
        <v>2.1671826625386997E-2</v>
      </c>
      <c r="H85" s="231">
        <v>81</v>
      </c>
      <c r="I85" s="232">
        <v>400</v>
      </c>
      <c r="J85" s="233">
        <v>0</v>
      </c>
      <c r="K85" s="231">
        <v>30</v>
      </c>
      <c r="L85" s="232">
        <v>370</v>
      </c>
      <c r="M85" s="233">
        <v>6.3218390804597707E-2</v>
      </c>
      <c r="N85" s="231">
        <v>220</v>
      </c>
      <c r="O85" s="232">
        <v>390</v>
      </c>
      <c r="P85" s="233">
        <v>2.6315789473684209E-2</v>
      </c>
      <c r="Q85" s="231">
        <v>75</v>
      </c>
      <c r="R85" s="232">
        <v>500</v>
      </c>
      <c r="S85" s="233">
        <v>4.1666666666666664E-2</v>
      </c>
    </row>
    <row r="86" spans="1:19" x14ac:dyDescent="0.2">
      <c r="A86" s="188" t="s">
        <v>95</v>
      </c>
      <c r="B86" s="231">
        <v>102</v>
      </c>
      <c r="C86" s="232">
        <v>305</v>
      </c>
      <c r="D86" s="233">
        <v>-6.1538461538461542E-2</v>
      </c>
      <c r="E86" s="231">
        <v>359</v>
      </c>
      <c r="F86" s="232">
        <v>395</v>
      </c>
      <c r="G86" s="233">
        <v>-7.537688442211055E-3</v>
      </c>
      <c r="H86" s="231">
        <v>105</v>
      </c>
      <c r="I86" s="232">
        <v>500</v>
      </c>
      <c r="J86" s="233">
        <v>6.0362173038229373E-3</v>
      </c>
      <c r="K86" s="231">
        <v>36</v>
      </c>
      <c r="L86" s="232">
        <v>425</v>
      </c>
      <c r="M86" s="233">
        <v>-2.2988505747126436E-2</v>
      </c>
      <c r="N86" s="231">
        <v>225</v>
      </c>
      <c r="O86" s="232">
        <v>500</v>
      </c>
      <c r="P86" s="233">
        <v>1.0101010101010102E-2</v>
      </c>
      <c r="Q86" s="231">
        <v>105</v>
      </c>
      <c r="R86" s="232">
        <v>625</v>
      </c>
      <c r="S86" s="233">
        <v>8.0645161290322578E-3</v>
      </c>
    </row>
    <row r="87" spans="1:19" x14ac:dyDescent="0.2">
      <c r="A87" s="188" t="s">
        <v>131</v>
      </c>
      <c r="B87" s="231">
        <v>18</v>
      </c>
      <c r="C87" s="232">
        <v>250</v>
      </c>
      <c r="D87" s="233" t="s">
        <v>41</v>
      </c>
      <c r="E87" s="231">
        <v>97</v>
      </c>
      <c r="F87" s="232">
        <v>350</v>
      </c>
      <c r="G87" s="233">
        <v>0</v>
      </c>
      <c r="H87" s="231">
        <v>66</v>
      </c>
      <c r="I87" s="232">
        <v>455</v>
      </c>
      <c r="J87" s="233">
        <v>8.3333333333333329E-2</v>
      </c>
      <c r="K87" s="231">
        <v>60</v>
      </c>
      <c r="L87" s="232">
        <v>363</v>
      </c>
      <c r="M87" s="233">
        <v>0.1</v>
      </c>
      <c r="N87" s="231">
        <v>313</v>
      </c>
      <c r="O87" s="232">
        <v>430</v>
      </c>
      <c r="P87" s="233">
        <v>7.4999999999999997E-2</v>
      </c>
      <c r="Q87" s="231">
        <v>148</v>
      </c>
      <c r="R87" s="232">
        <v>568</v>
      </c>
      <c r="S87" s="233">
        <v>3.6496350364963501E-2</v>
      </c>
    </row>
    <row r="88" spans="1:19" x14ac:dyDescent="0.2">
      <c r="A88" s="188" t="s">
        <v>115</v>
      </c>
      <c r="B88" s="231">
        <v>647</v>
      </c>
      <c r="C88" s="232">
        <v>350</v>
      </c>
      <c r="D88" s="233">
        <v>-6.6666666666666666E-2</v>
      </c>
      <c r="E88" s="231">
        <v>798</v>
      </c>
      <c r="F88" s="232">
        <v>460</v>
      </c>
      <c r="G88" s="233">
        <v>-0.08</v>
      </c>
      <c r="H88" s="231">
        <v>107</v>
      </c>
      <c r="I88" s="232">
        <v>680</v>
      </c>
      <c r="J88" s="233">
        <v>-7.2305593451568895E-2</v>
      </c>
      <c r="K88" s="231">
        <v>76</v>
      </c>
      <c r="L88" s="232">
        <v>598</v>
      </c>
      <c r="M88" s="233">
        <v>-0.08</v>
      </c>
      <c r="N88" s="231">
        <v>104</v>
      </c>
      <c r="O88" s="232">
        <v>778</v>
      </c>
      <c r="P88" s="233">
        <v>-0.13072625698324022</v>
      </c>
      <c r="Q88" s="231">
        <v>29</v>
      </c>
      <c r="R88" s="232">
        <v>900</v>
      </c>
      <c r="S88" s="233">
        <v>-0.15492957746478872</v>
      </c>
    </row>
    <row r="89" spans="1:19" x14ac:dyDescent="0.2">
      <c r="A89" s="188" t="s">
        <v>120</v>
      </c>
      <c r="B89" s="231">
        <v>737</v>
      </c>
      <c r="C89" s="232">
        <v>350</v>
      </c>
      <c r="D89" s="233">
        <v>-0.10256410256410256</v>
      </c>
      <c r="E89" s="231">
        <v>750</v>
      </c>
      <c r="F89" s="232">
        <v>475</v>
      </c>
      <c r="G89" s="233">
        <v>-0.10377358490566038</v>
      </c>
      <c r="H89" s="231">
        <v>108</v>
      </c>
      <c r="I89" s="232">
        <v>695</v>
      </c>
      <c r="J89" s="233">
        <v>-6.0810810810810814E-2</v>
      </c>
      <c r="K89" s="231">
        <v>107</v>
      </c>
      <c r="L89" s="232">
        <v>600</v>
      </c>
      <c r="M89" s="233">
        <v>-7.6923076923076927E-2</v>
      </c>
      <c r="N89" s="231">
        <v>135</v>
      </c>
      <c r="O89" s="232">
        <v>795</v>
      </c>
      <c r="P89" s="233">
        <v>0</v>
      </c>
      <c r="Q89" s="231">
        <v>53</v>
      </c>
      <c r="R89" s="232">
        <v>1000</v>
      </c>
      <c r="S89" s="233">
        <v>0.1111111111111111</v>
      </c>
    </row>
    <row r="90" spans="1:19" x14ac:dyDescent="0.2">
      <c r="A90" s="192" t="s">
        <v>144</v>
      </c>
      <c r="B90" s="234">
        <v>2238</v>
      </c>
      <c r="C90" s="235">
        <v>325</v>
      </c>
      <c r="D90" s="236">
        <v>-7.1428571428571425E-2</v>
      </c>
      <c r="E90" s="234">
        <v>3463</v>
      </c>
      <c r="F90" s="235">
        <v>425</v>
      </c>
      <c r="G90" s="236">
        <v>-3.4090909090909088E-2</v>
      </c>
      <c r="H90" s="234">
        <v>844</v>
      </c>
      <c r="I90" s="235">
        <v>500</v>
      </c>
      <c r="J90" s="236">
        <v>6.3829787234042548E-2</v>
      </c>
      <c r="K90" s="234">
        <v>466</v>
      </c>
      <c r="L90" s="235">
        <v>460</v>
      </c>
      <c r="M90" s="236">
        <v>5.7471264367816091E-2</v>
      </c>
      <c r="N90" s="234">
        <v>2464</v>
      </c>
      <c r="O90" s="235">
        <v>410</v>
      </c>
      <c r="P90" s="236">
        <v>5.128205128205128E-2</v>
      </c>
      <c r="Q90" s="234">
        <v>1487</v>
      </c>
      <c r="R90" s="235">
        <v>460</v>
      </c>
      <c r="S90" s="236">
        <v>4.5454545454545456E-2</v>
      </c>
    </row>
    <row r="91" spans="1:19" x14ac:dyDescent="0.2">
      <c r="A91" s="194"/>
      <c r="B91" s="190"/>
      <c r="C91" s="191"/>
      <c r="D91" s="191"/>
      <c r="E91" s="190"/>
      <c r="F91" s="191"/>
      <c r="G91" s="191"/>
      <c r="H91" s="190"/>
      <c r="I91" s="191"/>
      <c r="J91" s="191"/>
      <c r="K91" s="190"/>
      <c r="L91" s="191"/>
      <c r="M91" s="191"/>
      <c r="N91" s="190"/>
      <c r="O91" s="191"/>
      <c r="P91" s="191"/>
      <c r="Q91" s="190"/>
      <c r="R91" s="191"/>
      <c r="S91" s="191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1.25" x14ac:dyDescent="0.2"/>
  <cols>
    <col min="1" max="1" width="17.140625" style="205" customWidth="1"/>
    <col min="2" max="2" width="9.140625" style="196" customWidth="1"/>
    <col min="3" max="3" width="9.140625" style="197" customWidth="1"/>
    <col min="4" max="4" width="9.140625" style="196" customWidth="1"/>
    <col min="5" max="5" width="9.140625" style="197"/>
    <col min="6" max="6" width="9.140625" style="196" customWidth="1"/>
    <col min="7" max="7" width="9.140625" style="197"/>
    <col min="8" max="8" width="9.140625" style="196" customWidth="1"/>
    <col min="9" max="9" width="9.140625" style="197" customWidth="1"/>
    <col min="10" max="10" width="9.140625" style="196" customWidth="1"/>
    <col min="11" max="11" width="9.140625" style="197" customWidth="1"/>
    <col min="12" max="12" width="9.140625" style="198" customWidth="1"/>
    <col min="13" max="13" width="9.140625" style="199"/>
    <col min="14" max="14" width="9.140625" style="200"/>
    <col min="15" max="15" width="15" style="200" customWidth="1"/>
    <col min="16" max="16384" width="9.140625" style="200"/>
  </cols>
  <sheetData>
    <row r="1" spans="1:15" ht="31.5" customHeight="1" x14ac:dyDescent="0.2">
      <c r="A1" s="195" t="s">
        <v>334</v>
      </c>
      <c r="O1" s="159" t="s">
        <v>364</v>
      </c>
    </row>
    <row r="2" spans="1:15" ht="13.5" customHeight="1" x14ac:dyDescent="0.2">
      <c r="A2" s="35"/>
      <c r="B2" s="323" t="s">
        <v>55</v>
      </c>
      <c r="C2" s="323"/>
      <c r="D2" s="323" t="s">
        <v>291</v>
      </c>
      <c r="E2" s="323"/>
      <c r="F2" s="323" t="s">
        <v>292</v>
      </c>
      <c r="G2" s="323"/>
      <c r="H2" s="323" t="s">
        <v>293</v>
      </c>
      <c r="I2" s="323"/>
      <c r="J2" s="323" t="s">
        <v>37</v>
      </c>
      <c r="K2" s="323"/>
    </row>
    <row r="3" spans="1:15" ht="12.75" customHeight="1" x14ac:dyDescent="0.2">
      <c r="A3" s="35"/>
      <c r="B3" s="323" t="s">
        <v>63</v>
      </c>
      <c r="C3" s="323"/>
      <c r="D3" s="323" t="s">
        <v>63</v>
      </c>
      <c r="E3" s="323"/>
      <c r="F3" s="323" t="s">
        <v>63</v>
      </c>
      <c r="G3" s="323"/>
      <c r="H3" s="323" t="s">
        <v>63</v>
      </c>
      <c r="I3" s="323"/>
      <c r="J3" s="323" t="s">
        <v>63</v>
      </c>
      <c r="K3" s="323"/>
      <c r="L3" s="201"/>
    </row>
    <row r="4" spans="1:15" ht="12.75" customHeight="1" x14ac:dyDescent="0.2">
      <c r="A4" s="179"/>
      <c r="B4" s="183" t="s">
        <v>347</v>
      </c>
      <c r="C4" s="184" t="s">
        <v>296</v>
      </c>
      <c r="D4" s="183" t="s">
        <v>347</v>
      </c>
      <c r="E4" s="184" t="s">
        <v>296</v>
      </c>
      <c r="F4" s="183" t="s">
        <v>347</v>
      </c>
      <c r="G4" s="184" t="s">
        <v>296</v>
      </c>
      <c r="H4" s="183" t="s">
        <v>347</v>
      </c>
      <c r="I4" s="184" t="s">
        <v>296</v>
      </c>
      <c r="J4" s="183" t="s">
        <v>347</v>
      </c>
      <c r="K4" s="184" t="s">
        <v>296</v>
      </c>
      <c r="L4" s="201"/>
      <c r="M4" s="202" t="s">
        <v>358</v>
      </c>
      <c r="N4" s="32"/>
    </row>
    <row r="5" spans="1:15" ht="12.75" customHeight="1" x14ac:dyDescent="0.2">
      <c r="A5" s="35" t="s">
        <v>64</v>
      </c>
      <c r="B5" s="133">
        <v>0</v>
      </c>
      <c r="C5" s="185">
        <v>0</v>
      </c>
      <c r="D5" s="133">
        <v>15</v>
      </c>
      <c r="E5" s="185">
        <v>0.57699999999999996</v>
      </c>
      <c r="F5" s="133">
        <v>21</v>
      </c>
      <c r="G5" s="185">
        <v>0.55300000000000005</v>
      </c>
      <c r="H5" s="133">
        <v>6</v>
      </c>
      <c r="I5" s="185">
        <v>0.375</v>
      </c>
      <c r="J5" s="133">
        <v>42</v>
      </c>
      <c r="K5" s="185">
        <v>0.47699999999999998</v>
      </c>
      <c r="L5" s="133"/>
      <c r="M5" s="202" t="s">
        <v>342</v>
      </c>
      <c r="N5" s="32"/>
      <c r="O5" s="32"/>
    </row>
    <row r="6" spans="1:15" x14ac:dyDescent="0.2">
      <c r="A6" s="35" t="s">
        <v>65</v>
      </c>
      <c r="B6" s="133">
        <v>0</v>
      </c>
      <c r="C6" s="185">
        <v>0</v>
      </c>
      <c r="D6" s="133">
        <v>7</v>
      </c>
      <c r="E6" s="185">
        <v>0.5</v>
      </c>
      <c r="F6" s="133">
        <v>21</v>
      </c>
      <c r="G6" s="185">
        <v>0.72399999999999998</v>
      </c>
      <c r="H6" s="133">
        <v>10</v>
      </c>
      <c r="I6" s="185">
        <v>0.76900000000000002</v>
      </c>
      <c r="J6" s="133">
        <v>38</v>
      </c>
      <c r="K6" s="185">
        <v>0.64400000000000002</v>
      </c>
      <c r="L6" s="133"/>
      <c r="M6" s="202" t="s">
        <v>342</v>
      </c>
      <c r="N6" s="32"/>
    </row>
    <row r="7" spans="1:15" x14ac:dyDescent="0.2">
      <c r="A7" s="35" t="s">
        <v>0</v>
      </c>
      <c r="B7" s="133">
        <v>4</v>
      </c>
      <c r="C7" s="185">
        <v>7.6999999999999999E-2</v>
      </c>
      <c r="D7" s="133">
        <v>85</v>
      </c>
      <c r="E7" s="185">
        <v>0.36499999999999999</v>
      </c>
      <c r="F7" s="133">
        <v>295</v>
      </c>
      <c r="G7" s="185">
        <v>0.56200000000000006</v>
      </c>
      <c r="H7" s="133">
        <v>180</v>
      </c>
      <c r="I7" s="185">
        <v>0.67700000000000005</v>
      </c>
      <c r="J7" s="133">
        <v>564</v>
      </c>
      <c r="K7" s="185">
        <v>0.52400000000000002</v>
      </c>
      <c r="L7" s="133"/>
      <c r="M7" s="202" t="s">
        <v>342</v>
      </c>
      <c r="N7" s="32"/>
    </row>
    <row r="8" spans="1:15" x14ac:dyDescent="0.2">
      <c r="A8" s="35" t="s">
        <v>66</v>
      </c>
      <c r="B8" s="133">
        <v>0</v>
      </c>
      <c r="C8" s="185">
        <v>0</v>
      </c>
      <c r="D8" s="133">
        <v>1</v>
      </c>
      <c r="E8" s="185">
        <v>3.0000000000000001E-3</v>
      </c>
      <c r="F8" s="133">
        <v>11</v>
      </c>
      <c r="G8" s="185">
        <v>3.3000000000000002E-2</v>
      </c>
      <c r="H8" s="133">
        <v>4</v>
      </c>
      <c r="I8" s="185">
        <v>3.7999999999999999E-2</v>
      </c>
      <c r="J8" s="133">
        <v>16</v>
      </c>
      <c r="K8" s="185">
        <v>0.02</v>
      </c>
      <c r="L8" s="133"/>
      <c r="M8" s="202" t="s">
        <v>343</v>
      </c>
      <c r="N8" s="203"/>
    </row>
    <row r="9" spans="1:15" x14ac:dyDescent="0.2">
      <c r="A9" s="35" t="s">
        <v>67</v>
      </c>
      <c r="B9" s="133">
        <v>0</v>
      </c>
      <c r="C9" s="185">
        <v>0</v>
      </c>
      <c r="D9" s="133">
        <v>8</v>
      </c>
      <c r="E9" s="185">
        <v>0.14499999999999999</v>
      </c>
      <c r="F9" s="133">
        <v>47</v>
      </c>
      <c r="G9" s="185">
        <v>0.38200000000000001</v>
      </c>
      <c r="H9" s="133">
        <v>24</v>
      </c>
      <c r="I9" s="185">
        <v>0.42899999999999999</v>
      </c>
      <c r="J9" s="133">
        <v>79</v>
      </c>
      <c r="K9" s="185">
        <v>0.31900000000000001</v>
      </c>
      <c r="L9" s="133"/>
      <c r="M9" s="202" t="s">
        <v>342</v>
      </c>
      <c r="N9" s="203"/>
    </row>
    <row r="10" spans="1:15" x14ac:dyDescent="0.2">
      <c r="A10" s="35" t="s">
        <v>68</v>
      </c>
      <c r="B10" s="133">
        <v>0</v>
      </c>
      <c r="C10" s="185">
        <v>0</v>
      </c>
      <c r="D10" s="133">
        <v>15</v>
      </c>
      <c r="E10" s="185">
        <v>0.24199999999999999</v>
      </c>
      <c r="F10" s="133">
        <v>51</v>
      </c>
      <c r="G10" s="185">
        <v>0.39500000000000002</v>
      </c>
      <c r="H10" s="133">
        <v>55</v>
      </c>
      <c r="I10" s="185">
        <v>0.505</v>
      </c>
      <c r="J10" s="133">
        <v>121</v>
      </c>
      <c r="K10" s="185">
        <v>0.39</v>
      </c>
      <c r="L10" s="133"/>
      <c r="M10" s="202" t="s">
        <v>342</v>
      </c>
      <c r="N10" s="203"/>
    </row>
    <row r="11" spans="1:15" x14ac:dyDescent="0.2">
      <c r="A11" s="35" t="s">
        <v>69</v>
      </c>
      <c r="B11" s="133">
        <v>0</v>
      </c>
      <c r="C11" s="185">
        <v>0</v>
      </c>
      <c r="D11" s="133">
        <v>2</v>
      </c>
      <c r="E11" s="185">
        <v>8.9999999999999993E-3</v>
      </c>
      <c r="F11" s="133">
        <v>0</v>
      </c>
      <c r="G11" s="185">
        <v>0</v>
      </c>
      <c r="H11" s="133">
        <v>0</v>
      </c>
      <c r="I11" s="185">
        <v>0</v>
      </c>
      <c r="J11" s="133">
        <v>2</v>
      </c>
      <c r="K11" s="185">
        <v>3.0000000000000001E-3</v>
      </c>
      <c r="L11" s="133"/>
      <c r="M11" s="202" t="s">
        <v>343</v>
      </c>
      <c r="N11" s="203"/>
    </row>
    <row r="12" spans="1:15" x14ac:dyDescent="0.2">
      <c r="A12" s="35" t="s">
        <v>70</v>
      </c>
      <c r="B12" s="133">
        <v>0</v>
      </c>
      <c r="C12" s="185">
        <v>0</v>
      </c>
      <c r="D12" s="133">
        <v>16</v>
      </c>
      <c r="E12" s="185">
        <v>0.5</v>
      </c>
      <c r="F12" s="133">
        <v>15</v>
      </c>
      <c r="G12" s="185">
        <v>0.46899999999999997</v>
      </c>
      <c r="H12" s="133">
        <v>11</v>
      </c>
      <c r="I12" s="185">
        <v>0.64700000000000002</v>
      </c>
      <c r="J12" s="133">
        <v>42</v>
      </c>
      <c r="K12" s="185">
        <v>0.47699999999999998</v>
      </c>
      <c r="L12" s="133"/>
      <c r="M12" s="202" t="s">
        <v>342</v>
      </c>
      <c r="N12" s="203"/>
    </row>
    <row r="13" spans="1:15" x14ac:dyDescent="0.2">
      <c r="A13" s="35" t="s">
        <v>71</v>
      </c>
      <c r="B13" s="133">
        <v>2</v>
      </c>
      <c r="C13" s="185">
        <v>6.0000000000000001E-3</v>
      </c>
      <c r="D13" s="133">
        <v>2</v>
      </c>
      <c r="E13" s="185">
        <v>3.0000000000000001E-3</v>
      </c>
      <c r="F13" s="133">
        <v>6</v>
      </c>
      <c r="G13" s="185">
        <v>2.1999999999999999E-2</v>
      </c>
      <c r="H13" s="133">
        <v>2</v>
      </c>
      <c r="I13" s="185">
        <v>1.2E-2</v>
      </c>
      <c r="J13" s="133">
        <v>12</v>
      </c>
      <c r="K13" s="185">
        <v>8.9999999999999993E-3</v>
      </c>
      <c r="L13" s="133"/>
      <c r="M13" s="202" t="s">
        <v>343</v>
      </c>
      <c r="N13" s="203"/>
    </row>
    <row r="14" spans="1:15" x14ac:dyDescent="0.2">
      <c r="A14" s="35" t="s">
        <v>72</v>
      </c>
      <c r="B14" s="133">
        <v>3</v>
      </c>
      <c r="C14" s="185">
        <v>7.0999999999999994E-2</v>
      </c>
      <c r="D14" s="133">
        <v>7</v>
      </c>
      <c r="E14" s="185">
        <v>4.1000000000000002E-2</v>
      </c>
      <c r="F14" s="133">
        <v>69</v>
      </c>
      <c r="G14" s="185">
        <v>0.153</v>
      </c>
      <c r="H14" s="133">
        <v>37</v>
      </c>
      <c r="I14" s="185">
        <v>0.27</v>
      </c>
      <c r="J14" s="133">
        <v>116</v>
      </c>
      <c r="K14" s="185">
        <v>0.14499999999999999</v>
      </c>
      <c r="L14" s="133"/>
      <c r="M14" s="202" t="s">
        <v>343</v>
      </c>
      <c r="N14" s="203"/>
    </row>
    <row r="15" spans="1:15" x14ac:dyDescent="0.2">
      <c r="A15" s="35" t="s">
        <v>73</v>
      </c>
      <c r="B15" s="133">
        <v>0</v>
      </c>
      <c r="C15" s="185">
        <v>0</v>
      </c>
      <c r="D15" s="133">
        <v>2</v>
      </c>
      <c r="E15" s="185">
        <v>1</v>
      </c>
      <c r="F15" s="133">
        <v>4</v>
      </c>
      <c r="G15" s="185">
        <v>1</v>
      </c>
      <c r="H15" s="133">
        <v>4</v>
      </c>
      <c r="I15" s="185">
        <v>1</v>
      </c>
      <c r="J15" s="133">
        <v>10</v>
      </c>
      <c r="K15" s="185">
        <v>0.90900000000000003</v>
      </c>
      <c r="L15" s="133"/>
      <c r="M15" s="202" t="s">
        <v>342</v>
      </c>
      <c r="N15" s="203"/>
    </row>
    <row r="16" spans="1:15" x14ac:dyDescent="0.2">
      <c r="A16" s="35" t="s">
        <v>74</v>
      </c>
      <c r="B16" s="133">
        <v>7</v>
      </c>
      <c r="C16" s="185">
        <v>0.58299999999999996</v>
      </c>
      <c r="D16" s="133">
        <v>27</v>
      </c>
      <c r="E16" s="185">
        <v>0.52900000000000003</v>
      </c>
      <c r="F16" s="133">
        <v>38</v>
      </c>
      <c r="G16" s="185">
        <v>0.51400000000000001</v>
      </c>
      <c r="H16" s="133">
        <v>12</v>
      </c>
      <c r="I16" s="185">
        <v>0.44400000000000001</v>
      </c>
      <c r="J16" s="133">
        <v>84</v>
      </c>
      <c r="K16" s="185">
        <v>0.51200000000000001</v>
      </c>
      <c r="L16" s="133"/>
      <c r="M16" s="202" t="s">
        <v>342</v>
      </c>
      <c r="N16" s="203"/>
    </row>
    <row r="17" spans="1:14" x14ac:dyDescent="0.2">
      <c r="A17" s="35" t="s">
        <v>75</v>
      </c>
      <c r="B17" s="133">
        <v>0</v>
      </c>
      <c r="C17" s="185">
        <v>0</v>
      </c>
      <c r="D17" s="133">
        <v>5</v>
      </c>
      <c r="E17" s="185">
        <v>7.0000000000000007E-2</v>
      </c>
      <c r="F17" s="133">
        <v>79</v>
      </c>
      <c r="G17" s="185">
        <v>0.248</v>
      </c>
      <c r="H17" s="133">
        <v>103</v>
      </c>
      <c r="I17" s="185">
        <v>0.48799999999999999</v>
      </c>
      <c r="J17" s="133">
        <v>187</v>
      </c>
      <c r="K17" s="185">
        <v>0.31</v>
      </c>
      <c r="L17" s="133"/>
      <c r="M17" s="202" t="s">
        <v>343</v>
      </c>
      <c r="N17" s="203"/>
    </row>
    <row r="18" spans="1:14" x14ac:dyDescent="0.2">
      <c r="A18" s="35" t="s">
        <v>76</v>
      </c>
      <c r="B18" s="133">
        <v>1</v>
      </c>
      <c r="C18" s="185">
        <v>0.04</v>
      </c>
      <c r="D18" s="133">
        <v>3</v>
      </c>
      <c r="E18" s="185">
        <v>2.3E-2</v>
      </c>
      <c r="F18" s="133">
        <v>63</v>
      </c>
      <c r="G18" s="185">
        <v>8.5999999999999993E-2</v>
      </c>
      <c r="H18" s="133">
        <v>200</v>
      </c>
      <c r="I18" s="185">
        <v>0.312</v>
      </c>
      <c r="J18" s="133">
        <v>267</v>
      </c>
      <c r="K18" s="185">
        <v>0.17499999999999999</v>
      </c>
      <c r="L18" s="133"/>
      <c r="M18" s="202" t="s">
        <v>343</v>
      </c>
      <c r="N18" s="203"/>
    </row>
    <row r="19" spans="1:14" x14ac:dyDescent="0.2">
      <c r="A19" s="35" t="s">
        <v>77</v>
      </c>
      <c r="B19" s="133">
        <v>0</v>
      </c>
      <c r="C19" s="185">
        <v>0</v>
      </c>
      <c r="D19" s="133">
        <v>6</v>
      </c>
      <c r="E19" s="185">
        <v>0.85699999999999998</v>
      </c>
      <c r="F19" s="133">
        <v>26</v>
      </c>
      <c r="G19" s="185">
        <v>0.96299999999999997</v>
      </c>
      <c r="H19" s="133">
        <v>0</v>
      </c>
      <c r="I19" s="185">
        <v>0</v>
      </c>
      <c r="J19" s="133">
        <v>32</v>
      </c>
      <c r="K19" s="185">
        <v>0.84199999999999997</v>
      </c>
      <c r="L19" s="133"/>
      <c r="M19" s="202" t="s">
        <v>342</v>
      </c>
      <c r="N19" s="203"/>
    </row>
    <row r="20" spans="1:14" x14ac:dyDescent="0.2">
      <c r="A20" s="35" t="s">
        <v>78</v>
      </c>
      <c r="B20" s="133">
        <v>0</v>
      </c>
      <c r="C20" s="185">
        <v>0</v>
      </c>
      <c r="D20" s="133">
        <v>5</v>
      </c>
      <c r="E20" s="185">
        <v>0.217</v>
      </c>
      <c r="F20" s="133">
        <v>30</v>
      </c>
      <c r="G20" s="185">
        <v>0.435</v>
      </c>
      <c r="H20" s="133">
        <v>11</v>
      </c>
      <c r="I20" s="185">
        <v>0.91700000000000004</v>
      </c>
      <c r="J20" s="133">
        <v>46</v>
      </c>
      <c r="K20" s="185">
        <v>0.41399999999999998</v>
      </c>
      <c r="L20" s="133"/>
      <c r="M20" s="202" t="s">
        <v>342</v>
      </c>
      <c r="N20" s="203"/>
    </row>
    <row r="21" spans="1:14" x14ac:dyDescent="0.2">
      <c r="A21" s="35" t="s">
        <v>79</v>
      </c>
      <c r="B21" s="133">
        <v>0</v>
      </c>
      <c r="C21" s="185">
        <v>0</v>
      </c>
      <c r="D21" s="133">
        <v>12</v>
      </c>
      <c r="E21" s="185">
        <v>0.85699999999999998</v>
      </c>
      <c r="F21" s="133">
        <v>32</v>
      </c>
      <c r="G21" s="185">
        <v>0.66700000000000004</v>
      </c>
      <c r="H21" s="133">
        <v>5</v>
      </c>
      <c r="I21" s="185">
        <v>0.625</v>
      </c>
      <c r="J21" s="133">
        <v>49</v>
      </c>
      <c r="K21" s="185">
        <v>0.66200000000000003</v>
      </c>
      <c r="L21" s="133"/>
      <c r="M21" s="202" t="s">
        <v>342</v>
      </c>
      <c r="N21" s="203"/>
    </row>
    <row r="22" spans="1:14" x14ac:dyDescent="0.2">
      <c r="A22" s="35" t="s">
        <v>80</v>
      </c>
      <c r="B22" s="133">
        <v>4</v>
      </c>
      <c r="C22" s="185">
        <v>1.7000000000000001E-2</v>
      </c>
      <c r="D22" s="133">
        <v>4</v>
      </c>
      <c r="E22" s="185">
        <v>7.0000000000000001E-3</v>
      </c>
      <c r="F22" s="133">
        <v>6</v>
      </c>
      <c r="G22" s="185">
        <v>1.6E-2</v>
      </c>
      <c r="H22" s="133">
        <v>5</v>
      </c>
      <c r="I22" s="185">
        <v>8.7999999999999995E-2</v>
      </c>
      <c r="J22" s="133">
        <v>19</v>
      </c>
      <c r="K22" s="185">
        <v>1.4999999999999999E-2</v>
      </c>
      <c r="L22" s="133"/>
      <c r="M22" s="202" t="s">
        <v>343</v>
      </c>
      <c r="N22" s="203"/>
    </row>
    <row r="23" spans="1:14" x14ac:dyDescent="0.2">
      <c r="A23" s="35" t="s">
        <v>81</v>
      </c>
      <c r="B23" s="133">
        <v>1</v>
      </c>
      <c r="C23" s="185">
        <v>0.1</v>
      </c>
      <c r="D23" s="133">
        <v>41</v>
      </c>
      <c r="E23" s="185">
        <v>0.5</v>
      </c>
      <c r="F23" s="133">
        <v>59</v>
      </c>
      <c r="G23" s="185">
        <v>0.55700000000000005</v>
      </c>
      <c r="H23" s="133">
        <v>36</v>
      </c>
      <c r="I23" s="185">
        <v>0.66700000000000004</v>
      </c>
      <c r="J23" s="133">
        <v>137</v>
      </c>
      <c r="K23" s="185">
        <v>0.54400000000000004</v>
      </c>
      <c r="L23" s="133"/>
      <c r="M23" s="202" t="s">
        <v>342</v>
      </c>
      <c r="N23" s="203"/>
    </row>
    <row r="24" spans="1:14" x14ac:dyDescent="0.2">
      <c r="A24" s="35" t="s">
        <v>10</v>
      </c>
      <c r="B24" s="133">
        <v>3</v>
      </c>
      <c r="C24" s="185">
        <v>2.5000000000000001E-2</v>
      </c>
      <c r="D24" s="133">
        <v>13</v>
      </c>
      <c r="E24" s="185">
        <v>6.0999999999999999E-2</v>
      </c>
      <c r="F24" s="133">
        <v>33</v>
      </c>
      <c r="G24" s="185">
        <v>7.9000000000000001E-2</v>
      </c>
      <c r="H24" s="133">
        <v>10</v>
      </c>
      <c r="I24" s="185">
        <v>7.9000000000000001E-2</v>
      </c>
      <c r="J24" s="133">
        <v>59</v>
      </c>
      <c r="K24" s="185">
        <v>6.7000000000000004E-2</v>
      </c>
      <c r="L24" s="133"/>
      <c r="M24" s="202" t="s">
        <v>343</v>
      </c>
      <c r="N24" s="203"/>
    </row>
    <row r="25" spans="1:14" x14ac:dyDescent="0.2">
      <c r="A25" s="35" t="s">
        <v>82</v>
      </c>
      <c r="B25" s="133">
        <v>1</v>
      </c>
      <c r="C25" s="185">
        <v>1</v>
      </c>
      <c r="D25" s="133">
        <v>13</v>
      </c>
      <c r="E25" s="185">
        <v>1</v>
      </c>
      <c r="F25" s="133">
        <v>19</v>
      </c>
      <c r="G25" s="185">
        <v>0.90500000000000003</v>
      </c>
      <c r="H25" s="133">
        <v>5</v>
      </c>
      <c r="I25" s="185">
        <v>1</v>
      </c>
      <c r="J25" s="133">
        <v>38</v>
      </c>
      <c r="K25" s="185">
        <v>0.95</v>
      </c>
      <c r="L25" s="133"/>
      <c r="M25" s="202" t="s">
        <v>342</v>
      </c>
      <c r="N25" s="203"/>
    </row>
    <row r="26" spans="1:14" x14ac:dyDescent="0.2">
      <c r="A26" s="35" t="s">
        <v>83</v>
      </c>
      <c r="B26" s="133">
        <v>1</v>
      </c>
      <c r="C26" s="185">
        <v>2E-3</v>
      </c>
      <c r="D26" s="133">
        <v>6</v>
      </c>
      <c r="E26" s="185">
        <v>8.0000000000000002E-3</v>
      </c>
      <c r="F26" s="133">
        <v>7</v>
      </c>
      <c r="G26" s="185">
        <v>1.9E-2</v>
      </c>
      <c r="H26" s="133">
        <v>10</v>
      </c>
      <c r="I26" s="185">
        <v>5.5E-2</v>
      </c>
      <c r="J26" s="133">
        <v>24</v>
      </c>
      <c r="K26" s="185">
        <v>1.4E-2</v>
      </c>
      <c r="L26" s="133"/>
      <c r="M26" s="202" t="s">
        <v>343</v>
      </c>
      <c r="N26" s="203"/>
    </row>
    <row r="27" spans="1:14" x14ac:dyDescent="0.2">
      <c r="A27" s="35" t="s">
        <v>84</v>
      </c>
      <c r="B27" s="133">
        <v>0</v>
      </c>
      <c r="C27" s="185">
        <v>0</v>
      </c>
      <c r="D27" s="133">
        <v>17</v>
      </c>
      <c r="E27" s="185">
        <v>0.54800000000000004</v>
      </c>
      <c r="F27" s="133">
        <v>22</v>
      </c>
      <c r="G27" s="185">
        <v>0.64700000000000002</v>
      </c>
      <c r="H27" s="133">
        <v>11</v>
      </c>
      <c r="I27" s="185">
        <v>0.78600000000000003</v>
      </c>
      <c r="J27" s="133">
        <v>50</v>
      </c>
      <c r="K27" s="185">
        <v>0.60199999999999998</v>
      </c>
      <c r="L27" s="133"/>
      <c r="M27" s="202" t="s">
        <v>342</v>
      </c>
      <c r="N27" s="203"/>
    </row>
    <row r="28" spans="1:14" x14ac:dyDescent="0.2">
      <c r="A28" s="35" t="s">
        <v>85</v>
      </c>
      <c r="B28" s="133">
        <v>0</v>
      </c>
      <c r="C28" s="185">
        <v>0</v>
      </c>
      <c r="D28" s="133">
        <v>0</v>
      </c>
      <c r="E28" s="185">
        <v>0</v>
      </c>
      <c r="F28" s="133">
        <v>6</v>
      </c>
      <c r="G28" s="185">
        <v>0.27300000000000002</v>
      </c>
      <c r="H28" s="133">
        <v>11</v>
      </c>
      <c r="I28" s="185">
        <v>0.55000000000000004</v>
      </c>
      <c r="J28" s="133">
        <v>17</v>
      </c>
      <c r="K28" s="185">
        <v>0.38600000000000001</v>
      </c>
      <c r="L28" s="133"/>
      <c r="M28" s="202" t="s">
        <v>342</v>
      </c>
      <c r="N28" s="203"/>
    </row>
    <row r="29" spans="1:14" x14ac:dyDescent="0.2">
      <c r="A29" s="35" t="s">
        <v>86</v>
      </c>
      <c r="B29" s="133">
        <v>1</v>
      </c>
      <c r="C29" s="185">
        <v>3.6999999999999998E-2</v>
      </c>
      <c r="D29" s="133">
        <v>67</v>
      </c>
      <c r="E29" s="185">
        <v>0.33800000000000002</v>
      </c>
      <c r="F29" s="133">
        <v>154</v>
      </c>
      <c r="G29" s="185">
        <v>0.44800000000000001</v>
      </c>
      <c r="H29" s="133">
        <v>104</v>
      </c>
      <c r="I29" s="185">
        <v>0.65</v>
      </c>
      <c r="J29" s="133">
        <v>326</v>
      </c>
      <c r="K29" s="185">
        <v>0.44700000000000001</v>
      </c>
      <c r="L29" s="133"/>
      <c r="M29" s="202" t="s">
        <v>342</v>
      </c>
      <c r="N29" s="203"/>
    </row>
    <row r="30" spans="1:14" x14ac:dyDescent="0.2">
      <c r="A30" s="35" t="s">
        <v>87</v>
      </c>
      <c r="B30" s="133">
        <v>1</v>
      </c>
      <c r="C30" s="185">
        <v>8.9999999999999993E-3</v>
      </c>
      <c r="D30" s="133">
        <v>19</v>
      </c>
      <c r="E30" s="185">
        <v>5.6000000000000001E-2</v>
      </c>
      <c r="F30" s="133">
        <v>24</v>
      </c>
      <c r="G30" s="185">
        <v>7.1999999999999995E-2</v>
      </c>
      <c r="H30" s="133">
        <v>10</v>
      </c>
      <c r="I30" s="185">
        <v>0.105</v>
      </c>
      <c r="J30" s="133">
        <v>54</v>
      </c>
      <c r="K30" s="185">
        <v>6.2E-2</v>
      </c>
      <c r="L30" s="133"/>
      <c r="M30" s="202" t="s">
        <v>343</v>
      </c>
      <c r="N30" s="203"/>
    </row>
    <row r="31" spans="1:14" x14ac:dyDescent="0.2">
      <c r="A31" s="35" t="s">
        <v>88</v>
      </c>
      <c r="B31" s="133">
        <v>4</v>
      </c>
      <c r="C31" s="185">
        <v>2.5000000000000001E-2</v>
      </c>
      <c r="D31" s="133">
        <v>41</v>
      </c>
      <c r="E31" s="185">
        <v>8.5000000000000006E-2</v>
      </c>
      <c r="F31" s="133">
        <v>184</v>
      </c>
      <c r="G31" s="185">
        <v>0.19800000000000001</v>
      </c>
      <c r="H31" s="133">
        <v>162</v>
      </c>
      <c r="I31" s="185">
        <v>0.35099999999999998</v>
      </c>
      <c r="J31" s="133">
        <v>391</v>
      </c>
      <c r="K31" s="185">
        <v>0.192</v>
      </c>
      <c r="L31" s="133"/>
      <c r="M31" s="202" t="s">
        <v>342</v>
      </c>
      <c r="N31" s="203"/>
    </row>
    <row r="32" spans="1:14" x14ac:dyDescent="0.2">
      <c r="A32" s="35" t="s">
        <v>89</v>
      </c>
      <c r="B32" s="133">
        <v>3</v>
      </c>
      <c r="C32" s="185">
        <v>0.10299999999999999</v>
      </c>
      <c r="D32" s="133">
        <v>57</v>
      </c>
      <c r="E32" s="185">
        <v>0.64</v>
      </c>
      <c r="F32" s="133">
        <v>115</v>
      </c>
      <c r="G32" s="185">
        <v>0.60799999999999998</v>
      </c>
      <c r="H32" s="133">
        <v>45</v>
      </c>
      <c r="I32" s="185">
        <v>0.56999999999999995</v>
      </c>
      <c r="J32" s="133">
        <v>220</v>
      </c>
      <c r="K32" s="185">
        <v>0.56999999999999995</v>
      </c>
      <c r="L32" s="133"/>
      <c r="M32" s="202" t="s">
        <v>342</v>
      </c>
      <c r="N32" s="203"/>
    </row>
    <row r="33" spans="1:14" x14ac:dyDescent="0.2">
      <c r="A33" s="35" t="s">
        <v>90</v>
      </c>
      <c r="B33" s="133">
        <v>0</v>
      </c>
      <c r="C33" s="185">
        <v>0</v>
      </c>
      <c r="D33" s="133">
        <v>6</v>
      </c>
      <c r="E33" s="185">
        <v>0.28599999999999998</v>
      </c>
      <c r="F33" s="133">
        <v>10</v>
      </c>
      <c r="G33" s="185">
        <v>0.34499999999999997</v>
      </c>
      <c r="H33" s="133">
        <v>6</v>
      </c>
      <c r="I33" s="185">
        <v>0.66700000000000004</v>
      </c>
      <c r="J33" s="133">
        <v>22</v>
      </c>
      <c r="K33" s="185">
        <v>0.33800000000000002</v>
      </c>
      <c r="L33" s="133"/>
      <c r="M33" s="202" t="s">
        <v>342</v>
      </c>
      <c r="N33" s="203"/>
    </row>
    <row r="34" spans="1:14" x14ac:dyDescent="0.2">
      <c r="A34" s="35" t="s">
        <v>91</v>
      </c>
      <c r="B34" s="133">
        <v>2</v>
      </c>
      <c r="C34" s="185">
        <v>1</v>
      </c>
      <c r="D34" s="133">
        <v>7</v>
      </c>
      <c r="E34" s="185">
        <v>0.875</v>
      </c>
      <c r="F34" s="133">
        <v>14</v>
      </c>
      <c r="G34" s="185">
        <v>1</v>
      </c>
      <c r="H34" s="133">
        <v>1</v>
      </c>
      <c r="I34" s="185">
        <v>1</v>
      </c>
      <c r="J34" s="133">
        <v>24</v>
      </c>
      <c r="K34" s="185">
        <v>0.96</v>
      </c>
      <c r="L34" s="133"/>
      <c r="M34" s="202" t="s">
        <v>342</v>
      </c>
      <c r="N34" s="203"/>
    </row>
    <row r="35" spans="1:14" x14ac:dyDescent="0.2">
      <c r="A35" s="35" t="s">
        <v>92</v>
      </c>
      <c r="B35" s="133">
        <v>0</v>
      </c>
      <c r="C35" s="185">
        <v>0</v>
      </c>
      <c r="D35" s="133">
        <v>3</v>
      </c>
      <c r="E35" s="185">
        <v>1.2999999999999999E-2</v>
      </c>
      <c r="F35" s="133">
        <v>6</v>
      </c>
      <c r="G35" s="185">
        <v>2.5000000000000001E-2</v>
      </c>
      <c r="H35" s="133">
        <v>4</v>
      </c>
      <c r="I35" s="185">
        <v>6.2E-2</v>
      </c>
      <c r="J35" s="133">
        <v>13</v>
      </c>
      <c r="K35" s="185">
        <v>2.1999999999999999E-2</v>
      </c>
      <c r="L35" s="133"/>
      <c r="M35" s="202" t="s">
        <v>343</v>
      </c>
      <c r="N35" s="203"/>
    </row>
    <row r="36" spans="1:14" x14ac:dyDescent="0.2">
      <c r="A36" s="35" t="s">
        <v>1</v>
      </c>
      <c r="B36" s="133">
        <v>1</v>
      </c>
      <c r="C36" s="185">
        <v>0.1</v>
      </c>
      <c r="D36" s="133">
        <v>36</v>
      </c>
      <c r="E36" s="185">
        <v>0.75</v>
      </c>
      <c r="F36" s="133">
        <v>47</v>
      </c>
      <c r="G36" s="185">
        <v>0.61</v>
      </c>
      <c r="H36" s="133">
        <v>10</v>
      </c>
      <c r="I36" s="185">
        <v>0.66700000000000004</v>
      </c>
      <c r="J36" s="133">
        <v>94</v>
      </c>
      <c r="K36" s="185">
        <v>0.627</v>
      </c>
      <c r="L36" s="133"/>
      <c r="M36" s="202" t="s">
        <v>342</v>
      </c>
      <c r="N36" s="203"/>
    </row>
    <row r="37" spans="1:14" x14ac:dyDescent="0.2">
      <c r="A37" s="35" t="s">
        <v>93</v>
      </c>
      <c r="B37" s="133">
        <v>0</v>
      </c>
      <c r="C37" s="185">
        <v>0</v>
      </c>
      <c r="D37" s="133">
        <v>0</v>
      </c>
      <c r="E37" s="185">
        <v>0</v>
      </c>
      <c r="F37" s="133">
        <v>38</v>
      </c>
      <c r="G37" s="185">
        <v>7.2999999999999995E-2</v>
      </c>
      <c r="H37" s="133">
        <v>132</v>
      </c>
      <c r="I37" s="185">
        <v>0.33700000000000002</v>
      </c>
      <c r="J37" s="133">
        <v>170</v>
      </c>
      <c r="K37" s="185">
        <v>0.14899999999999999</v>
      </c>
      <c r="L37" s="133"/>
      <c r="M37" s="202" t="s">
        <v>343</v>
      </c>
      <c r="N37" s="203"/>
    </row>
    <row r="38" spans="1:14" x14ac:dyDescent="0.2">
      <c r="A38" s="35" t="s">
        <v>94</v>
      </c>
      <c r="B38" s="133">
        <v>0</v>
      </c>
      <c r="C38" s="185">
        <v>0</v>
      </c>
      <c r="D38" s="133">
        <v>6</v>
      </c>
      <c r="E38" s="185">
        <v>0.375</v>
      </c>
      <c r="F38" s="133">
        <v>16</v>
      </c>
      <c r="G38" s="185">
        <v>0.53300000000000003</v>
      </c>
      <c r="H38" s="133">
        <v>4</v>
      </c>
      <c r="I38" s="185">
        <v>0.5</v>
      </c>
      <c r="J38" s="133">
        <v>26</v>
      </c>
      <c r="K38" s="185">
        <v>0.48099999999999998</v>
      </c>
      <c r="L38" s="133"/>
      <c r="M38" s="202" t="s">
        <v>342</v>
      </c>
      <c r="N38" s="203"/>
    </row>
    <row r="39" spans="1:14" x14ac:dyDescent="0.2">
      <c r="A39" s="35" t="s">
        <v>95</v>
      </c>
      <c r="B39" s="133">
        <v>0</v>
      </c>
      <c r="C39" s="185">
        <v>0</v>
      </c>
      <c r="D39" s="133">
        <v>2</v>
      </c>
      <c r="E39" s="185">
        <v>5.0000000000000001E-3</v>
      </c>
      <c r="F39" s="133">
        <v>6</v>
      </c>
      <c r="G39" s="185">
        <v>1.6E-2</v>
      </c>
      <c r="H39" s="133">
        <v>6</v>
      </c>
      <c r="I39" s="185">
        <v>3.6999999999999998E-2</v>
      </c>
      <c r="J39" s="133">
        <v>14</v>
      </c>
      <c r="K39" s="185">
        <v>1.2999999999999999E-2</v>
      </c>
      <c r="L39" s="133"/>
      <c r="M39" s="202" t="s">
        <v>343</v>
      </c>
      <c r="N39" s="203"/>
    </row>
    <row r="40" spans="1:14" x14ac:dyDescent="0.2">
      <c r="A40" s="35" t="s">
        <v>96</v>
      </c>
      <c r="B40" s="133">
        <v>0</v>
      </c>
      <c r="C40" s="185">
        <v>0</v>
      </c>
      <c r="D40" s="133">
        <v>3</v>
      </c>
      <c r="E40" s="185">
        <v>2.1999999999999999E-2</v>
      </c>
      <c r="F40" s="133">
        <v>2</v>
      </c>
      <c r="G40" s="185">
        <v>6.0000000000000001E-3</v>
      </c>
      <c r="H40" s="133">
        <v>13</v>
      </c>
      <c r="I40" s="185">
        <v>8.4000000000000005E-2</v>
      </c>
      <c r="J40" s="133">
        <v>18</v>
      </c>
      <c r="K40" s="185">
        <v>2.9000000000000001E-2</v>
      </c>
      <c r="L40" s="133"/>
      <c r="M40" s="202" t="s">
        <v>343</v>
      </c>
      <c r="N40" s="203"/>
    </row>
    <row r="41" spans="1:14" x14ac:dyDescent="0.2">
      <c r="A41" s="35" t="s">
        <v>97</v>
      </c>
      <c r="B41" s="133">
        <v>12</v>
      </c>
      <c r="C41" s="185">
        <v>0.245</v>
      </c>
      <c r="D41" s="133">
        <v>94</v>
      </c>
      <c r="E41" s="185">
        <v>0.75800000000000001</v>
      </c>
      <c r="F41" s="133">
        <v>160</v>
      </c>
      <c r="G41" s="185">
        <v>0.71699999999999997</v>
      </c>
      <c r="H41" s="133">
        <v>33</v>
      </c>
      <c r="I41" s="185">
        <v>0.66</v>
      </c>
      <c r="J41" s="133">
        <v>299</v>
      </c>
      <c r="K41" s="185">
        <v>0.67</v>
      </c>
      <c r="L41" s="133"/>
      <c r="M41" s="202" t="s">
        <v>342</v>
      </c>
      <c r="N41" s="203"/>
    </row>
    <row r="42" spans="1:14" x14ac:dyDescent="0.2">
      <c r="A42" s="35" t="s">
        <v>98</v>
      </c>
      <c r="B42" s="133">
        <v>0</v>
      </c>
      <c r="C42" s="185">
        <v>0</v>
      </c>
      <c r="D42" s="133">
        <v>0</v>
      </c>
      <c r="E42" s="185">
        <v>0</v>
      </c>
      <c r="F42" s="133">
        <v>7</v>
      </c>
      <c r="G42" s="185">
        <v>0.875</v>
      </c>
      <c r="H42" s="133">
        <v>1</v>
      </c>
      <c r="I42" s="185">
        <v>1</v>
      </c>
      <c r="J42" s="133">
        <v>8</v>
      </c>
      <c r="K42" s="185">
        <v>0.8</v>
      </c>
      <c r="L42" s="133"/>
      <c r="M42" s="202" t="s">
        <v>342</v>
      </c>
      <c r="N42" s="203"/>
    </row>
    <row r="43" spans="1:14" x14ac:dyDescent="0.2">
      <c r="A43" s="35" t="s">
        <v>99</v>
      </c>
      <c r="B43" s="133">
        <v>1</v>
      </c>
      <c r="C43" s="185">
        <v>0.125</v>
      </c>
      <c r="D43" s="133">
        <v>1</v>
      </c>
      <c r="E43" s="185">
        <v>3.6999999999999998E-2</v>
      </c>
      <c r="F43" s="133">
        <v>4</v>
      </c>
      <c r="G43" s="185">
        <v>6.2E-2</v>
      </c>
      <c r="H43" s="133">
        <v>1</v>
      </c>
      <c r="I43" s="185">
        <v>2.5000000000000001E-2</v>
      </c>
      <c r="J43" s="133">
        <v>7</v>
      </c>
      <c r="K43" s="185">
        <v>0.05</v>
      </c>
      <c r="L43" s="133"/>
      <c r="M43" s="202" t="s">
        <v>342</v>
      </c>
      <c r="N43" s="203"/>
    </row>
    <row r="44" spans="1:14" x14ac:dyDescent="0.2">
      <c r="A44" s="35" t="s">
        <v>100</v>
      </c>
      <c r="B44" s="133">
        <v>0</v>
      </c>
      <c r="C44" s="185">
        <v>0</v>
      </c>
      <c r="D44" s="133">
        <v>1</v>
      </c>
      <c r="E44" s="185">
        <v>5.0000000000000001E-3</v>
      </c>
      <c r="F44" s="133">
        <v>4</v>
      </c>
      <c r="G44" s="185">
        <v>1.7000000000000001E-2</v>
      </c>
      <c r="H44" s="133">
        <v>4</v>
      </c>
      <c r="I44" s="185">
        <v>1.7999999999999999E-2</v>
      </c>
      <c r="J44" s="133">
        <v>9</v>
      </c>
      <c r="K44" s="185">
        <v>1.2999999999999999E-2</v>
      </c>
      <c r="L44" s="133"/>
      <c r="M44" s="202" t="s">
        <v>343</v>
      </c>
      <c r="N44" s="203"/>
    </row>
    <row r="45" spans="1:14" x14ac:dyDescent="0.2">
      <c r="A45" s="35" t="s">
        <v>101</v>
      </c>
      <c r="B45" s="133">
        <v>0</v>
      </c>
      <c r="C45" s="185">
        <v>0</v>
      </c>
      <c r="D45" s="133">
        <v>1</v>
      </c>
      <c r="E45" s="185">
        <v>6.3E-2</v>
      </c>
      <c r="F45" s="133">
        <v>3</v>
      </c>
      <c r="G45" s="185">
        <v>0.12</v>
      </c>
      <c r="H45" s="133">
        <v>8</v>
      </c>
      <c r="I45" s="185">
        <v>0.47099999999999997</v>
      </c>
      <c r="J45" s="133">
        <v>12</v>
      </c>
      <c r="K45" s="185">
        <v>0.20300000000000001</v>
      </c>
      <c r="L45" s="133"/>
      <c r="M45" s="202" t="s">
        <v>342</v>
      </c>
      <c r="N45" s="203"/>
    </row>
    <row r="46" spans="1:14" x14ac:dyDescent="0.2">
      <c r="A46" s="35" t="s">
        <v>102</v>
      </c>
      <c r="B46" s="133">
        <v>5</v>
      </c>
      <c r="C46" s="185">
        <v>2.5000000000000001E-2</v>
      </c>
      <c r="D46" s="133">
        <v>5</v>
      </c>
      <c r="E46" s="185">
        <v>1.0999999999999999E-2</v>
      </c>
      <c r="F46" s="133">
        <v>17</v>
      </c>
      <c r="G46" s="185">
        <v>5.8999999999999997E-2</v>
      </c>
      <c r="H46" s="133">
        <v>4</v>
      </c>
      <c r="I46" s="185">
        <v>9.0999999999999998E-2</v>
      </c>
      <c r="J46" s="133">
        <v>31</v>
      </c>
      <c r="K46" s="185">
        <v>3.1E-2</v>
      </c>
      <c r="L46" s="133"/>
      <c r="M46" s="202" t="s">
        <v>343</v>
      </c>
      <c r="N46" s="203"/>
    </row>
    <row r="47" spans="1:14" x14ac:dyDescent="0.2">
      <c r="A47" s="35" t="s">
        <v>103</v>
      </c>
      <c r="B47" s="133">
        <v>0</v>
      </c>
      <c r="C47" s="185">
        <v>0</v>
      </c>
      <c r="D47" s="133">
        <v>4</v>
      </c>
      <c r="E47" s="185">
        <v>2.1000000000000001E-2</v>
      </c>
      <c r="F47" s="133">
        <v>4</v>
      </c>
      <c r="G47" s="185">
        <v>1.7999999999999999E-2</v>
      </c>
      <c r="H47" s="133">
        <v>6</v>
      </c>
      <c r="I47" s="185">
        <v>7.0000000000000007E-2</v>
      </c>
      <c r="J47" s="133">
        <v>14</v>
      </c>
      <c r="K47" s="185">
        <v>2.7E-2</v>
      </c>
      <c r="L47" s="133"/>
      <c r="M47" s="202" t="s">
        <v>343</v>
      </c>
      <c r="N47" s="203"/>
    </row>
    <row r="48" spans="1:14" x14ac:dyDescent="0.2">
      <c r="A48" s="35" t="s">
        <v>15</v>
      </c>
      <c r="B48" s="133">
        <v>4</v>
      </c>
      <c r="C48" s="185">
        <v>1E-3</v>
      </c>
      <c r="D48" s="133">
        <v>31</v>
      </c>
      <c r="E48" s="185">
        <v>0.01</v>
      </c>
      <c r="F48" s="133">
        <v>9</v>
      </c>
      <c r="G48" s="185">
        <v>1.7999999999999999E-2</v>
      </c>
      <c r="H48" s="133">
        <v>9</v>
      </c>
      <c r="I48" s="185">
        <v>0.184</v>
      </c>
      <c r="J48" s="133">
        <v>53</v>
      </c>
      <c r="K48" s="185">
        <v>8.0000000000000002E-3</v>
      </c>
      <c r="L48" s="133"/>
      <c r="M48" s="202" t="s">
        <v>343</v>
      </c>
      <c r="N48" s="203"/>
    </row>
    <row r="49" spans="1:14" x14ac:dyDescent="0.2">
      <c r="A49" s="35" t="s">
        <v>11</v>
      </c>
      <c r="B49" s="133">
        <v>1</v>
      </c>
      <c r="C49" s="185">
        <v>0.2</v>
      </c>
      <c r="D49" s="133">
        <v>3</v>
      </c>
      <c r="E49" s="185">
        <v>4.9000000000000002E-2</v>
      </c>
      <c r="F49" s="133">
        <v>153</v>
      </c>
      <c r="G49" s="185">
        <v>0.32800000000000001</v>
      </c>
      <c r="H49" s="133">
        <v>381</v>
      </c>
      <c r="I49" s="185">
        <v>0.60199999999999998</v>
      </c>
      <c r="J49" s="133">
        <v>538</v>
      </c>
      <c r="K49" s="185">
        <v>0.46200000000000002</v>
      </c>
      <c r="L49" s="133"/>
      <c r="M49" s="202" t="s">
        <v>343</v>
      </c>
      <c r="N49" s="203"/>
    </row>
    <row r="50" spans="1:14" x14ac:dyDescent="0.2">
      <c r="A50" s="35" t="s">
        <v>2</v>
      </c>
      <c r="B50" s="133">
        <v>3</v>
      </c>
      <c r="C50" s="185">
        <v>0.13</v>
      </c>
      <c r="D50" s="133">
        <v>53</v>
      </c>
      <c r="E50" s="185">
        <v>0.58199999999999996</v>
      </c>
      <c r="F50" s="133">
        <v>77</v>
      </c>
      <c r="G50" s="185">
        <v>0.47199999999999998</v>
      </c>
      <c r="H50" s="133">
        <v>28</v>
      </c>
      <c r="I50" s="185">
        <v>0.53800000000000003</v>
      </c>
      <c r="J50" s="133">
        <v>161</v>
      </c>
      <c r="K50" s="185">
        <v>0.48899999999999999</v>
      </c>
      <c r="L50" s="133"/>
      <c r="M50" s="202" t="s">
        <v>342</v>
      </c>
      <c r="N50" s="203"/>
    </row>
    <row r="51" spans="1:14" x14ac:dyDescent="0.2">
      <c r="A51" s="35" t="s">
        <v>104</v>
      </c>
      <c r="B51" s="133">
        <v>0</v>
      </c>
      <c r="C51" s="185">
        <v>0</v>
      </c>
      <c r="D51" s="133">
        <v>11</v>
      </c>
      <c r="E51" s="185">
        <v>0.42299999999999999</v>
      </c>
      <c r="F51" s="133">
        <v>36</v>
      </c>
      <c r="G51" s="185">
        <v>0.371</v>
      </c>
      <c r="H51" s="133">
        <v>74</v>
      </c>
      <c r="I51" s="185">
        <v>0.66100000000000003</v>
      </c>
      <c r="J51" s="133">
        <v>121</v>
      </c>
      <c r="K51" s="185">
        <v>0.504</v>
      </c>
      <c r="L51" s="133"/>
      <c r="M51" s="202" t="s">
        <v>342</v>
      </c>
      <c r="N51" s="203"/>
    </row>
    <row r="52" spans="1:14" x14ac:dyDescent="0.2">
      <c r="A52" s="35" t="s">
        <v>105</v>
      </c>
      <c r="B52" s="133">
        <v>9</v>
      </c>
      <c r="C52" s="185">
        <v>0.75</v>
      </c>
      <c r="D52" s="133">
        <v>27</v>
      </c>
      <c r="E52" s="185">
        <v>0.67500000000000004</v>
      </c>
      <c r="F52" s="133">
        <v>37</v>
      </c>
      <c r="G52" s="185">
        <v>0.56899999999999995</v>
      </c>
      <c r="H52" s="133">
        <v>11</v>
      </c>
      <c r="I52" s="185">
        <v>0.42299999999999999</v>
      </c>
      <c r="J52" s="133">
        <v>84</v>
      </c>
      <c r="K52" s="185">
        <v>0.58699999999999997</v>
      </c>
      <c r="L52" s="133"/>
      <c r="M52" s="202" t="s">
        <v>342</v>
      </c>
      <c r="N52" s="203"/>
    </row>
    <row r="53" spans="1:14" x14ac:dyDescent="0.2">
      <c r="A53" s="35" t="s">
        <v>106</v>
      </c>
      <c r="B53" s="133">
        <v>3</v>
      </c>
      <c r="C53" s="185">
        <v>1.7000000000000001E-2</v>
      </c>
      <c r="D53" s="133">
        <v>2</v>
      </c>
      <c r="E53" s="185">
        <v>5.0000000000000001E-3</v>
      </c>
      <c r="F53" s="133">
        <v>18</v>
      </c>
      <c r="G53" s="185">
        <v>3.5999999999999997E-2</v>
      </c>
      <c r="H53" s="133">
        <v>14</v>
      </c>
      <c r="I53" s="185">
        <v>4.2000000000000003E-2</v>
      </c>
      <c r="J53" s="133">
        <v>37</v>
      </c>
      <c r="K53" s="185">
        <v>2.5999999999999999E-2</v>
      </c>
      <c r="L53" s="133"/>
      <c r="M53" s="202" t="s">
        <v>343</v>
      </c>
      <c r="N53" s="203"/>
    </row>
    <row r="54" spans="1:14" x14ac:dyDescent="0.2">
      <c r="A54" s="35" t="s">
        <v>107</v>
      </c>
      <c r="B54" s="133">
        <v>0</v>
      </c>
      <c r="C54" s="185">
        <v>0</v>
      </c>
      <c r="D54" s="133">
        <v>3</v>
      </c>
      <c r="E54" s="185">
        <v>7.0000000000000001E-3</v>
      </c>
      <c r="F54" s="133">
        <v>6</v>
      </c>
      <c r="G54" s="185">
        <v>2.5999999999999999E-2</v>
      </c>
      <c r="H54" s="133">
        <v>4</v>
      </c>
      <c r="I54" s="185">
        <v>5.0999999999999997E-2</v>
      </c>
      <c r="J54" s="133">
        <v>13</v>
      </c>
      <c r="K54" s="185">
        <v>1.2999999999999999E-2</v>
      </c>
      <c r="L54" s="133"/>
      <c r="M54" s="202" t="s">
        <v>343</v>
      </c>
      <c r="N54" s="203"/>
    </row>
    <row r="55" spans="1:14" x14ac:dyDescent="0.2">
      <c r="A55" s="35" t="s">
        <v>108</v>
      </c>
      <c r="B55" s="133">
        <v>0</v>
      </c>
      <c r="C55" s="185">
        <v>0</v>
      </c>
      <c r="D55" s="133">
        <v>4</v>
      </c>
      <c r="E55" s="185">
        <v>0.14299999999999999</v>
      </c>
      <c r="F55" s="133">
        <v>21</v>
      </c>
      <c r="G55" s="185">
        <v>0.318</v>
      </c>
      <c r="H55" s="133">
        <v>24</v>
      </c>
      <c r="I55" s="185">
        <v>0.42099999999999999</v>
      </c>
      <c r="J55" s="133">
        <v>49</v>
      </c>
      <c r="K55" s="185">
        <v>0.31</v>
      </c>
      <c r="L55" s="133"/>
      <c r="M55" s="202" t="s">
        <v>342</v>
      </c>
      <c r="N55" s="203"/>
    </row>
    <row r="56" spans="1:14" x14ac:dyDescent="0.2">
      <c r="A56" s="35" t="s">
        <v>109</v>
      </c>
      <c r="B56" s="133">
        <v>2</v>
      </c>
      <c r="C56" s="185">
        <v>6.0000000000000001E-3</v>
      </c>
      <c r="D56" s="133">
        <v>7</v>
      </c>
      <c r="E56" s="185">
        <v>8.0000000000000002E-3</v>
      </c>
      <c r="F56" s="133">
        <v>16</v>
      </c>
      <c r="G56" s="185">
        <v>3.4000000000000002E-2</v>
      </c>
      <c r="H56" s="133">
        <v>4</v>
      </c>
      <c r="I56" s="185">
        <v>4.5999999999999999E-2</v>
      </c>
      <c r="J56" s="133">
        <v>29</v>
      </c>
      <c r="K56" s="185">
        <v>1.6E-2</v>
      </c>
      <c r="L56" s="133"/>
      <c r="M56" s="202" t="s">
        <v>343</v>
      </c>
      <c r="N56" s="203"/>
    </row>
    <row r="57" spans="1:14" x14ac:dyDescent="0.2">
      <c r="A57" s="35" t="s">
        <v>131</v>
      </c>
      <c r="B57" s="133">
        <v>4</v>
      </c>
      <c r="C57" s="185">
        <v>0.17399999999999999</v>
      </c>
      <c r="D57" s="133">
        <v>12</v>
      </c>
      <c r="E57" s="185">
        <v>7.2999999999999995E-2</v>
      </c>
      <c r="F57" s="133">
        <v>17</v>
      </c>
      <c r="G57" s="185">
        <v>4.2999999999999997E-2</v>
      </c>
      <c r="H57" s="133">
        <v>13</v>
      </c>
      <c r="I57" s="185">
        <v>6.7000000000000004E-2</v>
      </c>
      <c r="J57" s="133">
        <v>46</v>
      </c>
      <c r="K57" s="185">
        <v>5.8999999999999997E-2</v>
      </c>
      <c r="L57" s="133"/>
      <c r="M57" s="202" t="s">
        <v>343</v>
      </c>
      <c r="N57" s="203"/>
    </row>
    <row r="58" spans="1:14" x14ac:dyDescent="0.2">
      <c r="A58" s="35" t="s">
        <v>110</v>
      </c>
      <c r="B58" s="133">
        <v>0</v>
      </c>
      <c r="C58" s="185">
        <v>0</v>
      </c>
      <c r="D58" s="133">
        <v>2</v>
      </c>
      <c r="E58" s="185">
        <v>0.11799999999999999</v>
      </c>
      <c r="F58" s="133">
        <v>10</v>
      </c>
      <c r="G58" s="185">
        <v>0.23799999999999999</v>
      </c>
      <c r="H58" s="133">
        <v>1</v>
      </c>
      <c r="I58" s="185">
        <v>0.1</v>
      </c>
      <c r="J58" s="133">
        <v>13</v>
      </c>
      <c r="K58" s="185">
        <v>0.183</v>
      </c>
      <c r="L58" s="133"/>
      <c r="M58" s="202" t="s">
        <v>342</v>
      </c>
      <c r="N58" s="203"/>
    </row>
    <row r="59" spans="1:14" x14ac:dyDescent="0.2">
      <c r="A59" s="35" t="s">
        <v>111</v>
      </c>
      <c r="B59" s="133">
        <v>0</v>
      </c>
      <c r="C59" s="185">
        <v>0</v>
      </c>
      <c r="D59" s="133">
        <v>2</v>
      </c>
      <c r="E59" s="185">
        <v>0.182</v>
      </c>
      <c r="F59" s="133">
        <v>12</v>
      </c>
      <c r="G59" s="185">
        <v>0.48</v>
      </c>
      <c r="H59" s="133">
        <v>2</v>
      </c>
      <c r="I59" s="185">
        <v>0.28599999999999998</v>
      </c>
      <c r="J59" s="133">
        <v>16</v>
      </c>
      <c r="K59" s="185">
        <v>0.35599999999999998</v>
      </c>
      <c r="L59" s="133"/>
      <c r="M59" s="202" t="s">
        <v>342</v>
      </c>
      <c r="N59" s="203"/>
    </row>
    <row r="60" spans="1:14" x14ac:dyDescent="0.2">
      <c r="A60" s="35" t="s">
        <v>112</v>
      </c>
      <c r="B60" s="133">
        <v>0</v>
      </c>
      <c r="C60" s="185">
        <v>0</v>
      </c>
      <c r="D60" s="133">
        <v>5</v>
      </c>
      <c r="E60" s="185">
        <v>0.55600000000000005</v>
      </c>
      <c r="F60" s="133">
        <v>8</v>
      </c>
      <c r="G60" s="185">
        <v>0.38100000000000001</v>
      </c>
      <c r="H60" s="133">
        <v>4</v>
      </c>
      <c r="I60" s="185">
        <v>1</v>
      </c>
      <c r="J60" s="133">
        <v>17</v>
      </c>
      <c r="K60" s="185">
        <v>0.44700000000000001</v>
      </c>
      <c r="L60" s="133"/>
      <c r="M60" s="202" t="s">
        <v>342</v>
      </c>
      <c r="N60" s="203"/>
    </row>
    <row r="61" spans="1:14" s="32" customFormat="1" x14ac:dyDescent="0.2">
      <c r="A61" s="35" t="s">
        <v>113</v>
      </c>
      <c r="B61" s="133">
        <v>0</v>
      </c>
      <c r="C61" s="185">
        <v>0</v>
      </c>
      <c r="D61" s="133">
        <v>0</v>
      </c>
      <c r="E61" s="185">
        <v>0</v>
      </c>
      <c r="F61" s="133">
        <v>5</v>
      </c>
      <c r="G61" s="185">
        <v>5.8999999999999997E-2</v>
      </c>
      <c r="H61" s="133">
        <v>24</v>
      </c>
      <c r="I61" s="185">
        <v>0.253</v>
      </c>
      <c r="J61" s="133">
        <v>29</v>
      </c>
      <c r="K61" s="185">
        <v>0.13800000000000001</v>
      </c>
      <c r="L61" s="133"/>
      <c r="M61" s="202" t="s">
        <v>343</v>
      </c>
      <c r="N61" s="203"/>
    </row>
    <row r="62" spans="1:14" x14ac:dyDescent="0.2">
      <c r="A62" s="35" t="s">
        <v>114</v>
      </c>
      <c r="B62" s="133">
        <v>2</v>
      </c>
      <c r="C62" s="185">
        <v>0.5</v>
      </c>
      <c r="D62" s="133">
        <v>7</v>
      </c>
      <c r="E62" s="185">
        <v>1</v>
      </c>
      <c r="F62" s="133">
        <v>18</v>
      </c>
      <c r="G62" s="185">
        <v>0.75</v>
      </c>
      <c r="H62" s="133">
        <v>4</v>
      </c>
      <c r="I62" s="185">
        <v>1</v>
      </c>
      <c r="J62" s="133">
        <v>31</v>
      </c>
      <c r="K62" s="185">
        <v>0.79500000000000004</v>
      </c>
      <c r="L62" s="133"/>
      <c r="M62" s="202" t="s">
        <v>342</v>
      </c>
      <c r="N62" s="203"/>
    </row>
    <row r="63" spans="1:14" x14ac:dyDescent="0.2">
      <c r="A63" s="35" t="s">
        <v>115</v>
      </c>
      <c r="B63" s="133">
        <v>3</v>
      </c>
      <c r="C63" s="185">
        <v>5.0000000000000001E-3</v>
      </c>
      <c r="D63" s="133">
        <v>5</v>
      </c>
      <c r="E63" s="185">
        <v>5.0000000000000001E-3</v>
      </c>
      <c r="F63" s="133">
        <v>5</v>
      </c>
      <c r="G63" s="185">
        <v>0.02</v>
      </c>
      <c r="H63" s="133">
        <v>1</v>
      </c>
      <c r="I63" s="185">
        <v>2.1000000000000001E-2</v>
      </c>
      <c r="J63" s="133">
        <v>14</v>
      </c>
      <c r="K63" s="185">
        <v>8.0000000000000002E-3</v>
      </c>
      <c r="L63" s="133"/>
      <c r="M63" s="202" t="s">
        <v>343</v>
      </c>
      <c r="N63" s="203"/>
    </row>
    <row r="64" spans="1:14" x14ac:dyDescent="0.2">
      <c r="A64" s="35" t="s">
        <v>116</v>
      </c>
      <c r="B64" s="133">
        <v>1</v>
      </c>
      <c r="C64" s="185">
        <v>1</v>
      </c>
      <c r="D64" s="133">
        <v>1</v>
      </c>
      <c r="E64" s="185">
        <v>0.33300000000000002</v>
      </c>
      <c r="F64" s="133">
        <v>7</v>
      </c>
      <c r="G64" s="185">
        <v>1</v>
      </c>
      <c r="H64" s="133">
        <v>3</v>
      </c>
      <c r="I64" s="185">
        <v>0.75</v>
      </c>
      <c r="J64" s="133">
        <v>12</v>
      </c>
      <c r="K64" s="185">
        <v>0.8</v>
      </c>
      <c r="L64" s="133"/>
      <c r="M64" s="202" t="s">
        <v>342</v>
      </c>
      <c r="N64" s="203"/>
    </row>
    <row r="65" spans="1:14" x14ac:dyDescent="0.2">
      <c r="A65" s="35" t="s">
        <v>117</v>
      </c>
      <c r="B65" s="133">
        <v>0</v>
      </c>
      <c r="C65" s="185">
        <v>0</v>
      </c>
      <c r="D65" s="133">
        <v>0</v>
      </c>
      <c r="E65" s="185">
        <v>0</v>
      </c>
      <c r="F65" s="133">
        <v>0</v>
      </c>
      <c r="G65" s="185">
        <v>0</v>
      </c>
      <c r="H65" s="133">
        <v>0</v>
      </c>
      <c r="I65" s="185">
        <v>0</v>
      </c>
      <c r="J65" s="133">
        <v>0</v>
      </c>
      <c r="K65" s="185">
        <v>0</v>
      </c>
      <c r="L65" s="133"/>
      <c r="M65" s="202" t="s">
        <v>342</v>
      </c>
      <c r="N65" s="203"/>
    </row>
    <row r="66" spans="1:14" x14ac:dyDescent="0.2">
      <c r="A66" s="35" t="s">
        <v>118</v>
      </c>
      <c r="B66" s="133">
        <v>0</v>
      </c>
      <c r="C66" s="185">
        <v>0</v>
      </c>
      <c r="D66" s="133">
        <v>7</v>
      </c>
      <c r="E66" s="185">
        <v>0.35</v>
      </c>
      <c r="F66" s="133">
        <v>35</v>
      </c>
      <c r="G66" s="185">
        <v>0.64800000000000002</v>
      </c>
      <c r="H66" s="133">
        <v>15</v>
      </c>
      <c r="I66" s="185">
        <v>0.71399999999999997</v>
      </c>
      <c r="J66" s="133">
        <v>57</v>
      </c>
      <c r="K66" s="185">
        <v>0.57599999999999996</v>
      </c>
      <c r="L66" s="133"/>
      <c r="M66" s="202" t="s">
        <v>342</v>
      </c>
      <c r="N66" s="203"/>
    </row>
    <row r="67" spans="1:14" x14ac:dyDescent="0.2">
      <c r="A67" s="35" t="s">
        <v>119</v>
      </c>
      <c r="B67" s="133">
        <v>3</v>
      </c>
      <c r="C67" s="185">
        <v>0.6</v>
      </c>
      <c r="D67" s="133">
        <v>19</v>
      </c>
      <c r="E67" s="185">
        <v>0.82599999999999996</v>
      </c>
      <c r="F67" s="133">
        <v>35</v>
      </c>
      <c r="G67" s="185">
        <v>0.83299999999999996</v>
      </c>
      <c r="H67" s="133">
        <v>9</v>
      </c>
      <c r="I67" s="185">
        <v>0.9</v>
      </c>
      <c r="J67" s="133">
        <v>66</v>
      </c>
      <c r="K67" s="185">
        <v>0.82499999999999996</v>
      </c>
      <c r="L67" s="133"/>
      <c r="M67" s="202" t="s">
        <v>342</v>
      </c>
      <c r="N67" s="203"/>
    </row>
    <row r="68" spans="1:14" x14ac:dyDescent="0.2">
      <c r="A68" s="35" t="s">
        <v>120</v>
      </c>
      <c r="B68" s="133">
        <v>0</v>
      </c>
      <c r="C68" s="185">
        <v>0</v>
      </c>
      <c r="D68" s="133">
        <v>5</v>
      </c>
      <c r="E68" s="185">
        <v>6.0000000000000001E-3</v>
      </c>
      <c r="F68" s="133">
        <v>9</v>
      </c>
      <c r="G68" s="185">
        <v>3.4000000000000002E-2</v>
      </c>
      <c r="H68" s="133">
        <v>4</v>
      </c>
      <c r="I68" s="185">
        <v>5.0999999999999997E-2</v>
      </c>
      <c r="J68" s="133">
        <v>18</v>
      </c>
      <c r="K68" s="185">
        <v>8.9999999999999993E-3</v>
      </c>
      <c r="L68" s="133"/>
      <c r="M68" s="202" t="s">
        <v>343</v>
      </c>
      <c r="N68" s="203"/>
    </row>
    <row r="69" spans="1:14" x14ac:dyDescent="0.2">
      <c r="A69" s="35" t="s">
        <v>121</v>
      </c>
      <c r="B69" s="133">
        <v>0</v>
      </c>
      <c r="C69" s="185">
        <v>0</v>
      </c>
      <c r="D69" s="133">
        <v>7</v>
      </c>
      <c r="E69" s="185">
        <v>0.63600000000000001</v>
      </c>
      <c r="F69" s="133">
        <v>10</v>
      </c>
      <c r="G69" s="185">
        <v>0.435</v>
      </c>
      <c r="H69" s="133">
        <v>3</v>
      </c>
      <c r="I69" s="185">
        <v>0.42899999999999999</v>
      </c>
      <c r="J69" s="133">
        <v>20</v>
      </c>
      <c r="K69" s="185">
        <v>0.47599999999999998</v>
      </c>
      <c r="L69" s="133"/>
      <c r="M69" s="202" t="s">
        <v>342</v>
      </c>
      <c r="N69" s="203"/>
    </row>
    <row r="70" spans="1:14" x14ac:dyDescent="0.2">
      <c r="A70" s="35" t="s">
        <v>122</v>
      </c>
      <c r="B70" s="133">
        <v>0</v>
      </c>
      <c r="C70" s="185">
        <v>0</v>
      </c>
      <c r="D70" s="133">
        <v>1</v>
      </c>
      <c r="E70" s="185">
        <v>2.7E-2</v>
      </c>
      <c r="F70" s="133">
        <v>11</v>
      </c>
      <c r="G70" s="185">
        <v>7.6999999999999999E-2</v>
      </c>
      <c r="H70" s="133">
        <v>30</v>
      </c>
      <c r="I70" s="185">
        <v>0.13800000000000001</v>
      </c>
      <c r="J70" s="133">
        <v>42</v>
      </c>
      <c r="K70" s="185">
        <v>0.10299999999999999</v>
      </c>
      <c r="L70" s="133"/>
      <c r="M70" s="202" t="s">
        <v>342</v>
      </c>
      <c r="N70" s="203"/>
    </row>
    <row r="71" spans="1:14" x14ac:dyDescent="0.2">
      <c r="A71" s="35" t="s">
        <v>3</v>
      </c>
      <c r="B71" s="133">
        <v>3</v>
      </c>
      <c r="C71" s="185">
        <v>0.33300000000000002</v>
      </c>
      <c r="D71" s="133">
        <v>11</v>
      </c>
      <c r="E71" s="185">
        <v>0.57899999999999996</v>
      </c>
      <c r="F71" s="133">
        <v>22</v>
      </c>
      <c r="G71" s="185">
        <v>0.68799999999999994</v>
      </c>
      <c r="H71" s="133">
        <v>7</v>
      </c>
      <c r="I71" s="185">
        <v>0.77800000000000002</v>
      </c>
      <c r="J71" s="133">
        <v>43</v>
      </c>
      <c r="K71" s="185">
        <v>0.623</v>
      </c>
      <c r="L71" s="133"/>
      <c r="M71" s="202" t="s">
        <v>342</v>
      </c>
      <c r="N71" s="203"/>
    </row>
    <row r="72" spans="1:14" x14ac:dyDescent="0.2">
      <c r="A72" s="35" t="s">
        <v>123</v>
      </c>
      <c r="B72" s="133">
        <v>0</v>
      </c>
      <c r="C72" s="185">
        <v>0</v>
      </c>
      <c r="D72" s="133">
        <v>1</v>
      </c>
      <c r="E72" s="185">
        <v>0.5</v>
      </c>
      <c r="F72" s="133">
        <v>10</v>
      </c>
      <c r="G72" s="185">
        <v>0.90900000000000003</v>
      </c>
      <c r="H72" s="133">
        <v>5</v>
      </c>
      <c r="I72" s="185">
        <v>1</v>
      </c>
      <c r="J72" s="133">
        <v>16</v>
      </c>
      <c r="K72" s="185">
        <v>0.8</v>
      </c>
      <c r="L72" s="133"/>
      <c r="M72" s="202" t="s">
        <v>342</v>
      </c>
      <c r="N72" s="203"/>
    </row>
    <row r="73" spans="1:14" x14ac:dyDescent="0.2">
      <c r="A73" s="35" t="s">
        <v>4</v>
      </c>
      <c r="B73" s="133">
        <v>1</v>
      </c>
      <c r="C73" s="185">
        <v>0.111</v>
      </c>
      <c r="D73" s="133">
        <v>30</v>
      </c>
      <c r="E73" s="185">
        <v>0.63800000000000001</v>
      </c>
      <c r="F73" s="133">
        <v>46</v>
      </c>
      <c r="G73" s="185">
        <v>0.63</v>
      </c>
      <c r="H73" s="133">
        <v>10</v>
      </c>
      <c r="I73" s="185">
        <v>0.45500000000000002</v>
      </c>
      <c r="J73" s="133">
        <v>87</v>
      </c>
      <c r="K73" s="185">
        <v>0.57599999999999996</v>
      </c>
      <c r="L73" s="133"/>
      <c r="M73" s="202" t="s">
        <v>342</v>
      </c>
      <c r="N73" s="203"/>
    </row>
    <row r="74" spans="1:14" x14ac:dyDescent="0.2">
      <c r="A74" s="35" t="s">
        <v>5</v>
      </c>
      <c r="B74" s="133">
        <v>3</v>
      </c>
      <c r="C74" s="185">
        <v>0.214</v>
      </c>
      <c r="D74" s="133">
        <v>28</v>
      </c>
      <c r="E74" s="185">
        <v>0.35399999999999998</v>
      </c>
      <c r="F74" s="133">
        <v>17</v>
      </c>
      <c r="G74" s="185">
        <v>0.20200000000000001</v>
      </c>
      <c r="H74" s="133">
        <v>11</v>
      </c>
      <c r="I74" s="185">
        <v>0.26800000000000002</v>
      </c>
      <c r="J74" s="133">
        <v>59</v>
      </c>
      <c r="K74" s="185">
        <v>0.27100000000000002</v>
      </c>
      <c r="L74" s="133"/>
      <c r="M74" s="202" t="s">
        <v>342</v>
      </c>
      <c r="N74" s="203"/>
    </row>
    <row r="75" spans="1:14" x14ac:dyDescent="0.2">
      <c r="A75" s="35" t="s">
        <v>124</v>
      </c>
      <c r="B75" s="133">
        <v>0</v>
      </c>
      <c r="C75" s="185">
        <v>0</v>
      </c>
      <c r="D75" s="133">
        <v>37</v>
      </c>
      <c r="E75" s="185">
        <v>0.56899999999999995</v>
      </c>
      <c r="F75" s="133">
        <v>56</v>
      </c>
      <c r="G75" s="185">
        <v>0.58299999999999996</v>
      </c>
      <c r="H75" s="133">
        <v>25</v>
      </c>
      <c r="I75" s="185">
        <v>0.64100000000000001</v>
      </c>
      <c r="J75" s="133">
        <v>118</v>
      </c>
      <c r="K75" s="185">
        <v>0.54400000000000004</v>
      </c>
      <c r="L75" s="133"/>
      <c r="M75" s="202" t="s">
        <v>342</v>
      </c>
      <c r="N75" s="203"/>
    </row>
    <row r="76" spans="1:14" x14ac:dyDescent="0.2">
      <c r="A76" s="35" t="s">
        <v>125</v>
      </c>
      <c r="B76" s="133">
        <v>0</v>
      </c>
      <c r="C76" s="185">
        <v>0</v>
      </c>
      <c r="D76" s="133">
        <v>3</v>
      </c>
      <c r="E76" s="185">
        <v>1</v>
      </c>
      <c r="F76" s="133">
        <v>3</v>
      </c>
      <c r="G76" s="185">
        <v>1</v>
      </c>
      <c r="H76" s="133">
        <v>2</v>
      </c>
      <c r="I76" s="185">
        <v>1</v>
      </c>
      <c r="J76" s="133">
        <v>8</v>
      </c>
      <c r="K76" s="185">
        <v>1</v>
      </c>
      <c r="L76" s="133"/>
      <c r="M76" s="202" t="s">
        <v>342</v>
      </c>
      <c r="N76" s="203"/>
    </row>
    <row r="77" spans="1:14" x14ac:dyDescent="0.2">
      <c r="A77" s="35" t="s">
        <v>126</v>
      </c>
      <c r="B77" s="133">
        <v>5</v>
      </c>
      <c r="C77" s="185">
        <v>2.5000000000000001E-2</v>
      </c>
      <c r="D77" s="133">
        <v>3</v>
      </c>
      <c r="E77" s="185">
        <v>6.0000000000000001E-3</v>
      </c>
      <c r="F77" s="133">
        <v>13</v>
      </c>
      <c r="G77" s="185">
        <v>3.1E-2</v>
      </c>
      <c r="H77" s="133">
        <v>14</v>
      </c>
      <c r="I77" s="185">
        <v>0.06</v>
      </c>
      <c r="J77" s="133">
        <v>35</v>
      </c>
      <c r="K77" s="185">
        <v>2.5999999999999999E-2</v>
      </c>
      <c r="L77" s="133"/>
      <c r="M77" s="202" t="s">
        <v>343</v>
      </c>
      <c r="N77" s="203"/>
    </row>
    <row r="78" spans="1:14" x14ac:dyDescent="0.2">
      <c r="A78" s="35" t="s">
        <v>8</v>
      </c>
      <c r="B78" s="133">
        <v>0</v>
      </c>
      <c r="C78" s="185">
        <v>0</v>
      </c>
      <c r="D78" s="133">
        <v>2</v>
      </c>
      <c r="E78" s="185">
        <v>0.01</v>
      </c>
      <c r="F78" s="133">
        <v>18</v>
      </c>
      <c r="G78" s="185">
        <v>0.04</v>
      </c>
      <c r="H78" s="133">
        <v>88</v>
      </c>
      <c r="I78" s="185">
        <v>0.34200000000000003</v>
      </c>
      <c r="J78" s="133">
        <v>108</v>
      </c>
      <c r="K78" s="185">
        <v>0.11600000000000001</v>
      </c>
      <c r="L78" s="133"/>
      <c r="M78" s="202" t="s">
        <v>343</v>
      </c>
      <c r="N78" s="203"/>
    </row>
    <row r="79" spans="1:14" x14ac:dyDescent="0.2">
      <c r="A79" s="35" t="s">
        <v>6</v>
      </c>
      <c r="B79" s="133">
        <v>0</v>
      </c>
      <c r="C79" s="185">
        <v>0</v>
      </c>
      <c r="D79" s="133">
        <v>39</v>
      </c>
      <c r="E79" s="185">
        <v>0.46400000000000002</v>
      </c>
      <c r="F79" s="133">
        <v>61</v>
      </c>
      <c r="G79" s="185">
        <v>0.47699999999999998</v>
      </c>
      <c r="H79" s="133">
        <v>25</v>
      </c>
      <c r="I79" s="185">
        <v>0.35699999999999998</v>
      </c>
      <c r="J79" s="133">
        <v>125</v>
      </c>
      <c r="K79" s="185">
        <v>0.43</v>
      </c>
      <c r="L79" s="133"/>
      <c r="M79" s="202" t="s">
        <v>342</v>
      </c>
      <c r="N79" s="203"/>
    </row>
    <row r="80" spans="1:14" x14ac:dyDescent="0.2">
      <c r="A80" s="35" t="s">
        <v>127</v>
      </c>
      <c r="B80" s="133">
        <v>0</v>
      </c>
      <c r="C80" s="185">
        <v>0</v>
      </c>
      <c r="D80" s="133">
        <v>5</v>
      </c>
      <c r="E80" s="185">
        <v>2.5000000000000001E-2</v>
      </c>
      <c r="F80" s="133">
        <v>236</v>
      </c>
      <c r="G80" s="185">
        <v>0.29399999999999998</v>
      </c>
      <c r="H80" s="133">
        <v>725</v>
      </c>
      <c r="I80" s="185">
        <v>0.64200000000000002</v>
      </c>
      <c r="J80" s="133">
        <v>966</v>
      </c>
      <c r="K80" s="185">
        <v>0.44700000000000001</v>
      </c>
      <c r="L80" s="133"/>
      <c r="M80" s="202" t="s">
        <v>343</v>
      </c>
      <c r="N80" s="203"/>
    </row>
    <row r="81" spans="1:14" x14ac:dyDescent="0.2">
      <c r="A81" s="35" t="s">
        <v>128</v>
      </c>
      <c r="B81" s="133">
        <v>3</v>
      </c>
      <c r="C81" s="185">
        <v>6.0000000000000001E-3</v>
      </c>
      <c r="D81" s="133">
        <v>2</v>
      </c>
      <c r="E81" s="185">
        <v>3.0000000000000001E-3</v>
      </c>
      <c r="F81" s="133">
        <v>1</v>
      </c>
      <c r="G81" s="185">
        <v>5.0000000000000001E-3</v>
      </c>
      <c r="H81" s="133">
        <v>0</v>
      </c>
      <c r="I81" s="185">
        <v>0</v>
      </c>
      <c r="J81" s="133">
        <v>6</v>
      </c>
      <c r="K81" s="185">
        <v>4.0000000000000001E-3</v>
      </c>
      <c r="L81" s="133"/>
      <c r="M81" s="202" t="s">
        <v>343</v>
      </c>
      <c r="N81" s="203"/>
    </row>
    <row r="82" spans="1:14" x14ac:dyDescent="0.2">
      <c r="A82" s="35" t="s">
        <v>9</v>
      </c>
      <c r="B82" s="133">
        <v>0</v>
      </c>
      <c r="C82" s="185">
        <v>0</v>
      </c>
      <c r="D82" s="133">
        <v>1</v>
      </c>
      <c r="E82" s="185">
        <v>1.0999999999999999E-2</v>
      </c>
      <c r="F82" s="133">
        <v>6</v>
      </c>
      <c r="G82" s="185">
        <v>3.1E-2</v>
      </c>
      <c r="H82" s="133">
        <v>5</v>
      </c>
      <c r="I82" s="185">
        <v>8.5000000000000006E-2</v>
      </c>
      <c r="J82" s="133">
        <v>12</v>
      </c>
      <c r="K82" s="185">
        <v>3.3000000000000002E-2</v>
      </c>
      <c r="L82" s="133"/>
      <c r="M82" s="202" t="s">
        <v>343</v>
      </c>
      <c r="N82" s="203"/>
    </row>
    <row r="83" spans="1:14" x14ac:dyDescent="0.2">
      <c r="A83" s="35" t="s">
        <v>129</v>
      </c>
      <c r="B83" s="133">
        <v>1</v>
      </c>
      <c r="C83" s="185">
        <v>1</v>
      </c>
      <c r="D83" s="133">
        <v>7</v>
      </c>
      <c r="E83" s="185">
        <v>1</v>
      </c>
      <c r="F83" s="133">
        <v>6</v>
      </c>
      <c r="G83" s="185">
        <v>1</v>
      </c>
      <c r="H83" s="133">
        <v>3</v>
      </c>
      <c r="I83" s="185">
        <v>1</v>
      </c>
      <c r="J83" s="133">
        <v>17</v>
      </c>
      <c r="K83" s="185">
        <v>1</v>
      </c>
      <c r="L83" s="133"/>
      <c r="M83" s="202" t="s">
        <v>342</v>
      </c>
      <c r="N83" s="203"/>
    </row>
    <row r="84" spans="1:14" x14ac:dyDescent="0.2">
      <c r="A84" s="182" t="s">
        <v>37</v>
      </c>
      <c r="B84" s="133">
        <v>108</v>
      </c>
      <c r="C84" s="185">
        <v>1.2999999999999999E-2</v>
      </c>
      <c r="D84" s="133">
        <v>1048</v>
      </c>
      <c r="E84" s="185">
        <v>6.4000000000000001E-2</v>
      </c>
      <c r="F84" s="133">
        <v>2825</v>
      </c>
      <c r="G84" s="185">
        <v>0.18</v>
      </c>
      <c r="H84" s="133">
        <v>2888</v>
      </c>
      <c r="I84" s="185">
        <v>0.34</v>
      </c>
      <c r="J84" s="133">
        <v>6869</v>
      </c>
      <c r="K84" s="185">
        <v>0.14000000000000001</v>
      </c>
      <c r="L84" s="133"/>
      <c r="M84" s="204"/>
      <c r="N84" s="203"/>
    </row>
    <row r="85" spans="1:14" x14ac:dyDescent="0.2">
      <c r="M85" s="206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86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36" customWidth="1"/>
    <col min="2" max="2" width="13.7109375" style="36" customWidth="1"/>
    <col min="3" max="13" width="10.42578125" style="36" bestFit="1" customWidth="1"/>
    <col min="14" max="18" width="9.140625" style="36"/>
    <col min="19" max="19" width="9.140625" style="32"/>
    <col min="20" max="20" width="9.140625" style="208"/>
    <col min="21" max="21" width="10.140625" style="36" customWidth="1"/>
    <col min="22" max="24" width="9.140625" style="36"/>
    <col min="25" max="26" width="11" style="36" bestFit="1" customWidth="1"/>
    <col min="27" max="16384" width="9.140625" style="36"/>
  </cols>
  <sheetData>
    <row r="1" spans="1:26" ht="30" customHeight="1" x14ac:dyDescent="0.2">
      <c r="A1" s="207" t="s">
        <v>435</v>
      </c>
      <c r="U1" s="178"/>
      <c r="V1" s="159" t="s">
        <v>364</v>
      </c>
      <c r="W1" s="318"/>
      <c r="X1" s="36" t="s">
        <v>433</v>
      </c>
      <c r="Y1" s="251">
        <v>508290</v>
      </c>
      <c r="Z1" s="251"/>
    </row>
    <row r="2" spans="1:26" s="209" customFormat="1" ht="12" x14ac:dyDescent="0.2">
      <c r="R2" s="324" t="s">
        <v>299</v>
      </c>
      <c r="S2" s="324"/>
      <c r="T2" s="273"/>
      <c r="X2" s="36" t="s">
        <v>455</v>
      </c>
      <c r="Y2" s="251">
        <v>120178</v>
      </c>
      <c r="Z2" s="251">
        <f>SUBTOTAL(9,Y1:Y2)</f>
        <v>628468</v>
      </c>
    </row>
    <row r="3" spans="1:26" s="209" customFormat="1" ht="12" x14ac:dyDescent="0.2">
      <c r="A3" s="210"/>
      <c r="B3" s="285" t="s">
        <v>436</v>
      </c>
      <c r="C3" s="285" t="s">
        <v>437</v>
      </c>
      <c r="D3" s="285" t="s">
        <v>438</v>
      </c>
      <c r="E3" s="285" t="s">
        <v>439</v>
      </c>
      <c r="F3" s="285" t="s">
        <v>440</v>
      </c>
      <c r="G3" s="285" t="s">
        <v>441</v>
      </c>
      <c r="H3" s="285" t="s">
        <v>442</v>
      </c>
      <c r="I3" s="285" t="s">
        <v>443</v>
      </c>
      <c r="J3" s="285" t="s">
        <v>444</v>
      </c>
      <c r="K3" s="285" t="s">
        <v>445</v>
      </c>
      <c r="L3" s="285" t="s">
        <v>446</v>
      </c>
      <c r="M3" s="285" t="s">
        <v>447</v>
      </c>
      <c r="N3" s="285" t="s">
        <v>448</v>
      </c>
      <c r="O3" s="285" t="s">
        <v>449</v>
      </c>
      <c r="P3" s="285" t="s">
        <v>450</v>
      </c>
      <c r="Q3" s="285" t="s">
        <v>451</v>
      </c>
      <c r="R3" s="286" t="s">
        <v>360</v>
      </c>
      <c r="S3" s="286" t="s">
        <v>340</v>
      </c>
      <c r="T3" s="211" t="s">
        <v>358</v>
      </c>
      <c r="U3" s="209" t="s">
        <v>454</v>
      </c>
      <c r="W3" s="252"/>
      <c r="X3" s="252"/>
      <c r="Y3" s="252"/>
      <c r="Z3" s="252"/>
    </row>
    <row r="4" spans="1:26" ht="15" customHeight="1" x14ac:dyDescent="0.2">
      <c r="A4" s="35" t="s">
        <v>64</v>
      </c>
      <c r="B4" s="214">
        <v>535</v>
      </c>
      <c r="C4" s="214">
        <v>530</v>
      </c>
      <c r="D4" s="214">
        <v>611</v>
      </c>
      <c r="E4" s="214">
        <v>636</v>
      </c>
      <c r="F4" s="214">
        <v>663</v>
      </c>
      <c r="G4" s="214">
        <v>675</v>
      </c>
      <c r="H4" s="214">
        <v>705</v>
      </c>
      <c r="I4" s="214">
        <v>772</v>
      </c>
      <c r="J4" s="214">
        <v>788</v>
      </c>
      <c r="K4" s="214">
        <v>795</v>
      </c>
      <c r="L4" s="214">
        <v>815</v>
      </c>
      <c r="M4" s="214">
        <v>836</v>
      </c>
      <c r="N4" s="214">
        <v>824</v>
      </c>
      <c r="O4" s="214">
        <v>795</v>
      </c>
      <c r="P4" s="214">
        <v>821</v>
      </c>
      <c r="Q4" s="214">
        <v>844</v>
      </c>
      <c r="R4" s="213">
        <v>2.8014616321559105E-2</v>
      </c>
      <c r="S4" s="213">
        <v>3.5582822085889587E-2</v>
      </c>
      <c r="T4" s="212" t="s">
        <v>342</v>
      </c>
      <c r="U4" s="213">
        <v>7.0229160079215832E-3</v>
      </c>
      <c r="W4" s="214"/>
      <c r="X4" s="214"/>
      <c r="Y4" s="214"/>
      <c r="Z4" s="214"/>
    </row>
    <row r="5" spans="1:26" ht="15" customHeight="1" x14ac:dyDescent="0.2">
      <c r="A5" s="35" t="s">
        <v>65</v>
      </c>
      <c r="B5" s="214">
        <v>417</v>
      </c>
      <c r="C5" s="214">
        <v>432</v>
      </c>
      <c r="D5" s="214">
        <v>460</v>
      </c>
      <c r="E5" s="214">
        <v>463</v>
      </c>
      <c r="F5" s="214">
        <v>503</v>
      </c>
      <c r="G5" s="214">
        <v>555</v>
      </c>
      <c r="H5" s="214">
        <v>618</v>
      </c>
      <c r="I5" s="214">
        <v>634</v>
      </c>
      <c r="J5" s="214">
        <v>713</v>
      </c>
      <c r="K5" s="214">
        <v>712</v>
      </c>
      <c r="L5" s="214">
        <v>721</v>
      </c>
      <c r="M5" s="214">
        <v>746</v>
      </c>
      <c r="N5" s="214">
        <v>726</v>
      </c>
      <c r="O5" s="214">
        <v>767</v>
      </c>
      <c r="P5" s="214">
        <v>738</v>
      </c>
      <c r="Q5" s="214">
        <v>742</v>
      </c>
      <c r="R5" s="213">
        <v>5.4200542005420349E-3</v>
      </c>
      <c r="S5" s="213">
        <v>2.9126213592232997E-2</v>
      </c>
      <c r="T5" s="212" t="s">
        <v>342</v>
      </c>
      <c r="U5" s="213">
        <v>6.1741749737888795E-3</v>
      </c>
      <c r="W5" s="214"/>
      <c r="X5" s="214"/>
      <c r="Y5" s="214"/>
      <c r="Z5" s="214"/>
    </row>
    <row r="6" spans="1:26" ht="15" customHeight="1" x14ac:dyDescent="0.2">
      <c r="A6" s="35" t="s">
        <v>0</v>
      </c>
      <c r="B6" s="214">
        <v>6261</v>
      </c>
      <c r="C6" s="214">
        <v>6444</v>
      </c>
      <c r="D6" s="214">
        <v>6769</v>
      </c>
      <c r="E6" s="214">
        <v>7314</v>
      </c>
      <c r="F6" s="214">
        <v>7614</v>
      </c>
      <c r="G6" s="214">
        <v>8098</v>
      </c>
      <c r="H6" s="214">
        <v>8609</v>
      </c>
      <c r="I6" s="214">
        <v>9211</v>
      </c>
      <c r="J6" s="214">
        <v>9696</v>
      </c>
      <c r="K6" s="214">
        <v>10302</v>
      </c>
      <c r="L6" s="214">
        <v>10772</v>
      </c>
      <c r="M6" s="214">
        <v>11097</v>
      </c>
      <c r="N6" s="214">
        <v>11334</v>
      </c>
      <c r="O6" s="214">
        <v>11565</v>
      </c>
      <c r="P6" s="214">
        <v>11793</v>
      </c>
      <c r="Q6" s="214">
        <v>12235</v>
      </c>
      <c r="R6" s="213">
        <v>3.7479860934452658E-2</v>
      </c>
      <c r="S6" s="213">
        <v>0.13581507612328259</v>
      </c>
      <c r="T6" s="212" t="s">
        <v>342</v>
      </c>
      <c r="U6" s="213">
        <v>0.10180731914327082</v>
      </c>
      <c r="V6" s="214"/>
      <c r="W6" s="214"/>
      <c r="X6" s="214"/>
      <c r="Y6" s="214"/>
      <c r="Z6" s="214"/>
    </row>
    <row r="7" spans="1:26" ht="15" customHeight="1" x14ac:dyDescent="0.2">
      <c r="A7" s="35" t="s">
        <v>66</v>
      </c>
      <c r="B7" s="214">
        <v>6513</v>
      </c>
      <c r="C7" s="214">
        <v>6758</v>
      </c>
      <c r="D7" s="214">
        <v>6902</v>
      </c>
      <c r="E7" s="214">
        <v>7189</v>
      </c>
      <c r="F7" s="214">
        <v>7817</v>
      </c>
      <c r="G7" s="214">
        <v>8394</v>
      </c>
      <c r="H7" s="214">
        <v>9005</v>
      </c>
      <c r="I7" s="214">
        <v>9573</v>
      </c>
      <c r="J7" s="214">
        <v>9949</v>
      </c>
      <c r="K7" s="214">
        <v>10330</v>
      </c>
      <c r="L7" s="214">
        <v>10780</v>
      </c>
      <c r="M7" s="214">
        <v>11254</v>
      </c>
      <c r="N7" s="214">
        <v>12021</v>
      </c>
      <c r="O7" s="214">
        <v>12510</v>
      </c>
      <c r="P7" s="214">
        <v>12955</v>
      </c>
      <c r="Q7" s="214">
        <v>12737</v>
      </c>
      <c r="R7" s="213">
        <v>-1.6827479737553053E-2</v>
      </c>
      <c r="S7" s="213">
        <v>0.18153988868274573</v>
      </c>
      <c r="T7" s="212" t="s">
        <v>343</v>
      </c>
      <c r="U7" s="213">
        <v>2.5058529579570717E-2</v>
      </c>
      <c r="V7" s="214"/>
      <c r="W7" s="214"/>
      <c r="X7" s="214"/>
      <c r="Y7" s="214"/>
      <c r="Z7" s="214"/>
    </row>
    <row r="8" spans="1:26" ht="15" customHeight="1" x14ac:dyDescent="0.2">
      <c r="A8" s="35" t="s">
        <v>67</v>
      </c>
      <c r="B8" s="214">
        <v>1496</v>
      </c>
      <c r="C8" s="214">
        <v>1620</v>
      </c>
      <c r="D8" s="214">
        <v>1718</v>
      </c>
      <c r="E8" s="214">
        <v>1917</v>
      </c>
      <c r="F8" s="214">
        <v>2103</v>
      </c>
      <c r="G8" s="214">
        <v>2752</v>
      </c>
      <c r="H8" s="214">
        <v>3101</v>
      </c>
      <c r="I8" s="214">
        <v>2585</v>
      </c>
      <c r="J8" s="214">
        <v>2687</v>
      </c>
      <c r="K8" s="214">
        <v>2848</v>
      </c>
      <c r="L8" s="214">
        <v>2929</v>
      </c>
      <c r="M8" s="214">
        <v>3000</v>
      </c>
      <c r="N8" s="214">
        <v>2983</v>
      </c>
      <c r="O8" s="214">
        <v>2973</v>
      </c>
      <c r="P8" s="214">
        <v>2955</v>
      </c>
      <c r="Q8" s="214">
        <v>3055</v>
      </c>
      <c r="R8" s="213">
        <v>3.384094754653133E-2</v>
      </c>
      <c r="S8" s="213">
        <v>4.3018094912939508E-2</v>
      </c>
      <c r="T8" s="212" t="s">
        <v>342</v>
      </c>
      <c r="U8" s="213">
        <v>2.5420626071327532E-2</v>
      </c>
      <c r="V8" s="214"/>
      <c r="W8" s="214"/>
      <c r="X8" s="214"/>
      <c r="Y8" s="214"/>
      <c r="Z8" s="214"/>
    </row>
    <row r="9" spans="1:26" ht="15" customHeight="1" x14ac:dyDescent="0.2">
      <c r="A9" s="35" t="s">
        <v>68</v>
      </c>
      <c r="B9" s="214">
        <v>1455</v>
      </c>
      <c r="C9" s="214">
        <v>1526</v>
      </c>
      <c r="D9" s="214">
        <v>1674</v>
      </c>
      <c r="E9" s="214">
        <v>1777</v>
      </c>
      <c r="F9" s="214">
        <v>1859</v>
      </c>
      <c r="G9" s="214">
        <v>1990</v>
      </c>
      <c r="H9" s="214">
        <v>2215</v>
      </c>
      <c r="I9" s="214">
        <v>2383</v>
      </c>
      <c r="J9" s="214">
        <v>2552</v>
      </c>
      <c r="K9" s="214">
        <v>2666</v>
      </c>
      <c r="L9" s="214">
        <v>2869</v>
      </c>
      <c r="M9" s="214">
        <v>2985</v>
      </c>
      <c r="N9" s="214">
        <v>3122</v>
      </c>
      <c r="O9" s="214">
        <v>3110</v>
      </c>
      <c r="P9" s="214">
        <v>3209</v>
      </c>
      <c r="Q9" s="214">
        <v>3328</v>
      </c>
      <c r="R9" s="213">
        <v>3.7083203490183791E-2</v>
      </c>
      <c r="S9" s="213">
        <v>0.15998605785988151</v>
      </c>
      <c r="T9" s="212" t="s">
        <v>342</v>
      </c>
      <c r="U9" s="213">
        <v>2.7692256486212118E-2</v>
      </c>
      <c r="V9" s="214"/>
      <c r="W9" s="214"/>
      <c r="X9" s="214"/>
      <c r="Y9" s="214"/>
      <c r="Z9" s="214"/>
    </row>
    <row r="10" spans="1:26" ht="15" customHeight="1" x14ac:dyDescent="0.2">
      <c r="A10" s="35" t="s">
        <v>69</v>
      </c>
      <c r="B10" s="214">
        <v>5283</v>
      </c>
      <c r="C10" s="214">
        <v>5325</v>
      </c>
      <c r="D10" s="214">
        <v>5311</v>
      </c>
      <c r="E10" s="214">
        <v>5580</v>
      </c>
      <c r="F10" s="214">
        <v>5901</v>
      </c>
      <c r="G10" s="214">
        <v>6119</v>
      </c>
      <c r="H10" s="214">
        <v>6348</v>
      </c>
      <c r="I10" s="214">
        <v>6688</v>
      </c>
      <c r="J10" s="214">
        <v>6990</v>
      </c>
      <c r="K10" s="214">
        <v>7225</v>
      </c>
      <c r="L10" s="214">
        <v>7569</v>
      </c>
      <c r="M10" s="214">
        <v>7932</v>
      </c>
      <c r="N10" s="214">
        <v>8126</v>
      </c>
      <c r="O10" s="214">
        <v>8216</v>
      </c>
      <c r="P10" s="214">
        <v>8469</v>
      </c>
      <c r="Q10" s="214">
        <v>8286</v>
      </c>
      <c r="R10" s="213">
        <v>-2.1608218207580632E-2</v>
      </c>
      <c r="S10" s="213">
        <v>9.4728497820055546E-2</v>
      </c>
      <c r="T10" s="212" t="s">
        <v>343</v>
      </c>
      <c r="U10" s="213">
        <v>1.6301717523461018E-2</v>
      </c>
      <c r="V10" s="214"/>
      <c r="W10" s="214"/>
      <c r="X10" s="214"/>
      <c r="Y10" s="214"/>
      <c r="Z10" s="214"/>
    </row>
    <row r="11" spans="1:26" ht="15" customHeight="1" x14ac:dyDescent="0.2">
      <c r="A11" s="35" t="s">
        <v>70</v>
      </c>
      <c r="B11" s="214">
        <v>731</v>
      </c>
      <c r="C11" s="214">
        <v>736</v>
      </c>
      <c r="D11" s="214">
        <v>776</v>
      </c>
      <c r="E11" s="214">
        <v>832</v>
      </c>
      <c r="F11" s="214">
        <v>895</v>
      </c>
      <c r="G11" s="214">
        <v>921</v>
      </c>
      <c r="H11" s="214">
        <v>1001</v>
      </c>
      <c r="I11" s="214">
        <v>1059</v>
      </c>
      <c r="J11" s="214">
        <v>1036</v>
      </c>
      <c r="K11" s="214">
        <v>1072</v>
      </c>
      <c r="L11" s="214">
        <v>1089</v>
      </c>
      <c r="M11" s="214">
        <v>1094</v>
      </c>
      <c r="N11" s="214">
        <v>1093</v>
      </c>
      <c r="O11" s="214">
        <v>1053</v>
      </c>
      <c r="P11" s="214">
        <v>1064</v>
      </c>
      <c r="Q11" s="214">
        <v>1098</v>
      </c>
      <c r="R11" s="213">
        <v>3.1954887218045069E-2</v>
      </c>
      <c r="S11" s="213">
        <v>8.2644628099173278E-3</v>
      </c>
      <c r="T11" s="212" t="s">
        <v>342</v>
      </c>
      <c r="U11" s="213">
        <v>9.1364476027226277E-3</v>
      </c>
      <c r="V11" s="214"/>
      <c r="W11" s="214"/>
      <c r="X11" s="214"/>
      <c r="Y11" s="214"/>
      <c r="Z11" s="214"/>
    </row>
    <row r="12" spans="1:26" ht="15" customHeight="1" x14ac:dyDescent="0.2">
      <c r="A12" s="35" t="s">
        <v>71</v>
      </c>
      <c r="B12" s="214">
        <v>13773</v>
      </c>
      <c r="C12" s="214">
        <v>13789</v>
      </c>
      <c r="D12" s="214">
        <v>14030</v>
      </c>
      <c r="E12" s="214">
        <v>14513</v>
      </c>
      <c r="F12" s="214">
        <v>15410</v>
      </c>
      <c r="G12" s="214">
        <v>15687</v>
      </c>
      <c r="H12" s="214">
        <v>16465</v>
      </c>
      <c r="I12" s="214">
        <v>17179</v>
      </c>
      <c r="J12" s="214">
        <v>17692</v>
      </c>
      <c r="K12" s="214">
        <v>18288</v>
      </c>
      <c r="L12" s="214">
        <v>18898</v>
      </c>
      <c r="M12" s="214">
        <v>19856</v>
      </c>
      <c r="N12" s="214">
        <v>20479</v>
      </c>
      <c r="O12" s="214">
        <v>20621</v>
      </c>
      <c r="P12" s="214">
        <v>20999</v>
      </c>
      <c r="Q12" s="214">
        <v>19692</v>
      </c>
      <c r="R12" s="213">
        <v>-6.2241059098052331E-2</v>
      </c>
      <c r="S12" s="213">
        <v>4.2015028045295777E-2</v>
      </c>
      <c r="T12" s="212" t="s">
        <v>343</v>
      </c>
      <c r="U12" s="213">
        <v>3.8741663223750222E-2</v>
      </c>
      <c r="V12" s="214"/>
      <c r="W12" s="214"/>
      <c r="X12" s="214"/>
      <c r="Y12" s="214"/>
      <c r="Z12" s="214"/>
    </row>
    <row r="13" spans="1:26" ht="15" customHeight="1" x14ac:dyDescent="0.2">
      <c r="A13" s="35" t="s">
        <v>72</v>
      </c>
      <c r="B13" s="214">
        <v>7438</v>
      </c>
      <c r="C13" s="214">
        <v>7865</v>
      </c>
      <c r="D13" s="214">
        <v>8405</v>
      </c>
      <c r="E13" s="214">
        <v>9018</v>
      </c>
      <c r="F13" s="214">
        <v>9890</v>
      </c>
      <c r="G13" s="214">
        <v>10898</v>
      </c>
      <c r="H13" s="214">
        <v>11908</v>
      </c>
      <c r="I13" s="214">
        <v>12778</v>
      </c>
      <c r="J13" s="214">
        <v>13534</v>
      </c>
      <c r="K13" s="214">
        <v>14083</v>
      </c>
      <c r="L13" s="214">
        <v>14594</v>
      </c>
      <c r="M13" s="214">
        <v>15028</v>
      </c>
      <c r="N13" s="214">
        <v>15623</v>
      </c>
      <c r="O13" s="214">
        <v>16067</v>
      </c>
      <c r="P13" s="214">
        <v>16524</v>
      </c>
      <c r="Q13" s="214">
        <v>16195</v>
      </c>
      <c r="R13" s="213">
        <v>-1.9910433309126119E-2</v>
      </c>
      <c r="S13" s="213">
        <v>0.10970261751404697</v>
      </c>
      <c r="T13" s="212" t="s">
        <v>343</v>
      </c>
      <c r="U13" s="213">
        <v>3.1861732475555293E-2</v>
      </c>
      <c r="V13" s="214"/>
      <c r="W13" s="214"/>
      <c r="X13" s="214"/>
      <c r="Y13" s="214"/>
      <c r="Z13" s="214"/>
    </row>
    <row r="14" spans="1:26" ht="15" customHeight="1" x14ac:dyDescent="0.2">
      <c r="A14" s="35" t="s">
        <v>73</v>
      </c>
      <c r="B14" s="214">
        <v>80</v>
      </c>
      <c r="C14" s="214">
        <v>77</v>
      </c>
      <c r="D14" s="214">
        <v>79</v>
      </c>
      <c r="E14" s="214">
        <v>96</v>
      </c>
      <c r="F14" s="214">
        <v>116</v>
      </c>
      <c r="G14" s="214">
        <v>123</v>
      </c>
      <c r="H14" s="214">
        <v>128</v>
      </c>
      <c r="I14" s="214">
        <v>151</v>
      </c>
      <c r="J14" s="214">
        <v>151</v>
      </c>
      <c r="K14" s="214">
        <v>150</v>
      </c>
      <c r="L14" s="214">
        <v>163</v>
      </c>
      <c r="M14" s="214">
        <v>176</v>
      </c>
      <c r="N14" s="214">
        <v>177</v>
      </c>
      <c r="O14" s="214">
        <v>198</v>
      </c>
      <c r="P14" s="214">
        <v>187</v>
      </c>
      <c r="Q14" s="214">
        <v>191</v>
      </c>
      <c r="R14" s="213">
        <v>2.1390374331550888E-2</v>
      </c>
      <c r="S14" s="213">
        <v>0.17177914110429437</v>
      </c>
      <c r="T14" s="212" t="s">
        <v>342</v>
      </c>
      <c r="U14" s="213">
        <v>1.5893091913661403E-3</v>
      </c>
      <c r="V14" s="214"/>
      <c r="W14" s="214"/>
      <c r="X14" s="214"/>
      <c r="Y14" s="214"/>
      <c r="Z14" s="214"/>
    </row>
    <row r="15" spans="1:26" ht="15" customHeight="1" x14ac:dyDescent="0.2">
      <c r="A15" s="35" t="s">
        <v>74</v>
      </c>
      <c r="B15" s="214">
        <v>1584</v>
      </c>
      <c r="C15" s="214">
        <v>1668</v>
      </c>
      <c r="D15" s="214">
        <v>1762</v>
      </c>
      <c r="E15" s="214">
        <v>1928</v>
      </c>
      <c r="F15" s="214">
        <v>2075</v>
      </c>
      <c r="G15" s="214">
        <v>2153</v>
      </c>
      <c r="H15" s="214">
        <v>2195</v>
      </c>
      <c r="I15" s="214">
        <v>2212</v>
      </c>
      <c r="J15" s="214">
        <v>2222</v>
      </c>
      <c r="K15" s="214">
        <v>2221</v>
      </c>
      <c r="L15" s="214">
        <v>2229</v>
      </c>
      <c r="M15" s="214">
        <v>2234</v>
      </c>
      <c r="N15" s="214">
        <v>2287</v>
      </c>
      <c r="O15" s="214">
        <v>2237</v>
      </c>
      <c r="P15" s="214">
        <v>2252</v>
      </c>
      <c r="Q15" s="214">
        <v>2277</v>
      </c>
      <c r="R15" s="213">
        <v>1.1101243339253886E-2</v>
      </c>
      <c r="S15" s="213">
        <v>2.1534320323014722E-2</v>
      </c>
      <c r="T15" s="212" t="s">
        <v>342</v>
      </c>
      <c r="U15" s="213">
        <v>1.894689543843299E-2</v>
      </c>
      <c r="V15" s="214"/>
      <c r="W15" s="214"/>
      <c r="X15" s="214"/>
      <c r="Y15" s="214"/>
      <c r="Z15" s="214"/>
    </row>
    <row r="16" spans="1:26" ht="15" customHeight="1" x14ac:dyDescent="0.2">
      <c r="A16" s="35" t="s">
        <v>75</v>
      </c>
      <c r="B16" s="214">
        <v>2278</v>
      </c>
      <c r="C16" s="214">
        <v>2385</v>
      </c>
      <c r="D16" s="214">
        <v>2688</v>
      </c>
      <c r="E16" s="214">
        <v>3102</v>
      </c>
      <c r="F16" s="214">
        <v>3552</v>
      </c>
      <c r="G16" s="214">
        <v>4028</v>
      </c>
      <c r="H16" s="214">
        <v>4500</v>
      </c>
      <c r="I16" s="214">
        <v>5246</v>
      </c>
      <c r="J16" s="214">
        <v>5804</v>
      </c>
      <c r="K16" s="214">
        <v>6078</v>
      </c>
      <c r="L16" s="214">
        <v>6517</v>
      </c>
      <c r="M16" s="214">
        <v>6763</v>
      </c>
      <c r="N16" s="214">
        <v>7235</v>
      </c>
      <c r="O16" s="214">
        <v>7769</v>
      </c>
      <c r="P16" s="214">
        <v>8283</v>
      </c>
      <c r="Q16" s="214">
        <v>8704</v>
      </c>
      <c r="R16" s="213">
        <v>5.0826995050102575E-2</v>
      </c>
      <c r="S16" s="213">
        <v>0.33558385760319176</v>
      </c>
      <c r="T16" s="212" t="s">
        <v>343</v>
      </c>
      <c r="U16" s="213">
        <v>1.7124082708689922E-2</v>
      </c>
      <c r="V16" s="214"/>
      <c r="W16" s="214"/>
      <c r="X16" s="214"/>
      <c r="Y16" s="214"/>
      <c r="Z16" s="214"/>
    </row>
    <row r="17" spans="1:26" ht="15" customHeight="1" x14ac:dyDescent="0.2">
      <c r="A17" s="35" t="s">
        <v>76</v>
      </c>
      <c r="B17" s="214">
        <v>8878</v>
      </c>
      <c r="C17" s="214">
        <v>9236</v>
      </c>
      <c r="D17" s="214">
        <v>9756</v>
      </c>
      <c r="E17" s="214">
        <v>10311</v>
      </c>
      <c r="F17" s="214">
        <v>10874</v>
      </c>
      <c r="G17" s="214">
        <v>11722</v>
      </c>
      <c r="H17" s="214">
        <v>12686</v>
      </c>
      <c r="I17" s="214">
        <v>13602</v>
      </c>
      <c r="J17" s="214">
        <v>14372</v>
      </c>
      <c r="K17" s="214">
        <v>15452</v>
      </c>
      <c r="L17" s="214">
        <v>16546</v>
      </c>
      <c r="M17" s="214">
        <v>17584</v>
      </c>
      <c r="N17" s="214">
        <v>19143</v>
      </c>
      <c r="O17" s="214">
        <v>20698</v>
      </c>
      <c r="P17" s="214">
        <v>22184</v>
      </c>
      <c r="Q17" s="214">
        <v>23103</v>
      </c>
      <c r="R17" s="213">
        <v>4.1426253155427251E-2</v>
      </c>
      <c r="S17" s="213">
        <v>0.39628913332527493</v>
      </c>
      <c r="T17" s="212" t="s">
        <v>343</v>
      </c>
      <c r="U17" s="213">
        <v>4.5452399220917192E-2</v>
      </c>
      <c r="V17" s="214"/>
      <c r="W17" s="214"/>
      <c r="X17" s="214"/>
      <c r="Y17" s="214"/>
      <c r="Z17" s="214"/>
    </row>
    <row r="18" spans="1:26" ht="15" customHeight="1" x14ac:dyDescent="0.2">
      <c r="A18" s="35" t="s">
        <v>77</v>
      </c>
      <c r="B18" s="214">
        <v>471</v>
      </c>
      <c r="C18" s="214">
        <v>491</v>
      </c>
      <c r="D18" s="214">
        <v>505</v>
      </c>
      <c r="E18" s="214">
        <v>526</v>
      </c>
      <c r="F18" s="214">
        <v>590</v>
      </c>
      <c r="G18" s="214">
        <v>630</v>
      </c>
      <c r="H18" s="214">
        <v>670</v>
      </c>
      <c r="I18" s="214">
        <v>716</v>
      </c>
      <c r="J18" s="214">
        <v>747</v>
      </c>
      <c r="K18" s="214">
        <v>752</v>
      </c>
      <c r="L18" s="214">
        <v>796</v>
      </c>
      <c r="M18" s="214">
        <v>822</v>
      </c>
      <c r="N18" s="214">
        <v>826</v>
      </c>
      <c r="O18" s="214">
        <v>812</v>
      </c>
      <c r="P18" s="214">
        <v>816</v>
      </c>
      <c r="Q18" s="214">
        <v>829</v>
      </c>
      <c r="R18" s="213">
        <v>1.5931372549019551E-2</v>
      </c>
      <c r="S18" s="213">
        <v>4.1457286432160734E-2</v>
      </c>
      <c r="T18" s="212" t="s">
        <v>342</v>
      </c>
      <c r="U18" s="213">
        <v>6.8981011499608912E-3</v>
      </c>
      <c r="V18" s="214"/>
      <c r="W18" s="214"/>
      <c r="X18" s="214"/>
      <c r="Y18" s="214"/>
      <c r="Z18" s="214"/>
    </row>
    <row r="19" spans="1:26" ht="15" customHeight="1" x14ac:dyDescent="0.2">
      <c r="A19" s="35" t="s">
        <v>78</v>
      </c>
      <c r="B19" s="214">
        <v>835</v>
      </c>
      <c r="C19" s="214">
        <v>841</v>
      </c>
      <c r="D19" s="214">
        <v>875</v>
      </c>
      <c r="E19" s="214">
        <v>949</v>
      </c>
      <c r="F19" s="214">
        <v>1035</v>
      </c>
      <c r="G19" s="214">
        <v>1084</v>
      </c>
      <c r="H19" s="214">
        <v>1102</v>
      </c>
      <c r="I19" s="214">
        <v>1152</v>
      </c>
      <c r="J19" s="214">
        <v>1182</v>
      </c>
      <c r="K19" s="214">
        <v>1220</v>
      </c>
      <c r="L19" s="214">
        <v>1243</v>
      </c>
      <c r="M19" s="214">
        <v>1319</v>
      </c>
      <c r="N19" s="214">
        <v>1336</v>
      </c>
      <c r="O19" s="214">
        <v>1353</v>
      </c>
      <c r="P19" s="214">
        <v>1388</v>
      </c>
      <c r="Q19" s="214">
        <v>1401</v>
      </c>
      <c r="R19" s="213">
        <v>9.365994236311348E-3</v>
      </c>
      <c r="S19" s="213">
        <v>0.12711182622687045</v>
      </c>
      <c r="T19" s="212" t="s">
        <v>342</v>
      </c>
      <c r="U19" s="213">
        <v>1.1657707733528599E-2</v>
      </c>
      <c r="V19" s="214"/>
      <c r="W19" s="214"/>
      <c r="X19" s="214"/>
      <c r="Y19" s="214"/>
      <c r="Z19" s="214"/>
    </row>
    <row r="20" spans="1:26" ht="15" customHeight="1" x14ac:dyDescent="0.2">
      <c r="A20" s="35" t="s">
        <v>79</v>
      </c>
      <c r="B20" s="214">
        <v>441</v>
      </c>
      <c r="C20" s="214">
        <v>504</v>
      </c>
      <c r="D20" s="214">
        <v>490</v>
      </c>
      <c r="E20" s="214">
        <v>528</v>
      </c>
      <c r="F20" s="214">
        <v>616</v>
      </c>
      <c r="G20" s="214">
        <v>616</v>
      </c>
      <c r="H20" s="214">
        <v>664</v>
      </c>
      <c r="I20" s="214">
        <v>667</v>
      </c>
      <c r="J20" s="214">
        <v>664</v>
      </c>
      <c r="K20" s="214">
        <v>664</v>
      </c>
      <c r="L20" s="214">
        <v>679</v>
      </c>
      <c r="M20" s="214">
        <v>705</v>
      </c>
      <c r="N20" s="214">
        <v>731</v>
      </c>
      <c r="O20" s="214">
        <v>696</v>
      </c>
      <c r="P20" s="214">
        <v>711</v>
      </c>
      <c r="Q20" s="214">
        <v>712</v>
      </c>
      <c r="R20" s="213">
        <v>1.4064697609001975E-3</v>
      </c>
      <c r="S20" s="213">
        <v>4.8600883652430094E-2</v>
      </c>
      <c r="T20" s="212" t="s">
        <v>342</v>
      </c>
      <c r="U20" s="213">
        <v>5.9245452578674963E-3</v>
      </c>
      <c r="V20" s="214"/>
      <c r="W20" s="214"/>
      <c r="X20" s="214"/>
      <c r="Y20" s="214"/>
      <c r="Z20" s="214"/>
    </row>
    <row r="21" spans="1:26" ht="15" customHeight="1" x14ac:dyDescent="0.2">
      <c r="A21" s="35" t="s">
        <v>80</v>
      </c>
      <c r="B21" s="214">
        <v>12960</v>
      </c>
      <c r="C21" s="214">
        <v>13040</v>
      </c>
      <c r="D21" s="214">
        <v>13331</v>
      </c>
      <c r="E21" s="214">
        <v>13782</v>
      </c>
      <c r="F21" s="214">
        <v>14071</v>
      </c>
      <c r="G21" s="214">
        <v>14354</v>
      </c>
      <c r="H21" s="214">
        <v>14920</v>
      </c>
      <c r="I21" s="214">
        <v>15756</v>
      </c>
      <c r="J21" s="214">
        <v>16508</v>
      </c>
      <c r="K21" s="214">
        <v>17028</v>
      </c>
      <c r="L21" s="214">
        <v>17588</v>
      </c>
      <c r="M21" s="214">
        <v>18407</v>
      </c>
      <c r="N21" s="214">
        <v>19242</v>
      </c>
      <c r="O21" s="214">
        <v>19771</v>
      </c>
      <c r="P21" s="214">
        <v>20191</v>
      </c>
      <c r="Q21" s="214">
        <v>19785</v>
      </c>
      <c r="R21" s="213">
        <v>-2.0107968897033368E-2</v>
      </c>
      <c r="S21" s="213">
        <v>0.12491471457812153</v>
      </c>
      <c r="T21" s="212" t="s">
        <v>343</v>
      </c>
      <c r="U21" s="213">
        <v>3.8924629640559524E-2</v>
      </c>
      <c r="V21" s="214"/>
      <c r="W21" s="214"/>
      <c r="X21" s="214"/>
      <c r="Y21" s="214"/>
      <c r="Z21" s="214"/>
    </row>
    <row r="22" spans="1:26" ht="15" customHeight="1" x14ac:dyDescent="0.2">
      <c r="A22" s="35" t="s">
        <v>81</v>
      </c>
      <c r="B22" s="214">
        <v>1903</v>
      </c>
      <c r="C22" s="214">
        <v>1970</v>
      </c>
      <c r="D22" s="214">
        <v>1996</v>
      </c>
      <c r="E22" s="214">
        <v>2183</v>
      </c>
      <c r="F22" s="214">
        <v>2366</v>
      </c>
      <c r="G22" s="214">
        <v>2457</v>
      </c>
      <c r="H22" s="214">
        <v>2538</v>
      </c>
      <c r="I22" s="214">
        <v>2644</v>
      </c>
      <c r="J22" s="214">
        <v>2803</v>
      </c>
      <c r="K22" s="214">
        <v>2934</v>
      </c>
      <c r="L22" s="214">
        <v>2975</v>
      </c>
      <c r="M22" s="214">
        <v>3015</v>
      </c>
      <c r="N22" s="214">
        <v>3034</v>
      </c>
      <c r="O22" s="214">
        <v>3086</v>
      </c>
      <c r="P22" s="214">
        <v>3114</v>
      </c>
      <c r="Q22" s="214">
        <v>3099</v>
      </c>
      <c r="R22" s="213">
        <v>-4.816955684007751E-3</v>
      </c>
      <c r="S22" s="213">
        <v>4.1680672268907593E-2</v>
      </c>
      <c r="T22" s="212" t="s">
        <v>342</v>
      </c>
      <c r="U22" s="213">
        <v>2.5786749654678892E-2</v>
      </c>
      <c r="V22" s="214"/>
      <c r="W22" s="214"/>
      <c r="X22" s="214"/>
      <c r="Y22" s="214"/>
      <c r="Z22" s="214"/>
    </row>
    <row r="23" spans="1:26" ht="15" customHeight="1" x14ac:dyDescent="0.2">
      <c r="A23" s="35" t="s">
        <v>10</v>
      </c>
      <c r="B23" s="214">
        <v>8264</v>
      </c>
      <c r="C23" s="214">
        <v>8634</v>
      </c>
      <c r="D23" s="214">
        <v>9213</v>
      </c>
      <c r="E23" s="214">
        <v>10085</v>
      </c>
      <c r="F23" s="214">
        <v>10495</v>
      </c>
      <c r="G23" s="214">
        <v>10993</v>
      </c>
      <c r="H23" s="214">
        <v>11504</v>
      </c>
      <c r="I23" s="214">
        <v>12121</v>
      </c>
      <c r="J23" s="214">
        <v>12569</v>
      </c>
      <c r="K23" s="214">
        <v>13072</v>
      </c>
      <c r="L23" s="214">
        <v>13327</v>
      </c>
      <c r="M23" s="214">
        <v>13541</v>
      </c>
      <c r="N23" s="214">
        <v>13864</v>
      </c>
      <c r="O23" s="214">
        <v>14011</v>
      </c>
      <c r="P23" s="214">
        <v>14177</v>
      </c>
      <c r="Q23" s="214">
        <v>14186</v>
      </c>
      <c r="R23" s="213">
        <v>6.3483106439998771E-4</v>
      </c>
      <c r="S23" s="213">
        <v>6.4455616417798511E-2</v>
      </c>
      <c r="T23" s="212" t="s">
        <v>343</v>
      </c>
      <c r="U23" s="213">
        <v>2.7909264396309193E-2</v>
      </c>
      <c r="V23" s="214"/>
      <c r="W23" s="214"/>
      <c r="X23" s="214"/>
      <c r="Y23" s="214"/>
      <c r="Z23" s="214"/>
    </row>
    <row r="24" spans="1:26" ht="15" customHeight="1" x14ac:dyDescent="0.2">
      <c r="A24" s="35" t="s">
        <v>82</v>
      </c>
      <c r="B24" s="214">
        <v>338</v>
      </c>
      <c r="C24" s="214">
        <v>381</v>
      </c>
      <c r="D24" s="214">
        <v>394</v>
      </c>
      <c r="E24" s="214">
        <v>421</v>
      </c>
      <c r="F24" s="214">
        <v>437</v>
      </c>
      <c r="G24" s="214">
        <v>468</v>
      </c>
      <c r="H24" s="214">
        <v>511</v>
      </c>
      <c r="I24" s="214">
        <v>535</v>
      </c>
      <c r="J24" s="214">
        <v>526</v>
      </c>
      <c r="K24" s="214">
        <v>523</v>
      </c>
      <c r="L24" s="214">
        <v>530</v>
      </c>
      <c r="M24" s="214">
        <v>537</v>
      </c>
      <c r="N24" s="214">
        <v>523</v>
      </c>
      <c r="O24" s="214">
        <v>523</v>
      </c>
      <c r="P24" s="214">
        <v>512</v>
      </c>
      <c r="Q24" s="214">
        <v>491</v>
      </c>
      <c r="R24" s="213">
        <v>-4.1015625E-2</v>
      </c>
      <c r="S24" s="213">
        <v>-7.3584905660377342E-2</v>
      </c>
      <c r="T24" s="212" t="s">
        <v>342</v>
      </c>
      <c r="U24" s="213">
        <v>4.0856063505799733E-3</v>
      </c>
      <c r="V24" s="214"/>
      <c r="W24" s="214"/>
      <c r="X24" s="214"/>
      <c r="Y24" s="214"/>
      <c r="Z24" s="214"/>
    </row>
    <row r="25" spans="1:26" ht="15" customHeight="1" x14ac:dyDescent="0.2">
      <c r="A25" s="35" t="s">
        <v>83</v>
      </c>
      <c r="B25" s="214">
        <v>13592</v>
      </c>
      <c r="C25" s="214">
        <v>13900</v>
      </c>
      <c r="D25" s="214">
        <v>14281</v>
      </c>
      <c r="E25" s="214">
        <v>14729</v>
      </c>
      <c r="F25" s="214">
        <v>15616</v>
      </c>
      <c r="G25" s="214">
        <v>16338</v>
      </c>
      <c r="H25" s="214">
        <v>17064</v>
      </c>
      <c r="I25" s="214">
        <v>17891</v>
      </c>
      <c r="J25" s="214">
        <v>18691</v>
      </c>
      <c r="K25" s="214">
        <v>19228</v>
      </c>
      <c r="L25" s="214">
        <v>19828</v>
      </c>
      <c r="M25" s="214">
        <v>20592</v>
      </c>
      <c r="N25" s="214">
        <v>21516</v>
      </c>
      <c r="O25" s="214">
        <v>22311</v>
      </c>
      <c r="P25" s="214">
        <v>23069</v>
      </c>
      <c r="Q25" s="214">
        <v>22345</v>
      </c>
      <c r="R25" s="213">
        <v>-3.1384108543933364E-2</v>
      </c>
      <c r="S25" s="213">
        <v>0.12694169860802895</v>
      </c>
      <c r="T25" s="212" t="s">
        <v>343</v>
      </c>
      <c r="U25" s="213">
        <v>4.3961124554880091E-2</v>
      </c>
      <c r="V25" s="214"/>
      <c r="W25" s="214"/>
      <c r="X25" s="214"/>
      <c r="Y25" s="214"/>
      <c r="Z25" s="214"/>
    </row>
    <row r="26" spans="1:26" ht="15" customHeight="1" x14ac:dyDescent="0.2">
      <c r="A26" s="35" t="s">
        <v>84</v>
      </c>
      <c r="B26" s="214">
        <v>787</v>
      </c>
      <c r="C26" s="214">
        <v>856</v>
      </c>
      <c r="D26" s="214">
        <v>896</v>
      </c>
      <c r="E26" s="214">
        <v>928</v>
      </c>
      <c r="F26" s="214">
        <v>950</v>
      </c>
      <c r="G26" s="214">
        <v>1025</v>
      </c>
      <c r="H26" s="214">
        <v>1122</v>
      </c>
      <c r="I26" s="214">
        <v>1153</v>
      </c>
      <c r="J26" s="214">
        <v>1193</v>
      </c>
      <c r="K26" s="214">
        <v>1229</v>
      </c>
      <c r="L26" s="214">
        <v>1249</v>
      </c>
      <c r="M26" s="214">
        <v>1260</v>
      </c>
      <c r="N26" s="214">
        <v>1239</v>
      </c>
      <c r="O26" s="214">
        <v>1158</v>
      </c>
      <c r="P26" s="214">
        <v>1117</v>
      </c>
      <c r="Q26" s="214">
        <v>1096</v>
      </c>
      <c r="R26" s="213">
        <v>-1.8800358102059045E-2</v>
      </c>
      <c r="S26" s="213">
        <v>-0.122497998398719</v>
      </c>
      <c r="T26" s="212" t="s">
        <v>342</v>
      </c>
      <c r="U26" s="213">
        <v>9.1198056216612033E-3</v>
      </c>
      <c r="V26" s="214"/>
      <c r="W26" s="214"/>
      <c r="X26" s="214"/>
      <c r="Y26" s="214"/>
      <c r="Z26" s="214"/>
    </row>
    <row r="27" spans="1:26" ht="15" customHeight="1" x14ac:dyDescent="0.2">
      <c r="A27" s="35" t="s">
        <v>85</v>
      </c>
      <c r="B27" s="214">
        <v>201</v>
      </c>
      <c r="C27" s="214">
        <v>209</v>
      </c>
      <c r="D27" s="214">
        <v>238</v>
      </c>
      <c r="E27" s="214">
        <v>278</v>
      </c>
      <c r="F27" s="214">
        <v>293</v>
      </c>
      <c r="G27" s="214">
        <v>282</v>
      </c>
      <c r="H27" s="214">
        <v>317</v>
      </c>
      <c r="I27" s="214">
        <v>330</v>
      </c>
      <c r="J27" s="214">
        <v>348</v>
      </c>
      <c r="K27" s="214">
        <v>390</v>
      </c>
      <c r="L27" s="214">
        <v>408</v>
      </c>
      <c r="M27" s="214">
        <v>416</v>
      </c>
      <c r="N27" s="214">
        <v>414</v>
      </c>
      <c r="O27" s="214">
        <v>416</v>
      </c>
      <c r="P27" s="214">
        <v>427</v>
      </c>
      <c r="Q27" s="214">
        <v>465</v>
      </c>
      <c r="R27" s="213">
        <v>8.8992974238875977E-2</v>
      </c>
      <c r="S27" s="213">
        <v>0.13970588235294112</v>
      </c>
      <c r="T27" s="212" t="s">
        <v>342</v>
      </c>
      <c r="U27" s="213">
        <v>3.8692605967814409E-3</v>
      </c>
      <c r="V27" s="214"/>
      <c r="W27" s="214"/>
      <c r="X27" s="214"/>
      <c r="Y27" s="214"/>
      <c r="Z27" s="214"/>
    </row>
    <row r="28" spans="1:26" ht="15" customHeight="1" x14ac:dyDescent="0.2">
      <c r="A28" s="35" t="s">
        <v>86</v>
      </c>
      <c r="B28" s="214">
        <v>5712</v>
      </c>
      <c r="C28" s="214">
        <v>5987</v>
      </c>
      <c r="D28" s="214">
        <v>6327</v>
      </c>
      <c r="E28" s="214">
        <v>6861</v>
      </c>
      <c r="F28" s="214">
        <v>7177</v>
      </c>
      <c r="G28" s="214">
        <v>7485</v>
      </c>
      <c r="H28" s="214">
        <v>7911</v>
      </c>
      <c r="I28" s="214">
        <v>8384</v>
      </c>
      <c r="J28" s="214">
        <v>9007</v>
      </c>
      <c r="K28" s="214">
        <v>9554</v>
      </c>
      <c r="L28" s="214">
        <v>9982</v>
      </c>
      <c r="M28" s="214">
        <v>10234</v>
      </c>
      <c r="N28" s="214">
        <v>10448</v>
      </c>
      <c r="O28" s="214">
        <v>10508</v>
      </c>
      <c r="P28" s="214">
        <v>10486</v>
      </c>
      <c r="Q28" s="214">
        <v>10610</v>
      </c>
      <c r="R28" s="213">
        <v>1.1825290864009075E-2</v>
      </c>
      <c r="S28" s="213">
        <v>6.2913243838909949E-2</v>
      </c>
      <c r="T28" s="212" t="s">
        <v>342</v>
      </c>
      <c r="U28" s="213">
        <v>8.8285709530862552E-2</v>
      </c>
      <c r="V28" s="214"/>
      <c r="W28" s="214"/>
      <c r="X28" s="214"/>
      <c r="Y28" s="214"/>
      <c r="Z28" s="214"/>
    </row>
    <row r="29" spans="1:26" ht="15" customHeight="1" x14ac:dyDescent="0.2">
      <c r="A29" s="35" t="s">
        <v>87</v>
      </c>
      <c r="B29" s="214">
        <v>9496</v>
      </c>
      <c r="C29" s="214">
        <v>9583</v>
      </c>
      <c r="D29" s="214">
        <v>9883</v>
      </c>
      <c r="E29" s="214">
        <v>10355</v>
      </c>
      <c r="F29" s="214">
        <v>10882</v>
      </c>
      <c r="G29" s="214">
        <v>11516</v>
      </c>
      <c r="H29" s="214">
        <v>12345</v>
      </c>
      <c r="I29" s="214">
        <v>13113</v>
      </c>
      <c r="J29" s="214">
        <v>13641</v>
      </c>
      <c r="K29" s="214">
        <v>14028</v>
      </c>
      <c r="L29" s="214">
        <v>14884</v>
      </c>
      <c r="M29" s="214">
        <v>15445</v>
      </c>
      <c r="N29" s="214">
        <v>16125</v>
      </c>
      <c r="O29" s="214">
        <v>16474</v>
      </c>
      <c r="P29" s="214">
        <v>16748</v>
      </c>
      <c r="Q29" s="214">
        <v>16479</v>
      </c>
      <c r="R29" s="213">
        <v>-1.6061619297826568E-2</v>
      </c>
      <c r="S29" s="213">
        <v>0.1071620532115023</v>
      </c>
      <c r="T29" s="212" t="s">
        <v>343</v>
      </c>
      <c r="U29" s="213">
        <v>3.2420468630112734E-2</v>
      </c>
      <c r="V29" s="214"/>
      <c r="W29" s="214"/>
      <c r="X29" s="214"/>
      <c r="Y29" s="214"/>
      <c r="Z29" s="214"/>
    </row>
    <row r="30" spans="1:26" ht="15" customHeight="1" x14ac:dyDescent="0.2">
      <c r="A30" s="35" t="s">
        <v>88</v>
      </c>
      <c r="B30" s="214">
        <v>12298</v>
      </c>
      <c r="C30" s="214">
        <v>12613</v>
      </c>
      <c r="D30" s="214">
        <v>13216</v>
      </c>
      <c r="E30" s="214">
        <v>13992</v>
      </c>
      <c r="F30" s="214">
        <v>14701</v>
      </c>
      <c r="G30" s="214">
        <v>15457</v>
      </c>
      <c r="H30" s="214">
        <v>16517</v>
      </c>
      <c r="I30" s="214">
        <v>17640</v>
      </c>
      <c r="J30" s="214">
        <v>18554</v>
      </c>
      <c r="K30" s="214">
        <v>19524</v>
      </c>
      <c r="L30" s="214">
        <v>20460</v>
      </c>
      <c r="M30" s="214">
        <v>21409</v>
      </c>
      <c r="N30" s="214">
        <v>22334</v>
      </c>
      <c r="O30" s="214">
        <v>23270</v>
      </c>
      <c r="P30" s="214">
        <v>23854</v>
      </c>
      <c r="Q30" s="214">
        <v>24588</v>
      </c>
      <c r="R30" s="213">
        <v>3.0770520667393386E-2</v>
      </c>
      <c r="S30" s="213">
        <v>0.20175953079178877</v>
      </c>
      <c r="T30" s="212" t="s">
        <v>342</v>
      </c>
      <c r="U30" s="213">
        <v>0.20459651516916574</v>
      </c>
      <c r="V30" s="214"/>
      <c r="W30" s="214"/>
      <c r="X30" s="214"/>
      <c r="Y30" s="214"/>
      <c r="Z30" s="214"/>
    </row>
    <row r="31" spans="1:26" ht="15" customHeight="1" x14ac:dyDescent="0.2">
      <c r="A31" s="35" t="s">
        <v>89</v>
      </c>
      <c r="B31" s="214">
        <v>3542</v>
      </c>
      <c r="C31" s="214">
        <v>3593</v>
      </c>
      <c r="D31" s="214">
        <v>3721</v>
      </c>
      <c r="E31" s="214">
        <v>3986</v>
      </c>
      <c r="F31" s="214">
        <v>4289</v>
      </c>
      <c r="G31" s="214">
        <v>4421</v>
      </c>
      <c r="H31" s="214">
        <v>4537</v>
      </c>
      <c r="I31" s="214">
        <v>4781</v>
      </c>
      <c r="J31" s="214">
        <v>4992</v>
      </c>
      <c r="K31" s="214">
        <v>5132</v>
      </c>
      <c r="L31" s="214">
        <v>5239</v>
      </c>
      <c r="M31" s="214">
        <v>5306</v>
      </c>
      <c r="N31" s="214">
        <v>5386</v>
      </c>
      <c r="O31" s="214">
        <v>5424</v>
      </c>
      <c r="P31" s="214">
        <v>5385</v>
      </c>
      <c r="Q31" s="214">
        <v>5408</v>
      </c>
      <c r="R31" s="213">
        <v>4.2711234911791962E-3</v>
      </c>
      <c r="S31" s="213">
        <v>3.2258064516129004E-2</v>
      </c>
      <c r="T31" s="212" t="s">
        <v>342</v>
      </c>
      <c r="U31" s="213">
        <v>4.4999916790094692E-2</v>
      </c>
      <c r="V31" s="214"/>
      <c r="W31" s="214"/>
      <c r="X31" s="214"/>
      <c r="Y31" s="214"/>
      <c r="Z31" s="214"/>
    </row>
    <row r="32" spans="1:26" ht="15" customHeight="1" x14ac:dyDescent="0.2">
      <c r="A32" s="35" t="s">
        <v>90</v>
      </c>
      <c r="B32" s="214">
        <v>542</v>
      </c>
      <c r="C32" s="214">
        <v>562</v>
      </c>
      <c r="D32" s="214">
        <v>596</v>
      </c>
      <c r="E32" s="214">
        <v>651</v>
      </c>
      <c r="F32" s="214">
        <v>691</v>
      </c>
      <c r="G32" s="214">
        <v>691</v>
      </c>
      <c r="H32" s="214">
        <v>728</v>
      </c>
      <c r="I32" s="214">
        <v>746</v>
      </c>
      <c r="J32" s="214">
        <v>756</v>
      </c>
      <c r="K32" s="214">
        <v>784</v>
      </c>
      <c r="L32" s="214">
        <v>806</v>
      </c>
      <c r="M32" s="214">
        <v>806</v>
      </c>
      <c r="N32" s="214">
        <v>817</v>
      </c>
      <c r="O32" s="214">
        <v>798</v>
      </c>
      <c r="P32" s="214">
        <v>802</v>
      </c>
      <c r="Q32" s="214">
        <v>832</v>
      </c>
      <c r="R32" s="213">
        <v>3.7406483790523692E-2</v>
      </c>
      <c r="S32" s="213">
        <v>3.2258064516129004E-2</v>
      </c>
      <c r="T32" s="212" t="s">
        <v>342</v>
      </c>
      <c r="U32" s="213">
        <v>6.9230641215530294E-3</v>
      </c>
      <c r="V32" s="214"/>
      <c r="W32" s="214"/>
      <c r="X32" s="214"/>
      <c r="Y32" s="214"/>
      <c r="Z32" s="214"/>
    </row>
    <row r="33" spans="1:26" ht="15" customHeight="1" x14ac:dyDescent="0.2">
      <c r="A33" s="35" t="s">
        <v>91</v>
      </c>
      <c r="B33" s="214">
        <v>129</v>
      </c>
      <c r="C33" s="214">
        <v>136</v>
      </c>
      <c r="D33" s="214">
        <v>170</v>
      </c>
      <c r="E33" s="214">
        <v>208</v>
      </c>
      <c r="F33" s="214">
        <v>215</v>
      </c>
      <c r="G33" s="214">
        <v>237</v>
      </c>
      <c r="H33" s="214">
        <v>258</v>
      </c>
      <c r="I33" s="214">
        <v>272</v>
      </c>
      <c r="J33" s="214">
        <v>264</v>
      </c>
      <c r="K33" s="214">
        <v>270</v>
      </c>
      <c r="L33" s="214">
        <v>272</v>
      </c>
      <c r="M33" s="214">
        <v>268</v>
      </c>
      <c r="N33" s="214">
        <v>284</v>
      </c>
      <c r="O33" s="214">
        <v>284</v>
      </c>
      <c r="P33" s="214">
        <v>299</v>
      </c>
      <c r="Q33" s="214">
        <v>289</v>
      </c>
      <c r="R33" s="213">
        <v>-3.3444816053511683E-2</v>
      </c>
      <c r="S33" s="213">
        <v>6.25E-2</v>
      </c>
      <c r="T33" s="212" t="s">
        <v>342</v>
      </c>
      <c r="U33" s="213">
        <v>2.4047662633759925E-3</v>
      </c>
      <c r="V33" s="214"/>
      <c r="W33" s="214"/>
      <c r="X33" s="214"/>
      <c r="Y33" s="214"/>
      <c r="Z33" s="214"/>
    </row>
    <row r="34" spans="1:26" ht="15" customHeight="1" x14ac:dyDescent="0.2">
      <c r="A34" s="35" t="s">
        <v>92</v>
      </c>
      <c r="B34" s="214">
        <v>5899</v>
      </c>
      <c r="C34" s="214">
        <v>6022</v>
      </c>
      <c r="D34" s="214">
        <v>6266</v>
      </c>
      <c r="E34" s="214">
        <v>6505</v>
      </c>
      <c r="F34" s="214">
        <v>6670</v>
      </c>
      <c r="G34" s="214">
        <v>6726</v>
      </c>
      <c r="H34" s="214">
        <v>7057</v>
      </c>
      <c r="I34" s="214">
        <v>7370</v>
      </c>
      <c r="J34" s="214">
        <v>7719</v>
      </c>
      <c r="K34" s="214">
        <v>7841</v>
      </c>
      <c r="L34" s="214">
        <v>7936</v>
      </c>
      <c r="M34" s="214">
        <v>8093</v>
      </c>
      <c r="N34" s="214">
        <v>8388</v>
      </c>
      <c r="O34" s="214">
        <v>8636</v>
      </c>
      <c r="P34" s="214">
        <v>8853</v>
      </c>
      <c r="Q34" s="214">
        <v>8652</v>
      </c>
      <c r="R34" s="213">
        <v>-2.2704168078617415E-2</v>
      </c>
      <c r="S34" s="213">
        <v>9.0221774193548487E-2</v>
      </c>
      <c r="T34" s="212" t="s">
        <v>343</v>
      </c>
      <c r="U34" s="213">
        <v>1.7021778905742784E-2</v>
      </c>
      <c r="V34" s="214"/>
      <c r="W34" s="214"/>
      <c r="X34" s="214"/>
      <c r="Y34" s="214"/>
      <c r="Z34" s="214"/>
    </row>
    <row r="35" spans="1:26" ht="15" customHeight="1" x14ac:dyDescent="0.2">
      <c r="A35" s="35" t="s">
        <v>1</v>
      </c>
      <c r="B35" s="214">
        <v>1062</v>
      </c>
      <c r="C35" s="214">
        <v>1079</v>
      </c>
      <c r="D35" s="214">
        <v>1159</v>
      </c>
      <c r="E35" s="214">
        <v>1310</v>
      </c>
      <c r="F35" s="214">
        <v>1371</v>
      </c>
      <c r="G35" s="214">
        <v>1402</v>
      </c>
      <c r="H35" s="214">
        <v>1497</v>
      </c>
      <c r="I35" s="214">
        <v>1543</v>
      </c>
      <c r="J35" s="214">
        <v>1555</v>
      </c>
      <c r="K35" s="214">
        <v>1584</v>
      </c>
      <c r="L35" s="214">
        <v>1569</v>
      </c>
      <c r="M35" s="214">
        <v>1607</v>
      </c>
      <c r="N35" s="214">
        <v>1676</v>
      </c>
      <c r="O35" s="214">
        <v>1762</v>
      </c>
      <c r="P35" s="214">
        <v>1799</v>
      </c>
      <c r="Q35" s="214">
        <v>1749</v>
      </c>
      <c r="R35" s="213">
        <v>-2.7793218454697066E-2</v>
      </c>
      <c r="S35" s="213">
        <v>0.1147227533460804</v>
      </c>
      <c r="T35" s="212" t="s">
        <v>342</v>
      </c>
      <c r="U35" s="213">
        <v>1.4553412438216645E-2</v>
      </c>
      <c r="V35" s="214"/>
      <c r="W35" s="214"/>
      <c r="X35" s="214"/>
      <c r="Y35" s="214"/>
      <c r="Z35" s="214"/>
    </row>
    <row r="36" spans="1:26" ht="15" customHeight="1" x14ac:dyDescent="0.2">
      <c r="A36" s="35" t="s">
        <v>93</v>
      </c>
      <c r="B36" s="214">
        <v>5168</v>
      </c>
      <c r="C36" s="214">
        <v>5398</v>
      </c>
      <c r="D36" s="214">
        <v>5824</v>
      </c>
      <c r="E36" s="214">
        <v>6133</v>
      </c>
      <c r="F36" s="214">
        <v>6642</v>
      </c>
      <c r="G36" s="214">
        <v>7239</v>
      </c>
      <c r="H36" s="214">
        <v>8082</v>
      </c>
      <c r="I36" s="214">
        <v>9068</v>
      </c>
      <c r="J36" s="214">
        <v>10097</v>
      </c>
      <c r="K36" s="214">
        <v>10906</v>
      </c>
      <c r="L36" s="214">
        <v>11771</v>
      </c>
      <c r="M36" s="214">
        <v>12705</v>
      </c>
      <c r="N36" s="214">
        <v>13830</v>
      </c>
      <c r="O36" s="214">
        <v>14762</v>
      </c>
      <c r="P36" s="214">
        <v>15735</v>
      </c>
      <c r="Q36" s="214">
        <v>16340</v>
      </c>
      <c r="R36" s="213">
        <v>3.8449316809660017E-2</v>
      </c>
      <c r="S36" s="213">
        <v>0.3881573358253334</v>
      </c>
      <c r="T36" s="212" t="s">
        <v>343</v>
      </c>
      <c r="U36" s="213">
        <v>3.2147002695311733E-2</v>
      </c>
      <c r="V36" s="214"/>
      <c r="W36" s="214"/>
      <c r="X36" s="214"/>
      <c r="Y36" s="214"/>
      <c r="Z36" s="214"/>
    </row>
    <row r="37" spans="1:26" ht="15" customHeight="1" x14ac:dyDescent="0.2">
      <c r="A37" s="35" t="s">
        <v>94</v>
      </c>
      <c r="B37" s="214">
        <v>523</v>
      </c>
      <c r="C37" s="214">
        <v>565</v>
      </c>
      <c r="D37" s="214">
        <v>584</v>
      </c>
      <c r="E37" s="214">
        <v>598</v>
      </c>
      <c r="F37" s="214">
        <v>652</v>
      </c>
      <c r="G37" s="214">
        <v>686</v>
      </c>
      <c r="H37" s="214">
        <v>700</v>
      </c>
      <c r="I37" s="214">
        <v>727</v>
      </c>
      <c r="J37" s="214">
        <v>726</v>
      </c>
      <c r="K37" s="214">
        <v>746</v>
      </c>
      <c r="L37" s="214">
        <v>752</v>
      </c>
      <c r="M37" s="214">
        <v>759</v>
      </c>
      <c r="N37" s="214">
        <v>777</v>
      </c>
      <c r="O37" s="214">
        <v>765</v>
      </c>
      <c r="P37" s="214">
        <v>757</v>
      </c>
      <c r="Q37" s="214">
        <v>765</v>
      </c>
      <c r="R37" s="213">
        <v>1.0568031704095038E-2</v>
      </c>
      <c r="S37" s="213">
        <v>1.7287234042553168E-2</v>
      </c>
      <c r="T37" s="212" t="s">
        <v>342</v>
      </c>
      <c r="U37" s="213">
        <v>6.3655577559952733E-3</v>
      </c>
      <c r="V37" s="214"/>
      <c r="W37" s="214"/>
      <c r="X37" s="214"/>
      <c r="Y37" s="214"/>
      <c r="Z37" s="214"/>
    </row>
    <row r="38" spans="1:26" ht="15" customHeight="1" x14ac:dyDescent="0.2">
      <c r="A38" s="35" t="s">
        <v>95</v>
      </c>
      <c r="B38" s="214">
        <v>9493</v>
      </c>
      <c r="C38" s="214">
        <v>9420</v>
      </c>
      <c r="D38" s="214">
        <v>9532</v>
      </c>
      <c r="E38" s="214">
        <v>9897</v>
      </c>
      <c r="F38" s="214">
        <v>10343</v>
      </c>
      <c r="G38" s="214">
        <v>10666</v>
      </c>
      <c r="H38" s="214">
        <v>11260</v>
      </c>
      <c r="I38" s="214">
        <v>12019</v>
      </c>
      <c r="J38" s="214">
        <v>12501</v>
      </c>
      <c r="K38" s="214">
        <v>12818</v>
      </c>
      <c r="L38" s="214">
        <v>13172</v>
      </c>
      <c r="M38" s="214">
        <v>13650</v>
      </c>
      <c r="N38" s="214">
        <v>14112</v>
      </c>
      <c r="O38" s="214">
        <v>14540</v>
      </c>
      <c r="P38" s="214">
        <v>15126</v>
      </c>
      <c r="Q38" s="214">
        <v>14938</v>
      </c>
      <c r="R38" s="213">
        <v>-1.2428930318656661E-2</v>
      </c>
      <c r="S38" s="213">
        <v>0.13407227452171266</v>
      </c>
      <c r="T38" s="212" t="s">
        <v>343</v>
      </c>
      <c r="U38" s="213">
        <v>2.938873477739086E-2</v>
      </c>
      <c r="V38" s="214"/>
      <c r="W38" s="214"/>
      <c r="X38" s="214"/>
      <c r="Y38" s="214"/>
      <c r="Z38" s="214"/>
    </row>
    <row r="39" spans="1:26" ht="15" customHeight="1" x14ac:dyDescent="0.2">
      <c r="A39" s="35" t="s">
        <v>96</v>
      </c>
      <c r="B39" s="214">
        <v>6091</v>
      </c>
      <c r="C39" s="214">
        <v>6156</v>
      </c>
      <c r="D39" s="214">
        <v>6338</v>
      </c>
      <c r="E39" s="214">
        <v>6535</v>
      </c>
      <c r="F39" s="214">
        <v>6817</v>
      </c>
      <c r="G39" s="214">
        <v>6947</v>
      </c>
      <c r="H39" s="214">
        <v>7326</v>
      </c>
      <c r="I39" s="214">
        <v>7908</v>
      </c>
      <c r="J39" s="214">
        <v>8229</v>
      </c>
      <c r="K39" s="214">
        <v>8524</v>
      </c>
      <c r="L39" s="214">
        <v>8920</v>
      </c>
      <c r="M39" s="214">
        <v>9559</v>
      </c>
      <c r="N39" s="214">
        <v>10249</v>
      </c>
      <c r="O39" s="214">
        <v>10729</v>
      </c>
      <c r="P39" s="214">
        <v>11200</v>
      </c>
      <c r="Q39" s="214">
        <v>11188</v>
      </c>
      <c r="R39" s="213">
        <v>-1.071428571428612E-3</v>
      </c>
      <c r="S39" s="213">
        <v>0.2542600896860987</v>
      </c>
      <c r="T39" s="212" t="s">
        <v>343</v>
      </c>
      <c r="U39" s="213">
        <v>2.2011056680241593E-2</v>
      </c>
      <c r="V39" s="214"/>
      <c r="W39" s="214"/>
      <c r="X39" s="214"/>
      <c r="Y39" s="214"/>
      <c r="Z39" s="214"/>
    </row>
    <row r="40" spans="1:26" ht="15" customHeight="1" x14ac:dyDescent="0.2">
      <c r="A40" s="35" t="s">
        <v>97</v>
      </c>
      <c r="B40" s="214">
        <v>4088</v>
      </c>
      <c r="C40" s="214">
        <v>4259</v>
      </c>
      <c r="D40" s="214">
        <v>4498</v>
      </c>
      <c r="E40" s="214">
        <v>4746</v>
      </c>
      <c r="F40" s="214">
        <v>4988</v>
      </c>
      <c r="G40" s="214">
        <v>5257</v>
      </c>
      <c r="H40" s="214">
        <v>5446</v>
      </c>
      <c r="I40" s="214">
        <v>5742</v>
      </c>
      <c r="J40" s="214">
        <v>5777</v>
      </c>
      <c r="K40" s="214">
        <v>6015</v>
      </c>
      <c r="L40" s="214">
        <v>6109</v>
      </c>
      <c r="M40" s="214">
        <v>6257</v>
      </c>
      <c r="N40" s="214">
        <v>6390</v>
      </c>
      <c r="O40" s="214">
        <v>6427</v>
      </c>
      <c r="P40" s="214">
        <v>6331</v>
      </c>
      <c r="Q40" s="214">
        <v>6351</v>
      </c>
      <c r="R40" s="213">
        <v>3.1590586005370014E-3</v>
      </c>
      <c r="S40" s="213">
        <v>3.9613684727451304E-2</v>
      </c>
      <c r="T40" s="212" t="s">
        <v>342</v>
      </c>
      <c r="U40" s="213">
        <v>5.2846610860556843E-2</v>
      </c>
      <c r="V40" s="214"/>
      <c r="W40" s="214"/>
      <c r="X40" s="214"/>
      <c r="Y40" s="214"/>
      <c r="Z40" s="214"/>
    </row>
    <row r="41" spans="1:26" ht="15" customHeight="1" x14ac:dyDescent="0.2">
      <c r="A41" s="35" t="s">
        <v>98</v>
      </c>
      <c r="B41" s="214">
        <v>115</v>
      </c>
      <c r="C41" s="214">
        <v>120</v>
      </c>
      <c r="D41" s="214">
        <v>124</v>
      </c>
      <c r="E41" s="214">
        <v>131</v>
      </c>
      <c r="F41" s="214">
        <v>144</v>
      </c>
      <c r="G41" s="214">
        <v>148</v>
      </c>
      <c r="H41" s="214">
        <v>156</v>
      </c>
      <c r="I41" s="214">
        <v>165</v>
      </c>
      <c r="J41" s="214">
        <v>181</v>
      </c>
      <c r="K41" s="214">
        <v>175</v>
      </c>
      <c r="L41" s="214">
        <v>176</v>
      </c>
      <c r="M41" s="214">
        <v>189</v>
      </c>
      <c r="N41" s="214">
        <v>192</v>
      </c>
      <c r="O41" s="214">
        <v>207</v>
      </c>
      <c r="P41" s="214">
        <v>194</v>
      </c>
      <c r="Q41" s="214">
        <v>202</v>
      </c>
      <c r="R41" s="213">
        <v>4.1237113402061931E-2</v>
      </c>
      <c r="S41" s="213">
        <v>0.14772727272727271</v>
      </c>
      <c r="T41" s="212" t="s">
        <v>342</v>
      </c>
      <c r="U41" s="213">
        <v>1.6808400872039809E-3</v>
      </c>
      <c r="V41" s="214"/>
      <c r="W41" s="214"/>
      <c r="X41" s="214"/>
      <c r="Y41" s="214"/>
      <c r="Z41" s="214"/>
    </row>
    <row r="42" spans="1:26" ht="15" customHeight="1" x14ac:dyDescent="0.2">
      <c r="A42" s="35" t="s">
        <v>99</v>
      </c>
      <c r="B42" s="214">
        <v>1291</v>
      </c>
      <c r="C42" s="214">
        <v>1306</v>
      </c>
      <c r="D42" s="214">
        <v>1370</v>
      </c>
      <c r="E42" s="214">
        <v>1433</v>
      </c>
      <c r="F42" s="214">
        <v>1530</v>
      </c>
      <c r="G42" s="214">
        <v>1536</v>
      </c>
      <c r="H42" s="214">
        <v>1595</v>
      </c>
      <c r="I42" s="214">
        <v>1700</v>
      </c>
      <c r="J42" s="214">
        <v>1747</v>
      </c>
      <c r="K42" s="214">
        <v>1822</v>
      </c>
      <c r="L42" s="214">
        <v>1914</v>
      </c>
      <c r="M42" s="214">
        <v>1943</v>
      </c>
      <c r="N42" s="214">
        <v>1960</v>
      </c>
      <c r="O42" s="214">
        <v>1962</v>
      </c>
      <c r="P42" s="214">
        <v>1963</v>
      </c>
      <c r="Q42" s="214">
        <v>1991</v>
      </c>
      <c r="R42" s="213">
        <v>1.4263881813550761E-2</v>
      </c>
      <c r="S42" s="213">
        <v>4.022988505747116E-2</v>
      </c>
      <c r="T42" s="212" t="s">
        <v>342</v>
      </c>
      <c r="U42" s="213">
        <v>1.6567092146649136E-2</v>
      </c>
      <c r="V42" s="214"/>
      <c r="W42" s="214"/>
      <c r="X42" s="214"/>
      <c r="Y42" s="214"/>
      <c r="Z42" s="214"/>
    </row>
    <row r="43" spans="1:26" ht="15" customHeight="1" x14ac:dyDescent="0.2">
      <c r="A43" s="35" t="s">
        <v>100</v>
      </c>
      <c r="B43" s="214">
        <v>4691</v>
      </c>
      <c r="C43" s="214">
        <v>4600</v>
      </c>
      <c r="D43" s="214">
        <v>4688</v>
      </c>
      <c r="E43" s="214">
        <v>4878</v>
      </c>
      <c r="F43" s="214">
        <v>5127</v>
      </c>
      <c r="G43" s="214">
        <v>5245</v>
      </c>
      <c r="H43" s="214">
        <v>5523</v>
      </c>
      <c r="I43" s="214">
        <v>5984</v>
      </c>
      <c r="J43" s="214">
        <v>6253</v>
      </c>
      <c r="K43" s="214">
        <v>6350</v>
      </c>
      <c r="L43" s="214">
        <v>6628</v>
      </c>
      <c r="M43" s="214">
        <v>7250</v>
      </c>
      <c r="N43" s="214">
        <v>7879</v>
      </c>
      <c r="O43" s="214">
        <v>8207</v>
      </c>
      <c r="P43" s="214">
        <v>8780</v>
      </c>
      <c r="Q43" s="214">
        <v>8740</v>
      </c>
      <c r="R43" s="213">
        <v>-4.5558086560364419E-3</v>
      </c>
      <c r="S43" s="213">
        <v>0.31864815932407975</v>
      </c>
      <c r="T43" s="212" t="s">
        <v>343</v>
      </c>
      <c r="U43" s="213">
        <v>1.7194908418422555E-2</v>
      </c>
      <c r="V43" s="214"/>
      <c r="W43" s="214"/>
      <c r="X43" s="214"/>
      <c r="Y43" s="214"/>
      <c r="Z43" s="214"/>
    </row>
    <row r="44" spans="1:26" ht="15" customHeight="1" x14ac:dyDescent="0.2">
      <c r="A44" s="35" t="s">
        <v>101</v>
      </c>
      <c r="B44" s="214">
        <v>281</v>
      </c>
      <c r="C44" s="214">
        <v>295</v>
      </c>
      <c r="D44" s="214">
        <v>300</v>
      </c>
      <c r="E44" s="214">
        <v>313</v>
      </c>
      <c r="F44" s="214">
        <v>312</v>
      </c>
      <c r="G44" s="214">
        <v>318</v>
      </c>
      <c r="H44" s="214">
        <v>321</v>
      </c>
      <c r="I44" s="214">
        <v>336</v>
      </c>
      <c r="J44" s="214">
        <v>335</v>
      </c>
      <c r="K44" s="214">
        <v>351</v>
      </c>
      <c r="L44" s="214">
        <v>369</v>
      </c>
      <c r="M44" s="214">
        <v>396</v>
      </c>
      <c r="N44" s="214">
        <v>396</v>
      </c>
      <c r="O44" s="214">
        <v>403</v>
      </c>
      <c r="P44" s="214">
        <v>435</v>
      </c>
      <c r="Q44" s="214">
        <v>460</v>
      </c>
      <c r="R44" s="213">
        <v>5.7471264367816133E-2</v>
      </c>
      <c r="S44" s="213">
        <v>0.24661246612466114</v>
      </c>
      <c r="T44" s="212" t="s">
        <v>342</v>
      </c>
      <c r="U44" s="213">
        <v>3.827655644127877E-3</v>
      </c>
      <c r="V44" s="214"/>
      <c r="W44" s="214"/>
      <c r="X44" s="214"/>
      <c r="Y44" s="214"/>
      <c r="Z44" s="214"/>
    </row>
    <row r="45" spans="1:26" ht="15" customHeight="1" x14ac:dyDescent="0.2">
      <c r="A45" s="35" t="s">
        <v>102</v>
      </c>
      <c r="B45" s="214">
        <v>6700</v>
      </c>
      <c r="C45" s="214">
        <v>6855</v>
      </c>
      <c r="D45" s="214">
        <v>7192</v>
      </c>
      <c r="E45" s="214">
        <v>7634</v>
      </c>
      <c r="F45" s="214">
        <v>8109</v>
      </c>
      <c r="G45" s="214">
        <v>8502</v>
      </c>
      <c r="H45" s="214">
        <v>9186</v>
      </c>
      <c r="I45" s="214">
        <v>9899</v>
      </c>
      <c r="J45" s="214">
        <v>10707</v>
      </c>
      <c r="K45" s="214">
        <v>11270</v>
      </c>
      <c r="L45" s="214">
        <v>11955</v>
      </c>
      <c r="M45" s="214">
        <v>12586</v>
      </c>
      <c r="N45" s="214">
        <v>13051</v>
      </c>
      <c r="O45" s="214">
        <v>13357</v>
      </c>
      <c r="P45" s="214">
        <v>13531</v>
      </c>
      <c r="Q45" s="214">
        <v>13420</v>
      </c>
      <c r="R45" s="213">
        <v>-8.2033848200429027E-3</v>
      </c>
      <c r="S45" s="213">
        <v>0.12254286909242995</v>
      </c>
      <c r="T45" s="212" t="s">
        <v>343</v>
      </c>
      <c r="U45" s="213">
        <v>2.6402250683664839E-2</v>
      </c>
      <c r="V45" s="214"/>
      <c r="W45" s="214"/>
      <c r="X45" s="214"/>
      <c r="Y45" s="214"/>
      <c r="Z45" s="214"/>
    </row>
    <row r="46" spans="1:26" ht="15" customHeight="1" x14ac:dyDescent="0.2">
      <c r="A46" s="35" t="s">
        <v>103</v>
      </c>
      <c r="B46" s="214">
        <v>6005</v>
      </c>
      <c r="C46" s="214">
        <v>5992</v>
      </c>
      <c r="D46" s="214">
        <v>6114</v>
      </c>
      <c r="E46" s="214">
        <v>6223</v>
      </c>
      <c r="F46" s="214">
        <v>6415</v>
      </c>
      <c r="G46" s="214">
        <v>6612</v>
      </c>
      <c r="H46" s="214">
        <v>7042</v>
      </c>
      <c r="I46" s="214">
        <v>7348</v>
      </c>
      <c r="J46" s="214">
        <v>7586</v>
      </c>
      <c r="K46" s="214">
        <v>7881</v>
      </c>
      <c r="L46" s="214">
        <v>8276</v>
      </c>
      <c r="M46" s="214">
        <v>8724</v>
      </c>
      <c r="N46" s="214">
        <v>9202</v>
      </c>
      <c r="O46" s="214">
        <v>9351</v>
      </c>
      <c r="P46" s="214">
        <v>9639</v>
      </c>
      <c r="Q46" s="214">
        <v>9623</v>
      </c>
      <c r="R46" s="213">
        <v>-1.659923228550686E-3</v>
      </c>
      <c r="S46" s="213">
        <v>0.16275978733687779</v>
      </c>
      <c r="T46" s="212" t="s">
        <v>343</v>
      </c>
      <c r="U46" s="213">
        <v>1.8932105687697969E-2</v>
      </c>
      <c r="V46" s="214"/>
      <c r="W46" s="214"/>
      <c r="X46" s="214"/>
      <c r="Y46" s="214"/>
      <c r="Z46" s="214"/>
    </row>
    <row r="47" spans="1:26" ht="15" customHeight="1" x14ac:dyDescent="0.2">
      <c r="A47" s="35" t="s">
        <v>15</v>
      </c>
      <c r="B47" s="214">
        <v>19511</v>
      </c>
      <c r="C47" s="214">
        <v>22033</v>
      </c>
      <c r="D47" s="214">
        <v>23133</v>
      </c>
      <c r="E47" s="214">
        <v>24429</v>
      </c>
      <c r="F47" s="214">
        <v>25954</v>
      </c>
      <c r="G47" s="214">
        <v>27339</v>
      </c>
      <c r="H47" s="214">
        <v>29050</v>
      </c>
      <c r="I47" s="214">
        <v>31475</v>
      </c>
      <c r="J47" s="214">
        <v>34419</v>
      </c>
      <c r="K47" s="214">
        <v>37915</v>
      </c>
      <c r="L47" s="214">
        <v>41930</v>
      </c>
      <c r="M47" s="214">
        <v>46014</v>
      </c>
      <c r="N47" s="214">
        <v>49616</v>
      </c>
      <c r="O47" s="214">
        <v>52905</v>
      </c>
      <c r="P47" s="214">
        <v>55674</v>
      </c>
      <c r="Q47" s="214">
        <v>50711</v>
      </c>
      <c r="R47" s="213">
        <v>-8.9143945109027567E-2</v>
      </c>
      <c r="S47" s="213">
        <v>0.20942046267588843</v>
      </c>
      <c r="T47" s="212" t="s">
        <v>343</v>
      </c>
      <c r="U47" s="213">
        <v>9.9767849062543032E-2</v>
      </c>
      <c r="V47" s="214"/>
      <c r="W47" s="214"/>
      <c r="X47" s="214"/>
      <c r="Y47" s="214"/>
      <c r="Z47" s="214"/>
    </row>
    <row r="48" spans="1:26" ht="15" customHeight="1" x14ac:dyDescent="0.2">
      <c r="A48" s="35" t="s">
        <v>11</v>
      </c>
      <c r="B48" s="214">
        <v>2661</v>
      </c>
      <c r="C48" s="214">
        <v>3042</v>
      </c>
      <c r="D48" s="214">
        <v>3495</v>
      </c>
      <c r="E48" s="214">
        <v>4215</v>
      </c>
      <c r="F48" s="214">
        <v>5157</v>
      </c>
      <c r="G48" s="214">
        <v>6103</v>
      </c>
      <c r="H48" s="214">
        <v>7260</v>
      </c>
      <c r="I48" s="214">
        <v>8113</v>
      </c>
      <c r="J48" s="214">
        <v>8783</v>
      </c>
      <c r="K48" s="214">
        <v>9466</v>
      </c>
      <c r="L48" s="214">
        <v>10061</v>
      </c>
      <c r="M48" s="214">
        <v>10672</v>
      </c>
      <c r="N48" s="214">
        <v>11639</v>
      </c>
      <c r="O48" s="214">
        <v>12694</v>
      </c>
      <c r="P48" s="214">
        <v>13808</v>
      </c>
      <c r="Q48" s="214">
        <v>14887</v>
      </c>
      <c r="R48" s="213">
        <v>7.8143105446118133E-2</v>
      </c>
      <c r="S48" s="213">
        <v>0.47967398866911837</v>
      </c>
      <c r="T48" s="212" t="s">
        <v>343</v>
      </c>
      <c r="U48" s="213">
        <v>2.928839835526963E-2</v>
      </c>
      <c r="V48" s="214"/>
      <c r="W48" s="214"/>
      <c r="X48" s="214"/>
      <c r="Y48" s="214"/>
      <c r="Z48" s="214"/>
    </row>
    <row r="49" spans="1:26" ht="15" customHeight="1" x14ac:dyDescent="0.2">
      <c r="A49" s="35" t="s">
        <v>2</v>
      </c>
      <c r="B49" s="214">
        <v>3085</v>
      </c>
      <c r="C49" s="214">
        <v>3244</v>
      </c>
      <c r="D49" s="214">
        <v>3407</v>
      </c>
      <c r="E49" s="214">
        <v>3698</v>
      </c>
      <c r="F49" s="214">
        <v>3956</v>
      </c>
      <c r="G49" s="214">
        <v>4133</v>
      </c>
      <c r="H49" s="214">
        <v>4340</v>
      </c>
      <c r="I49" s="214">
        <v>4627</v>
      </c>
      <c r="J49" s="214">
        <v>4700</v>
      </c>
      <c r="K49" s="214">
        <v>4726</v>
      </c>
      <c r="L49" s="214">
        <v>4881</v>
      </c>
      <c r="M49" s="214">
        <v>4873</v>
      </c>
      <c r="N49" s="214">
        <v>4992</v>
      </c>
      <c r="O49" s="214">
        <v>5010</v>
      </c>
      <c r="P49" s="214">
        <v>5017</v>
      </c>
      <c r="Q49" s="214">
        <v>5005</v>
      </c>
      <c r="R49" s="213">
        <v>-2.3918676499899982E-3</v>
      </c>
      <c r="S49" s="213">
        <v>2.540463019872985E-2</v>
      </c>
      <c r="T49" s="212" t="s">
        <v>342</v>
      </c>
      <c r="U49" s="213">
        <v>4.1646557606217445E-2</v>
      </c>
      <c r="V49" s="214"/>
      <c r="W49" s="214"/>
      <c r="X49" s="214"/>
      <c r="Y49" s="214"/>
      <c r="Z49" s="214"/>
    </row>
    <row r="50" spans="1:26" ht="15" customHeight="1" x14ac:dyDescent="0.2">
      <c r="A50" s="35" t="s">
        <v>104</v>
      </c>
      <c r="B50" s="214">
        <v>1217</v>
      </c>
      <c r="C50" s="214">
        <v>1296</v>
      </c>
      <c r="D50" s="214">
        <v>1367</v>
      </c>
      <c r="E50" s="214">
        <v>1504</v>
      </c>
      <c r="F50" s="214">
        <v>1561</v>
      </c>
      <c r="G50" s="214">
        <v>1571</v>
      </c>
      <c r="H50" s="214">
        <v>1703</v>
      </c>
      <c r="I50" s="214">
        <v>1866</v>
      </c>
      <c r="J50" s="214">
        <v>1985</v>
      </c>
      <c r="K50" s="214">
        <v>2194</v>
      </c>
      <c r="L50" s="214">
        <v>2367</v>
      </c>
      <c r="M50" s="214">
        <v>2473</v>
      </c>
      <c r="N50" s="214">
        <v>2581</v>
      </c>
      <c r="O50" s="214">
        <v>2650</v>
      </c>
      <c r="P50" s="214">
        <v>2708</v>
      </c>
      <c r="Q50" s="214">
        <v>2818</v>
      </c>
      <c r="R50" s="213">
        <v>4.0620384047267422E-2</v>
      </c>
      <c r="S50" s="213">
        <v>0.19053654414871146</v>
      </c>
      <c r="T50" s="212" t="s">
        <v>342</v>
      </c>
      <c r="U50" s="213">
        <v>2.3448551315548603E-2</v>
      </c>
      <c r="V50" s="214"/>
      <c r="W50" s="214"/>
      <c r="X50" s="214"/>
      <c r="Y50" s="214"/>
      <c r="Z50" s="214"/>
    </row>
    <row r="51" spans="1:26" ht="15" customHeight="1" x14ac:dyDescent="0.2">
      <c r="A51" s="35" t="s">
        <v>105</v>
      </c>
      <c r="B51" s="214">
        <v>1093</v>
      </c>
      <c r="C51" s="214">
        <v>1142</v>
      </c>
      <c r="D51" s="214">
        <v>1220</v>
      </c>
      <c r="E51" s="214">
        <v>1383</v>
      </c>
      <c r="F51" s="214">
        <v>1514</v>
      </c>
      <c r="G51" s="214">
        <v>1588</v>
      </c>
      <c r="H51" s="214">
        <v>1615</v>
      </c>
      <c r="I51" s="214">
        <v>1708</v>
      </c>
      <c r="J51" s="214">
        <v>1733</v>
      </c>
      <c r="K51" s="214">
        <v>1829</v>
      </c>
      <c r="L51" s="214">
        <v>1882</v>
      </c>
      <c r="M51" s="214">
        <v>1912</v>
      </c>
      <c r="N51" s="214">
        <v>1986</v>
      </c>
      <c r="O51" s="214">
        <v>1974</v>
      </c>
      <c r="P51" s="214">
        <v>1945</v>
      </c>
      <c r="Q51" s="214">
        <v>1946</v>
      </c>
      <c r="R51" s="213">
        <v>5.1413881748074708E-4</v>
      </c>
      <c r="S51" s="213">
        <v>3.4006376195536703E-2</v>
      </c>
      <c r="T51" s="212" t="s">
        <v>342</v>
      </c>
      <c r="U51" s="213">
        <v>1.619264757276706E-2</v>
      </c>
      <c r="V51" s="214"/>
      <c r="W51" s="214"/>
      <c r="X51" s="214"/>
      <c r="Y51" s="214"/>
      <c r="Z51" s="214"/>
    </row>
    <row r="52" spans="1:26" ht="15" customHeight="1" x14ac:dyDescent="0.2">
      <c r="A52" s="35" t="s">
        <v>106</v>
      </c>
      <c r="B52" s="214">
        <v>11120</v>
      </c>
      <c r="C52" s="214">
        <v>11117</v>
      </c>
      <c r="D52" s="214">
        <v>11360</v>
      </c>
      <c r="E52" s="214">
        <v>11974</v>
      </c>
      <c r="F52" s="214">
        <v>12399</v>
      </c>
      <c r="G52" s="214">
        <v>12904</v>
      </c>
      <c r="H52" s="214">
        <v>13531</v>
      </c>
      <c r="I52" s="214">
        <v>14175</v>
      </c>
      <c r="J52" s="214">
        <v>14644</v>
      </c>
      <c r="K52" s="214">
        <v>14946</v>
      </c>
      <c r="L52" s="214">
        <v>15513</v>
      </c>
      <c r="M52" s="214">
        <v>16365</v>
      </c>
      <c r="N52" s="214">
        <v>17023</v>
      </c>
      <c r="O52" s="214">
        <v>17492</v>
      </c>
      <c r="P52" s="214">
        <v>18016</v>
      </c>
      <c r="Q52" s="214">
        <v>17944</v>
      </c>
      <c r="R52" s="213">
        <v>-3.9964476021314699E-3</v>
      </c>
      <c r="S52" s="213">
        <v>0.15670727776703419</v>
      </c>
      <c r="T52" s="212" t="s">
        <v>343</v>
      </c>
      <c r="U52" s="213">
        <v>3.530268154006571E-2</v>
      </c>
      <c r="V52" s="214"/>
      <c r="W52" s="214"/>
      <c r="X52" s="214"/>
      <c r="Y52" s="214"/>
      <c r="Z52" s="214"/>
    </row>
    <row r="53" spans="1:26" ht="15" customHeight="1" x14ac:dyDescent="0.2">
      <c r="A53" s="35" t="s">
        <v>107</v>
      </c>
      <c r="B53" s="214">
        <v>8536</v>
      </c>
      <c r="C53" s="214">
        <v>8645</v>
      </c>
      <c r="D53" s="214">
        <v>8844</v>
      </c>
      <c r="E53" s="214">
        <v>9108</v>
      </c>
      <c r="F53" s="214">
        <v>9254</v>
      </c>
      <c r="G53" s="214">
        <v>9313</v>
      </c>
      <c r="H53" s="214">
        <v>9713</v>
      </c>
      <c r="I53" s="214">
        <v>10439</v>
      </c>
      <c r="J53" s="214">
        <v>10818</v>
      </c>
      <c r="K53" s="214">
        <v>11105</v>
      </c>
      <c r="L53" s="214">
        <v>11674</v>
      </c>
      <c r="M53" s="214">
        <v>12195</v>
      </c>
      <c r="N53" s="214">
        <v>12743</v>
      </c>
      <c r="O53" s="214">
        <v>13084</v>
      </c>
      <c r="P53" s="214">
        <v>13920</v>
      </c>
      <c r="Q53" s="214">
        <v>13589</v>
      </c>
      <c r="R53" s="213">
        <v>-2.3778735632183912E-2</v>
      </c>
      <c r="S53" s="213">
        <v>0.16403974644509156</v>
      </c>
      <c r="T53" s="212" t="s">
        <v>343</v>
      </c>
      <c r="U53" s="213">
        <v>2.6734738043243032E-2</v>
      </c>
      <c r="V53" s="214"/>
      <c r="W53" s="214"/>
      <c r="X53" s="214"/>
      <c r="Y53" s="214"/>
      <c r="Z53" s="214"/>
    </row>
    <row r="54" spans="1:26" ht="15" customHeight="1" x14ac:dyDescent="0.2">
      <c r="A54" s="35" t="s">
        <v>108</v>
      </c>
      <c r="B54" s="214">
        <v>750</v>
      </c>
      <c r="C54" s="214">
        <v>817</v>
      </c>
      <c r="D54" s="214">
        <v>868</v>
      </c>
      <c r="E54" s="214">
        <v>936</v>
      </c>
      <c r="F54" s="214">
        <v>967</v>
      </c>
      <c r="G54" s="214">
        <v>1049</v>
      </c>
      <c r="H54" s="214">
        <v>1191</v>
      </c>
      <c r="I54" s="214">
        <v>1333</v>
      </c>
      <c r="J54" s="214">
        <v>1478</v>
      </c>
      <c r="K54" s="214">
        <v>1539</v>
      </c>
      <c r="L54" s="214">
        <v>1560</v>
      </c>
      <c r="M54" s="214">
        <v>1597</v>
      </c>
      <c r="N54" s="214">
        <v>1648</v>
      </c>
      <c r="O54" s="214">
        <v>1696</v>
      </c>
      <c r="P54" s="214">
        <v>1757</v>
      </c>
      <c r="Q54" s="214">
        <v>1810</v>
      </c>
      <c r="R54" s="213">
        <v>3.0165054069436481E-2</v>
      </c>
      <c r="S54" s="213">
        <v>0.16025641025641035</v>
      </c>
      <c r="T54" s="212" t="s">
        <v>342</v>
      </c>
      <c r="U54" s="213">
        <v>1.5060992860590124E-2</v>
      </c>
      <c r="V54" s="214"/>
      <c r="W54" s="214"/>
      <c r="X54" s="214"/>
      <c r="Y54" s="214"/>
      <c r="Z54" s="214"/>
    </row>
    <row r="55" spans="1:26" ht="15" customHeight="1" x14ac:dyDescent="0.2">
      <c r="A55" s="35" t="s">
        <v>109</v>
      </c>
      <c r="B55" s="214">
        <v>13560</v>
      </c>
      <c r="C55" s="214">
        <v>13858</v>
      </c>
      <c r="D55" s="214">
        <v>14188</v>
      </c>
      <c r="E55" s="214">
        <v>14770</v>
      </c>
      <c r="F55" s="214">
        <v>15507</v>
      </c>
      <c r="G55" s="214">
        <v>16213</v>
      </c>
      <c r="H55" s="214">
        <v>17408</v>
      </c>
      <c r="I55" s="214">
        <v>18703</v>
      </c>
      <c r="J55" s="214">
        <v>19728</v>
      </c>
      <c r="K55" s="214">
        <v>20852</v>
      </c>
      <c r="L55" s="214">
        <v>21754</v>
      </c>
      <c r="M55" s="214">
        <v>22983</v>
      </c>
      <c r="N55" s="214">
        <v>24394</v>
      </c>
      <c r="O55" s="214">
        <v>25606</v>
      </c>
      <c r="P55" s="214">
        <v>26445</v>
      </c>
      <c r="Q55" s="214">
        <v>26004</v>
      </c>
      <c r="R55" s="213">
        <v>-1.6676120249574544E-2</v>
      </c>
      <c r="S55" s="213">
        <v>0.19536636940332808</v>
      </c>
      <c r="T55" s="212" t="s">
        <v>343</v>
      </c>
      <c r="U55" s="213">
        <v>5.1159770996871863E-2</v>
      </c>
      <c r="V55" s="214"/>
      <c r="W55" s="214"/>
      <c r="X55" s="214"/>
      <c r="Y55" s="214"/>
      <c r="Z55" s="214"/>
    </row>
    <row r="56" spans="1:26" ht="15" customHeight="1" x14ac:dyDescent="0.2">
      <c r="A56" s="35" t="s">
        <v>131</v>
      </c>
      <c r="B56" s="214">
        <v>7171</v>
      </c>
      <c r="C56" s="214">
        <v>7389</v>
      </c>
      <c r="D56" s="214">
        <v>7712</v>
      </c>
      <c r="E56" s="214">
        <v>8172</v>
      </c>
      <c r="F56" s="214">
        <v>8760</v>
      </c>
      <c r="G56" s="214">
        <v>9094</v>
      </c>
      <c r="H56" s="214">
        <v>9456</v>
      </c>
      <c r="I56" s="214">
        <v>9984</v>
      </c>
      <c r="J56" s="214">
        <v>10515</v>
      </c>
      <c r="K56" s="214">
        <v>10776</v>
      </c>
      <c r="L56" s="214">
        <v>11043</v>
      </c>
      <c r="M56" s="214">
        <v>11169</v>
      </c>
      <c r="N56" s="214">
        <v>11285</v>
      </c>
      <c r="O56" s="214">
        <v>11261</v>
      </c>
      <c r="P56" s="214">
        <v>11269</v>
      </c>
      <c r="Q56" s="214">
        <v>11431</v>
      </c>
      <c r="R56" s="213">
        <v>1.4375721004525666E-2</v>
      </c>
      <c r="S56" s="213">
        <v>3.5135379878656225E-2</v>
      </c>
      <c r="T56" s="212" t="s">
        <v>343</v>
      </c>
      <c r="U56" s="213">
        <v>2.2489130220936866E-2</v>
      </c>
      <c r="V56" s="214"/>
      <c r="W56" s="214"/>
      <c r="X56" s="214"/>
      <c r="Y56" s="214"/>
      <c r="Z56" s="214"/>
    </row>
    <row r="57" spans="1:26" ht="15" customHeight="1" x14ac:dyDescent="0.2">
      <c r="A57" s="35" t="s">
        <v>110</v>
      </c>
      <c r="B57" s="214">
        <v>742</v>
      </c>
      <c r="C57" s="214">
        <v>780</v>
      </c>
      <c r="D57" s="214">
        <v>820</v>
      </c>
      <c r="E57" s="214">
        <v>868</v>
      </c>
      <c r="F57" s="214">
        <v>885</v>
      </c>
      <c r="G57" s="214">
        <v>863</v>
      </c>
      <c r="H57" s="214">
        <v>855</v>
      </c>
      <c r="I57" s="214">
        <v>895</v>
      </c>
      <c r="J57" s="214">
        <v>883</v>
      </c>
      <c r="K57" s="214">
        <v>910</v>
      </c>
      <c r="L57" s="214">
        <v>948</v>
      </c>
      <c r="M57" s="214">
        <v>978</v>
      </c>
      <c r="N57" s="214">
        <v>943</v>
      </c>
      <c r="O57" s="214">
        <v>921</v>
      </c>
      <c r="P57" s="214">
        <v>919</v>
      </c>
      <c r="Q57" s="214">
        <v>945</v>
      </c>
      <c r="R57" s="213">
        <v>2.8291621327529937E-2</v>
      </c>
      <c r="S57" s="213">
        <v>-3.1645569620253333E-3</v>
      </c>
      <c r="T57" s="212" t="s">
        <v>342</v>
      </c>
      <c r="U57" s="213">
        <v>7.8633360515235739E-3</v>
      </c>
      <c r="V57" s="214"/>
      <c r="W57" s="214"/>
      <c r="X57" s="214"/>
      <c r="Y57" s="214"/>
      <c r="Z57" s="214"/>
    </row>
    <row r="58" spans="1:26" ht="15" customHeight="1" x14ac:dyDescent="0.2">
      <c r="A58" s="35" t="s">
        <v>111</v>
      </c>
      <c r="B58" s="214">
        <v>432</v>
      </c>
      <c r="C58" s="214">
        <v>457</v>
      </c>
      <c r="D58" s="214">
        <v>483</v>
      </c>
      <c r="E58" s="214">
        <v>500</v>
      </c>
      <c r="F58" s="214">
        <v>533</v>
      </c>
      <c r="G58" s="214">
        <v>538</v>
      </c>
      <c r="H58" s="214">
        <v>548</v>
      </c>
      <c r="I58" s="214">
        <v>614</v>
      </c>
      <c r="J58" s="214">
        <v>632</v>
      </c>
      <c r="K58" s="214">
        <v>647</v>
      </c>
      <c r="L58" s="214">
        <v>652</v>
      </c>
      <c r="M58" s="214">
        <v>675</v>
      </c>
      <c r="N58" s="214">
        <v>680</v>
      </c>
      <c r="O58" s="214">
        <v>660</v>
      </c>
      <c r="P58" s="214">
        <v>684</v>
      </c>
      <c r="Q58" s="214">
        <v>658</v>
      </c>
      <c r="R58" s="213">
        <v>-3.8011695906432719E-2</v>
      </c>
      <c r="S58" s="213">
        <v>9.2024539877300082E-3</v>
      </c>
      <c r="T58" s="212" t="s">
        <v>342</v>
      </c>
      <c r="U58" s="213">
        <v>5.475211769209007E-3</v>
      </c>
      <c r="V58" s="214"/>
      <c r="W58" s="214"/>
      <c r="X58" s="214"/>
      <c r="Y58" s="214"/>
      <c r="Z58" s="214"/>
    </row>
    <row r="59" spans="1:26" ht="15" customHeight="1" x14ac:dyDescent="0.2">
      <c r="A59" s="35" t="s">
        <v>112</v>
      </c>
      <c r="B59" s="214">
        <v>458</v>
      </c>
      <c r="C59" s="214">
        <v>476</v>
      </c>
      <c r="D59" s="214">
        <v>508</v>
      </c>
      <c r="E59" s="214">
        <v>545</v>
      </c>
      <c r="F59" s="214">
        <v>531</v>
      </c>
      <c r="G59" s="214">
        <v>520</v>
      </c>
      <c r="H59" s="214">
        <v>574</v>
      </c>
      <c r="I59" s="214">
        <v>594</v>
      </c>
      <c r="J59" s="214">
        <v>627</v>
      </c>
      <c r="K59" s="214">
        <v>655</v>
      </c>
      <c r="L59" s="214">
        <v>685</v>
      </c>
      <c r="M59" s="214">
        <v>662</v>
      </c>
      <c r="N59" s="214">
        <v>663</v>
      </c>
      <c r="O59" s="214">
        <v>661</v>
      </c>
      <c r="P59" s="214">
        <v>653</v>
      </c>
      <c r="Q59" s="214">
        <v>669</v>
      </c>
      <c r="R59" s="213">
        <v>2.4502297090352121E-2</v>
      </c>
      <c r="S59" s="213">
        <v>-2.3357664233576658E-2</v>
      </c>
      <c r="T59" s="212" t="s">
        <v>342</v>
      </c>
      <c r="U59" s="213">
        <v>5.566742665046847E-3</v>
      </c>
      <c r="V59" s="214"/>
      <c r="W59" s="214"/>
      <c r="X59" s="214"/>
      <c r="Y59" s="214"/>
      <c r="Z59" s="214"/>
    </row>
    <row r="60" spans="1:26" ht="15" customHeight="1" x14ac:dyDescent="0.2">
      <c r="A60" s="35" t="s">
        <v>113</v>
      </c>
      <c r="B60" s="214">
        <v>1169</v>
      </c>
      <c r="C60" s="214">
        <v>1166</v>
      </c>
      <c r="D60" s="214">
        <v>1242</v>
      </c>
      <c r="E60" s="214">
        <v>1324</v>
      </c>
      <c r="F60" s="214">
        <v>1428</v>
      </c>
      <c r="G60" s="214">
        <v>1610</v>
      </c>
      <c r="H60" s="214">
        <v>1822</v>
      </c>
      <c r="I60" s="214">
        <v>2234</v>
      </c>
      <c r="J60" s="214">
        <v>2508</v>
      </c>
      <c r="K60" s="214">
        <v>2717</v>
      </c>
      <c r="L60" s="214">
        <v>2896</v>
      </c>
      <c r="M60" s="214">
        <v>3141</v>
      </c>
      <c r="N60" s="214">
        <v>3171</v>
      </c>
      <c r="O60" s="214">
        <v>3341</v>
      </c>
      <c r="P60" s="214">
        <v>3481</v>
      </c>
      <c r="Q60" s="214">
        <v>3519</v>
      </c>
      <c r="R60" s="213">
        <v>1.0916403332375646E-2</v>
      </c>
      <c r="S60" s="213">
        <v>0.21512430939226523</v>
      </c>
      <c r="T60" s="212" t="s">
        <v>343</v>
      </c>
      <c r="U60" s="213">
        <v>6.9232131263648701E-3</v>
      </c>
      <c r="V60" s="214"/>
      <c r="W60" s="214"/>
      <c r="X60" s="214"/>
      <c r="Y60" s="214"/>
      <c r="Z60" s="214"/>
    </row>
    <row r="61" spans="1:26" ht="15" customHeight="1" x14ac:dyDescent="0.2">
      <c r="A61" s="35" t="s">
        <v>114</v>
      </c>
      <c r="B61" s="214">
        <v>503</v>
      </c>
      <c r="C61" s="214">
        <v>495</v>
      </c>
      <c r="D61" s="214">
        <v>531</v>
      </c>
      <c r="E61" s="214">
        <v>577</v>
      </c>
      <c r="F61" s="214">
        <v>622</v>
      </c>
      <c r="G61" s="214">
        <v>659</v>
      </c>
      <c r="H61" s="214">
        <v>667</v>
      </c>
      <c r="I61" s="214">
        <v>677</v>
      </c>
      <c r="J61" s="214">
        <v>683</v>
      </c>
      <c r="K61" s="214">
        <v>674</v>
      </c>
      <c r="L61" s="214">
        <v>685</v>
      </c>
      <c r="M61" s="214">
        <v>684</v>
      </c>
      <c r="N61" s="214">
        <v>697</v>
      </c>
      <c r="O61" s="214">
        <v>733</v>
      </c>
      <c r="P61" s="214">
        <v>733</v>
      </c>
      <c r="Q61" s="214">
        <v>735</v>
      </c>
      <c r="R61" s="213">
        <v>2.7285129604366354E-3</v>
      </c>
      <c r="S61" s="213">
        <v>7.2992700729926918E-2</v>
      </c>
      <c r="T61" s="212" t="s">
        <v>342</v>
      </c>
      <c r="U61" s="213">
        <v>6.11592804007389E-3</v>
      </c>
      <c r="V61" s="214"/>
      <c r="W61" s="214"/>
      <c r="X61" s="214"/>
      <c r="Y61" s="214"/>
      <c r="Z61" s="214"/>
    </row>
    <row r="62" spans="1:26" ht="15" customHeight="1" x14ac:dyDescent="0.2">
      <c r="A62" s="35" t="s">
        <v>115</v>
      </c>
      <c r="B62" s="214">
        <v>20447</v>
      </c>
      <c r="C62" s="214">
        <v>20112</v>
      </c>
      <c r="D62" s="214">
        <v>20254</v>
      </c>
      <c r="E62" s="214">
        <v>20632</v>
      </c>
      <c r="F62" s="214">
        <v>20488</v>
      </c>
      <c r="G62" s="214">
        <v>20144</v>
      </c>
      <c r="H62" s="214">
        <v>20120</v>
      </c>
      <c r="I62" s="214">
        <v>20478</v>
      </c>
      <c r="J62" s="214">
        <v>21056</v>
      </c>
      <c r="K62" s="214">
        <v>21487</v>
      </c>
      <c r="L62" s="214">
        <v>21614</v>
      </c>
      <c r="M62" s="214">
        <v>22055</v>
      </c>
      <c r="N62" s="214">
        <v>22238</v>
      </c>
      <c r="O62" s="214">
        <v>22207</v>
      </c>
      <c r="P62" s="214">
        <v>22193</v>
      </c>
      <c r="Q62" s="214">
        <v>20728</v>
      </c>
      <c r="R62" s="213">
        <v>-6.6011805524264444E-2</v>
      </c>
      <c r="S62" s="213">
        <v>-4.0991949662255944E-2</v>
      </c>
      <c r="T62" s="212" t="s">
        <v>343</v>
      </c>
      <c r="U62" s="213">
        <v>4.0779869759389326E-2</v>
      </c>
      <c r="V62" s="214"/>
      <c r="W62" s="214"/>
      <c r="X62" s="214"/>
      <c r="Y62" s="214"/>
      <c r="Z62" s="214"/>
    </row>
    <row r="63" spans="1:26" ht="15" customHeight="1" x14ac:dyDescent="0.2">
      <c r="A63" s="35" t="s">
        <v>116</v>
      </c>
      <c r="B63" s="214">
        <v>108</v>
      </c>
      <c r="C63" s="214">
        <v>122</v>
      </c>
      <c r="D63" s="214">
        <v>135</v>
      </c>
      <c r="E63" s="214">
        <v>127</v>
      </c>
      <c r="F63" s="214">
        <v>136</v>
      </c>
      <c r="G63" s="214">
        <v>145</v>
      </c>
      <c r="H63" s="214">
        <v>163</v>
      </c>
      <c r="I63" s="214">
        <v>190</v>
      </c>
      <c r="J63" s="214">
        <v>193</v>
      </c>
      <c r="K63" s="214">
        <v>208</v>
      </c>
      <c r="L63" s="214">
        <v>212</v>
      </c>
      <c r="M63" s="214">
        <v>216</v>
      </c>
      <c r="N63" s="214">
        <v>207</v>
      </c>
      <c r="O63" s="214">
        <v>217</v>
      </c>
      <c r="P63" s="214">
        <v>225</v>
      </c>
      <c r="Q63" s="214">
        <v>222</v>
      </c>
      <c r="R63" s="213">
        <v>-1.3333333333333308E-2</v>
      </c>
      <c r="S63" s="213">
        <v>4.7169811320754818E-2</v>
      </c>
      <c r="T63" s="212" t="s">
        <v>342</v>
      </c>
      <c r="U63" s="213">
        <v>1.8472598978182364E-3</v>
      </c>
      <c r="V63" s="214"/>
      <c r="W63" s="214"/>
      <c r="X63" s="214"/>
      <c r="Y63" s="214"/>
      <c r="Z63" s="214"/>
    </row>
    <row r="64" spans="1:26" ht="15" customHeight="1" x14ac:dyDescent="0.2">
      <c r="A64" s="35" t="s">
        <v>117</v>
      </c>
      <c r="B64" s="214">
        <v>182</v>
      </c>
      <c r="C64" s="214">
        <v>193</v>
      </c>
      <c r="D64" s="214">
        <v>190</v>
      </c>
      <c r="E64" s="214">
        <v>167</v>
      </c>
      <c r="F64" s="214">
        <v>139</v>
      </c>
      <c r="G64" s="214">
        <v>119</v>
      </c>
      <c r="H64" s="214">
        <v>114</v>
      </c>
      <c r="I64" s="214">
        <v>123</v>
      </c>
      <c r="J64" s="214">
        <v>126</v>
      </c>
      <c r="K64" s="214">
        <v>120</v>
      </c>
      <c r="L64" s="214">
        <v>108</v>
      </c>
      <c r="M64" s="214">
        <v>112</v>
      </c>
      <c r="N64" s="214">
        <v>118</v>
      </c>
      <c r="O64" s="214">
        <v>116</v>
      </c>
      <c r="P64" s="214">
        <v>118</v>
      </c>
      <c r="Q64" s="214">
        <v>116</v>
      </c>
      <c r="R64" s="213">
        <v>-1.6949152542372836E-2</v>
      </c>
      <c r="S64" s="213">
        <v>7.4074074074074181E-2</v>
      </c>
      <c r="T64" s="212" t="s">
        <v>342</v>
      </c>
      <c r="U64" s="213">
        <v>9.6523490156268208E-4</v>
      </c>
      <c r="V64" s="214"/>
      <c r="W64" s="214"/>
      <c r="X64" s="214"/>
      <c r="Y64" s="214"/>
      <c r="Z64" s="214"/>
    </row>
    <row r="65" spans="1:26" ht="15" customHeight="1" x14ac:dyDescent="0.2">
      <c r="A65" s="35" t="s">
        <v>118</v>
      </c>
      <c r="B65" s="214">
        <v>799</v>
      </c>
      <c r="C65" s="214">
        <v>826</v>
      </c>
      <c r="D65" s="214">
        <v>907</v>
      </c>
      <c r="E65" s="214">
        <v>985</v>
      </c>
      <c r="F65" s="214">
        <v>1055</v>
      </c>
      <c r="G65" s="214">
        <v>1151</v>
      </c>
      <c r="H65" s="214">
        <v>1175</v>
      </c>
      <c r="I65" s="214">
        <v>1214</v>
      </c>
      <c r="J65" s="214">
        <v>1286</v>
      </c>
      <c r="K65" s="214">
        <v>1364</v>
      </c>
      <c r="L65" s="214">
        <v>1377</v>
      </c>
      <c r="M65" s="214">
        <v>1413</v>
      </c>
      <c r="N65" s="214">
        <v>1415</v>
      </c>
      <c r="O65" s="214">
        <v>1359</v>
      </c>
      <c r="P65" s="214">
        <v>1345</v>
      </c>
      <c r="Q65" s="214">
        <v>1352</v>
      </c>
      <c r="R65" s="213">
        <v>5.2044609665427011E-3</v>
      </c>
      <c r="S65" s="213">
        <v>-1.8155410312273079E-2</v>
      </c>
      <c r="T65" s="212" t="s">
        <v>342</v>
      </c>
      <c r="U65" s="213">
        <v>1.1249979197523673E-2</v>
      </c>
      <c r="V65" s="214"/>
      <c r="W65" s="214"/>
      <c r="X65" s="214"/>
      <c r="Y65" s="214"/>
      <c r="Z65" s="214"/>
    </row>
    <row r="66" spans="1:26" ht="15" customHeight="1" x14ac:dyDescent="0.2">
      <c r="A66" s="35" t="s">
        <v>119</v>
      </c>
      <c r="B66" s="214">
        <v>647</v>
      </c>
      <c r="C66" s="214">
        <v>726</v>
      </c>
      <c r="D66" s="214">
        <v>664</v>
      </c>
      <c r="E66" s="214">
        <v>742</v>
      </c>
      <c r="F66" s="214">
        <v>787</v>
      </c>
      <c r="G66" s="214">
        <v>815</v>
      </c>
      <c r="H66" s="214">
        <v>858</v>
      </c>
      <c r="I66" s="214">
        <v>908</v>
      </c>
      <c r="J66" s="214">
        <v>923</v>
      </c>
      <c r="K66" s="214">
        <v>955</v>
      </c>
      <c r="L66" s="214">
        <v>980</v>
      </c>
      <c r="M66" s="214">
        <v>979</v>
      </c>
      <c r="N66" s="214">
        <v>1024</v>
      </c>
      <c r="O66" s="214">
        <v>1004</v>
      </c>
      <c r="P66" s="214">
        <v>943</v>
      </c>
      <c r="Q66" s="214">
        <v>873</v>
      </c>
      <c r="R66" s="213">
        <v>-7.4231177094379652E-2</v>
      </c>
      <c r="S66" s="213">
        <v>-0.10918367346938773</v>
      </c>
      <c r="T66" s="212" t="s">
        <v>342</v>
      </c>
      <c r="U66" s="213">
        <v>7.2642247333122535E-3</v>
      </c>
      <c r="V66" s="214"/>
      <c r="W66" s="214"/>
      <c r="X66" s="214"/>
      <c r="Y66" s="214"/>
      <c r="Z66" s="214"/>
    </row>
    <row r="67" spans="1:26" ht="15" customHeight="1" x14ac:dyDescent="0.2">
      <c r="A67" s="35" t="s">
        <v>120</v>
      </c>
      <c r="B67" s="214">
        <v>14592</v>
      </c>
      <c r="C67" s="214">
        <v>14165</v>
      </c>
      <c r="D67" s="214">
        <v>14401</v>
      </c>
      <c r="E67" s="214">
        <v>15396</v>
      </c>
      <c r="F67" s="214">
        <v>16208</v>
      </c>
      <c r="G67" s="214">
        <v>16787</v>
      </c>
      <c r="H67" s="214">
        <v>17433</v>
      </c>
      <c r="I67" s="214">
        <v>18691</v>
      </c>
      <c r="J67" s="214">
        <v>19781</v>
      </c>
      <c r="K67" s="214">
        <v>20637</v>
      </c>
      <c r="L67" s="214">
        <v>21505</v>
      </c>
      <c r="M67" s="214">
        <v>22593</v>
      </c>
      <c r="N67" s="214">
        <v>23268</v>
      </c>
      <c r="O67" s="214">
        <v>23446</v>
      </c>
      <c r="P67" s="214">
        <v>23932</v>
      </c>
      <c r="Q67" s="214">
        <v>22198</v>
      </c>
      <c r="R67" s="213">
        <v>-7.2455289988300198E-2</v>
      </c>
      <c r="S67" s="213">
        <v>3.2225063938619014E-2</v>
      </c>
      <c r="T67" s="212" t="s">
        <v>343</v>
      </c>
      <c r="U67" s="213">
        <v>4.3671919573471836E-2</v>
      </c>
      <c r="V67" s="214"/>
      <c r="W67" s="214"/>
      <c r="X67" s="214"/>
      <c r="Y67" s="214"/>
      <c r="Z67" s="214"/>
    </row>
    <row r="68" spans="1:26" ht="15" customHeight="1" x14ac:dyDescent="0.2">
      <c r="A68" s="35" t="s">
        <v>121</v>
      </c>
      <c r="B68" s="214">
        <v>321</v>
      </c>
      <c r="C68" s="214">
        <v>337</v>
      </c>
      <c r="D68" s="214">
        <v>347</v>
      </c>
      <c r="E68" s="214">
        <v>376</v>
      </c>
      <c r="F68" s="214">
        <v>398</v>
      </c>
      <c r="G68" s="214">
        <v>414</v>
      </c>
      <c r="H68" s="214">
        <v>438</v>
      </c>
      <c r="I68" s="214">
        <v>484</v>
      </c>
      <c r="J68" s="214">
        <v>499</v>
      </c>
      <c r="K68" s="214">
        <v>514</v>
      </c>
      <c r="L68" s="214">
        <v>519</v>
      </c>
      <c r="M68" s="214">
        <v>529</v>
      </c>
      <c r="N68" s="214">
        <v>526</v>
      </c>
      <c r="O68" s="214">
        <v>556</v>
      </c>
      <c r="P68" s="214">
        <v>590</v>
      </c>
      <c r="Q68" s="214">
        <v>616</v>
      </c>
      <c r="R68" s="213">
        <v>4.4067796610169463E-2</v>
      </c>
      <c r="S68" s="213">
        <v>0.18689788053949896</v>
      </c>
      <c r="T68" s="212" t="s">
        <v>342</v>
      </c>
      <c r="U68" s="213">
        <v>5.1257301669190699E-3</v>
      </c>
      <c r="V68" s="214"/>
      <c r="W68" s="214"/>
      <c r="X68" s="214"/>
      <c r="Y68" s="214"/>
      <c r="Z68" s="214"/>
    </row>
    <row r="69" spans="1:26" ht="15" customHeight="1" x14ac:dyDescent="0.2">
      <c r="A69" s="35" t="s">
        <v>122</v>
      </c>
      <c r="B69" s="214">
        <v>1207</v>
      </c>
      <c r="C69" s="214">
        <v>1261</v>
      </c>
      <c r="D69" s="214">
        <v>1292</v>
      </c>
      <c r="E69" s="214">
        <v>1413</v>
      </c>
      <c r="F69" s="214">
        <v>1552</v>
      </c>
      <c r="G69" s="214">
        <v>1660</v>
      </c>
      <c r="H69" s="214">
        <v>1752</v>
      </c>
      <c r="I69" s="214">
        <v>1872</v>
      </c>
      <c r="J69" s="214">
        <v>1963</v>
      </c>
      <c r="K69" s="214">
        <v>2044</v>
      </c>
      <c r="L69" s="214">
        <v>2099</v>
      </c>
      <c r="M69" s="214">
        <v>2153</v>
      </c>
      <c r="N69" s="214">
        <v>2244</v>
      </c>
      <c r="O69" s="214">
        <v>2360</v>
      </c>
      <c r="P69" s="214">
        <v>2499</v>
      </c>
      <c r="Q69" s="214">
        <v>2927</v>
      </c>
      <c r="R69" s="213">
        <v>0.17126850740296118</v>
      </c>
      <c r="S69" s="213">
        <v>0.39447355883754165</v>
      </c>
      <c r="T69" s="212" t="s">
        <v>342</v>
      </c>
      <c r="U69" s="213">
        <v>2.4355539283396295E-2</v>
      </c>
      <c r="V69" s="214"/>
      <c r="W69" s="214"/>
      <c r="X69" s="214"/>
      <c r="Y69" s="214"/>
      <c r="Z69" s="214"/>
    </row>
    <row r="70" spans="1:26" ht="15" customHeight="1" x14ac:dyDescent="0.2">
      <c r="A70" s="35" t="s">
        <v>3</v>
      </c>
      <c r="B70" s="214">
        <v>1027</v>
      </c>
      <c r="C70" s="214">
        <v>1051</v>
      </c>
      <c r="D70" s="214">
        <v>1123</v>
      </c>
      <c r="E70" s="214">
        <v>1151</v>
      </c>
      <c r="F70" s="214">
        <v>1211</v>
      </c>
      <c r="G70" s="214">
        <v>1224</v>
      </c>
      <c r="H70" s="214">
        <v>1275</v>
      </c>
      <c r="I70" s="214">
        <v>1370</v>
      </c>
      <c r="J70" s="214">
        <v>1349</v>
      </c>
      <c r="K70" s="214">
        <v>1347</v>
      </c>
      <c r="L70" s="214">
        <v>1346</v>
      </c>
      <c r="M70" s="214">
        <v>1356</v>
      </c>
      <c r="N70" s="214">
        <v>1356</v>
      </c>
      <c r="O70" s="214">
        <v>1309</v>
      </c>
      <c r="P70" s="214">
        <v>1330</v>
      </c>
      <c r="Q70" s="214">
        <v>1343</v>
      </c>
      <c r="R70" s="213">
        <v>9.7744360902256577E-3</v>
      </c>
      <c r="S70" s="213">
        <v>-2.2288261515601704E-3</v>
      </c>
      <c r="T70" s="212" t="s">
        <v>342</v>
      </c>
      <c r="U70" s="213">
        <v>1.1175090282747258E-2</v>
      </c>
      <c r="V70" s="214"/>
      <c r="W70" s="214"/>
      <c r="X70" s="214"/>
      <c r="Y70" s="214"/>
      <c r="Z70" s="214"/>
    </row>
    <row r="71" spans="1:26" ht="15" customHeight="1" x14ac:dyDescent="0.2">
      <c r="A71" s="35" t="s">
        <v>123</v>
      </c>
      <c r="B71" s="214">
        <v>137</v>
      </c>
      <c r="C71" s="214">
        <v>141</v>
      </c>
      <c r="D71" s="214">
        <v>146</v>
      </c>
      <c r="E71" s="214">
        <v>164</v>
      </c>
      <c r="F71" s="214">
        <v>201</v>
      </c>
      <c r="G71" s="214">
        <v>217</v>
      </c>
      <c r="H71" s="214">
        <v>245</v>
      </c>
      <c r="I71" s="214">
        <v>256</v>
      </c>
      <c r="J71" s="214">
        <v>267</v>
      </c>
      <c r="K71" s="214">
        <v>279</v>
      </c>
      <c r="L71" s="214">
        <v>278</v>
      </c>
      <c r="M71" s="214">
        <v>276</v>
      </c>
      <c r="N71" s="214">
        <v>275</v>
      </c>
      <c r="O71" s="214">
        <v>259</v>
      </c>
      <c r="P71" s="214">
        <v>275</v>
      </c>
      <c r="Q71" s="214">
        <v>266</v>
      </c>
      <c r="R71" s="213">
        <v>-3.2727272727272716E-2</v>
      </c>
      <c r="S71" s="213">
        <v>-4.3165467625899234E-2</v>
      </c>
      <c r="T71" s="212" t="s">
        <v>342</v>
      </c>
      <c r="U71" s="213">
        <v>2.2133834811695983E-3</v>
      </c>
      <c r="V71" s="214"/>
      <c r="W71" s="214"/>
      <c r="X71" s="214"/>
      <c r="Y71" s="214"/>
      <c r="Z71" s="214"/>
    </row>
    <row r="72" spans="1:26" ht="15" customHeight="1" x14ac:dyDescent="0.2">
      <c r="A72" s="35" t="s">
        <v>4</v>
      </c>
      <c r="B72" s="214">
        <v>1292</v>
      </c>
      <c r="C72" s="214">
        <v>1312</v>
      </c>
      <c r="D72" s="214">
        <v>1349</v>
      </c>
      <c r="E72" s="214">
        <v>1419</v>
      </c>
      <c r="F72" s="214">
        <v>1465</v>
      </c>
      <c r="G72" s="214">
        <v>1533</v>
      </c>
      <c r="H72" s="214">
        <v>1630</v>
      </c>
      <c r="I72" s="214">
        <v>1716</v>
      </c>
      <c r="J72" s="214">
        <v>1767</v>
      </c>
      <c r="K72" s="214">
        <v>1843</v>
      </c>
      <c r="L72" s="214">
        <v>1939</v>
      </c>
      <c r="M72" s="214">
        <v>1994</v>
      </c>
      <c r="N72" s="214">
        <v>2036</v>
      </c>
      <c r="O72" s="214">
        <v>2027</v>
      </c>
      <c r="P72" s="214">
        <v>2047</v>
      </c>
      <c r="Q72" s="214">
        <v>2094</v>
      </c>
      <c r="R72" s="213">
        <v>2.2960429897410872E-2</v>
      </c>
      <c r="S72" s="213">
        <v>7.9938112429087216E-2</v>
      </c>
      <c r="T72" s="212" t="s">
        <v>342</v>
      </c>
      <c r="U72" s="213">
        <v>1.7424154171312552E-2</v>
      </c>
      <c r="V72" s="214"/>
      <c r="W72" s="214"/>
      <c r="X72" s="214"/>
      <c r="Y72" s="214"/>
      <c r="Z72" s="214"/>
    </row>
    <row r="73" spans="1:26" ht="15" customHeight="1" x14ac:dyDescent="0.2">
      <c r="A73" s="35" t="s">
        <v>5</v>
      </c>
      <c r="B73" s="214">
        <v>2304</v>
      </c>
      <c r="C73" s="214">
        <v>2399</v>
      </c>
      <c r="D73" s="214">
        <v>2428</v>
      </c>
      <c r="E73" s="214">
        <v>2533</v>
      </c>
      <c r="F73" s="214">
        <v>2667</v>
      </c>
      <c r="G73" s="214">
        <v>2671</v>
      </c>
      <c r="H73" s="214">
        <v>2838</v>
      </c>
      <c r="I73" s="214">
        <v>2995</v>
      </c>
      <c r="J73" s="214">
        <v>3080</v>
      </c>
      <c r="K73" s="214">
        <v>3222</v>
      </c>
      <c r="L73" s="214">
        <v>3305</v>
      </c>
      <c r="M73" s="214">
        <v>3381</v>
      </c>
      <c r="N73" s="214">
        <v>3369</v>
      </c>
      <c r="O73" s="214">
        <v>3327</v>
      </c>
      <c r="P73" s="214">
        <v>3294</v>
      </c>
      <c r="Q73" s="214">
        <v>3206</v>
      </c>
      <c r="R73" s="213">
        <v>-2.6715239829993909E-2</v>
      </c>
      <c r="S73" s="213">
        <v>-2.9954614220877418E-2</v>
      </c>
      <c r="T73" s="212" t="s">
        <v>342</v>
      </c>
      <c r="U73" s="213">
        <v>2.667709564146516E-2</v>
      </c>
      <c r="V73" s="214"/>
      <c r="W73" s="214"/>
      <c r="X73" s="214"/>
      <c r="Y73" s="214"/>
      <c r="Z73" s="214"/>
    </row>
    <row r="74" spans="1:26" ht="15" customHeight="1" x14ac:dyDescent="0.2">
      <c r="A74" s="35" t="s">
        <v>124</v>
      </c>
      <c r="B74" s="214">
        <v>1867</v>
      </c>
      <c r="C74" s="214">
        <v>1897</v>
      </c>
      <c r="D74" s="214">
        <v>1972</v>
      </c>
      <c r="E74" s="214">
        <v>2074</v>
      </c>
      <c r="F74" s="214">
        <v>2157</v>
      </c>
      <c r="G74" s="214">
        <v>2252</v>
      </c>
      <c r="H74" s="214">
        <v>2424</v>
      </c>
      <c r="I74" s="214">
        <v>2496</v>
      </c>
      <c r="J74" s="214">
        <v>2609</v>
      </c>
      <c r="K74" s="214">
        <v>2732</v>
      </c>
      <c r="L74" s="214">
        <v>2865</v>
      </c>
      <c r="M74" s="214">
        <v>2825</v>
      </c>
      <c r="N74" s="214">
        <v>2865</v>
      </c>
      <c r="O74" s="214">
        <v>2953</v>
      </c>
      <c r="P74" s="214">
        <v>2982</v>
      </c>
      <c r="Q74" s="214">
        <v>2902</v>
      </c>
      <c r="R74" s="213">
        <v>-2.6827632461435269E-2</v>
      </c>
      <c r="S74" s="213">
        <v>1.2914485165794076E-2</v>
      </c>
      <c r="T74" s="212" t="s">
        <v>342</v>
      </c>
      <c r="U74" s="213">
        <v>2.4147514520128477E-2</v>
      </c>
      <c r="V74" s="214"/>
      <c r="W74" s="214"/>
      <c r="X74" s="214"/>
      <c r="Y74" s="214"/>
      <c r="Z74" s="214"/>
    </row>
    <row r="75" spans="1:26" ht="15" customHeight="1" x14ac:dyDescent="0.2">
      <c r="A75" s="35" t="s">
        <v>125</v>
      </c>
      <c r="B75" s="214">
        <v>52</v>
      </c>
      <c r="C75" s="214">
        <v>58</v>
      </c>
      <c r="D75" s="214">
        <v>68</v>
      </c>
      <c r="E75" s="214">
        <v>76</v>
      </c>
      <c r="F75" s="214">
        <v>72</v>
      </c>
      <c r="G75" s="214">
        <v>70</v>
      </c>
      <c r="H75" s="214">
        <v>79</v>
      </c>
      <c r="I75" s="214">
        <v>74</v>
      </c>
      <c r="J75" s="214">
        <v>74</v>
      </c>
      <c r="K75" s="214">
        <v>80</v>
      </c>
      <c r="L75" s="214">
        <v>76</v>
      </c>
      <c r="M75" s="214">
        <v>83</v>
      </c>
      <c r="N75" s="214">
        <v>92</v>
      </c>
      <c r="O75" s="214">
        <v>96</v>
      </c>
      <c r="P75" s="214">
        <v>89</v>
      </c>
      <c r="Q75" s="214">
        <v>97</v>
      </c>
      <c r="R75" s="213">
        <v>8.98876404494382E-2</v>
      </c>
      <c r="S75" s="213">
        <v>0.27631578947368429</v>
      </c>
      <c r="T75" s="212" t="s">
        <v>342</v>
      </c>
      <c r="U75" s="213">
        <v>8.0713608147913926E-4</v>
      </c>
      <c r="V75" s="214"/>
      <c r="W75" s="214"/>
      <c r="X75" s="214"/>
      <c r="Y75" s="214"/>
      <c r="Z75" s="214"/>
    </row>
    <row r="76" spans="1:26" ht="15" customHeight="1" x14ac:dyDescent="0.2">
      <c r="A76" s="35" t="s">
        <v>126</v>
      </c>
      <c r="B76" s="214">
        <v>9136</v>
      </c>
      <c r="C76" s="214">
        <v>9126</v>
      </c>
      <c r="D76" s="214">
        <v>9390</v>
      </c>
      <c r="E76" s="214">
        <v>9758</v>
      </c>
      <c r="F76" s="214">
        <v>10584</v>
      </c>
      <c r="G76" s="214">
        <v>11062</v>
      </c>
      <c r="H76" s="214">
        <v>11855</v>
      </c>
      <c r="I76" s="214">
        <v>12502</v>
      </c>
      <c r="J76" s="214">
        <v>13085</v>
      </c>
      <c r="K76" s="214">
        <v>13744</v>
      </c>
      <c r="L76" s="214">
        <v>14248</v>
      </c>
      <c r="M76" s="214">
        <v>15182</v>
      </c>
      <c r="N76" s="214">
        <v>16231</v>
      </c>
      <c r="O76" s="214">
        <v>17294</v>
      </c>
      <c r="P76" s="214">
        <v>17954</v>
      </c>
      <c r="Q76" s="214">
        <v>17689</v>
      </c>
      <c r="R76" s="213">
        <v>-1.4759942074189625E-2</v>
      </c>
      <c r="S76" s="213">
        <v>0.24150758001122963</v>
      </c>
      <c r="T76" s="212" t="s">
        <v>343</v>
      </c>
      <c r="U76" s="213">
        <v>3.4800999429459557E-2</v>
      </c>
      <c r="V76" s="214"/>
      <c r="W76" s="214"/>
      <c r="X76" s="214"/>
      <c r="Y76" s="214"/>
      <c r="Z76" s="214"/>
    </row>
    <row r="77" spans="1:26" ht="15" customHeight="1" x14ac:dyDescent="0.2">
      <c r="A77" s="35" t="s">
        <v>8</v>
      </c>
      <c r="B77" s="214">
        <v>5311</v>
      </c>
      <c r="C77" s="214">
        <v>5387</v>
      </c>
      <c r="D77" s="214">
        <v>5712</v>
      </c>
      <c r="E77" s="214">
        <v>6110</v>
      </c>
      <c r="F77" s="214">
        <v>6434</v>
      </c>
      <c r="G77" s="214">
        <v>6896</v>
      </c>
      <c r="H77" s="214">
        <v>7694</v>
      </c>
      <c r="I77" s="214">
        <v>8691</v>
      </c>
      <c r="J77" s="214">
        <v>9599</v>
      </c>
      <c r="K77" s="214">
        <v>10343</v>
      </c>
      <c r="L77" s="214">
        <v>11137</v>
      </c>
      <c r="M77" s="214">
        <v>12053</v>
      </c>
      <c r="N77" s="214">
        <v>12944</v>
      </c>
      <c r="O77" s="214">
        <v>13515</v>
      </c>
      <c r="P77" s="214">
        <v>14050</v>
      </c>
      <c r="Q77" s="214">
        <v>14567</v>
      </c>
      <c r="R77" s="213">
        <v>3.6797153024910934E-2</v>
      </c>
      <c r="S77" s="213">
        <v>0.30798240100565688</v>
      </c>
      <c r="T77" s="212" t="s">
        <v>343</v>
      </c>
      <c r="U77" s="213">
        <v>2.8658836490979559E-2</v>
      </c>
      <c r="V77" s="214"/>
      <c r="W77" s="214"/>
      <c r="X77" s="214"/>
      <c r="Y77" s="214"/>
      <c r="Z77" s="214"/>
    </row>
    <row r="78" spans="1:26" ht="15" customHeight="1" x14ac:dyDescent="0.2">
      <c r="A78" s="35" t="s">
        <v>6</v>
      </c>
      <c r="B78" s="214">
        <v>2538</v>
      </c>
      <c r="C78" s="214">
        <v>2508</v>
      </c>
      <c r="D78" s="214">
        <v>2578</v>
      </c>
      <c r="E78" s="214">
        <v>2823</v>
      </c>
      <c r="F78" s="214">
        <v>2922</v>
      </c>
      <c r="G78" s="214">
        <v>3068</v>
      </c>
      <c r="H78" s="214">
        <v>3291</v>
      </c>
      <c r="I78" s="214">
        <v>3527</v>
      </c>
      <c r="J78" s="214">
        <v>3686</v>
      </c>
      <c r="K78" s="214">
        <v>3851</v>
      </c>
      <c r="L78" s="214">
        <v>3961</v>
      </c>
      <c r="M78" s="214">
        <v>4073</v>
      </c>
      <c r="N78" s="214">
        <v>4177</v>
      </c>
      <c r="O78" s="214">
        <v>4148</v>
      </c>
      <c r="P78" s="214">
        <v>4181</v>
      </c>
      <c r="Q78" s="214">
        <v>4209</v>
      </c>
      <c r="R78" s="213">
        <v>6.696962449174837E-3</v>
      </c>
      <c r="S78" s="213">
        <v>6.2610451906084386E-2</v>
      </c>
      <c r="T78" s="212" t="s">
        <v>342</v>
      </c>
      <c r="U78" s="213">
        <v>3.5023049143770073E-2</v>
      </c>
      <c r="V78" s="214"/>
      <c r="W78" s="214"/>
      <c r="X78" s="214"/>
      <c r="Y78" s="214"/>
      <c r="Z78" s="214"/>
    </row>
    <row r="79" spans="1:26" ht="15" customHeight="1" x14ac:dyDescent="0.2">
      <c r="A79" s="35" t="s">
        <v>127</v>
      </c>
      <c r="B79" s="214">
        <v>5291</v>
      </c>
      <c r="C79" s="214">
        <v>5941</v>
      </c>
      <c r="D79" s="214">
        <v>6841</v>
      </c>
      <c r="E79" s="214">
        <v>7870</v>
      </c>
      <c r="F79" s="214">
        <v>9160</v>
      </c>
      <c r="G79" s="214">
        <v>10745</v>
      </c>
      <c r="H79" s="214">
        <v>12478</v>
      </c>
      <c r="I79" s="214">
        <v>14705</v>
      </c>
      <c r="J79" s="214">
        <v>15737</v>
      </c>
      <c r="K79" s="214">
        <v>16536</v>
      </c>
      <c r="L79" s="214">
        <v>17476</v>
      </c>
      <c r="M79" s="214">
        <v>18588</v>
      </c>
      <c r="N79" s="214">
        <v>20418</v>
      </c>
      <c r="O79" s="214">
        <v>22136</v>
      </c>
      <c r="P79" s="214">
        <v>24438</v>
      </c>
      <c r="Q79" s="214">
        <v>25667</v>
      </c>
      <c r="R79" s="213">
        <v>5.0290531140027905E-2</v>
      </c>
      <c r="S79" s="213">
        <v>0.46869993133440135</v>
      </c>
      <c r="T79" s="212" t="s">
        <v>343</v>
      </c>
      <c r="U79" s="213">
        <v>5.0496763658541381E-2</v>
      </c>
      <c r="V79" s="214"/>
      <c r="W79" s="214"/>
      <c r="X79" s="214"/>
      <c r="Y79" s="214"/>
      <c r="Z79" s="214"/>
    </row>
    <row r="80" spans="1:26" ht="15" customHeight="1" x14ac:dyDescent="0.2">
      <c r="A80" s="35" t="s">
        <v>128</v>
      </c>
      <c r="B80" s="214">
        <v>11184</v>
      </c>
      <c r="C80" s="214">
        <v>11372</v>
      </c>
      <c r="D80" s="214">
        <v>11408</v>
      </c>
      <c r="E80" s="214">
        <v>11869</v>
      </c>
      <c r="F80" s="214">
        <v>12004</v>
      </c>
      <c r="G80" s="214">
        <v>12267</v>
      </c>
      <c r="H80" s="214">
        <v>12513</v>
      </c>
      <c r="I80" s="214">
        <v>13485</v>
      </c>
      <c r="J80" s="214">
        <v>14069</v>
      </c>
      <c r="K80" s="214">
        <v>15378</v>
      </c>
      <c r="L80" s="214">
        <v>16327</v>
      </c>
      <c r="M80" s="214">
        <v>17472</v>
      </c>
      <c r="N80" s="214">
        <v>17932</v>
      </c>
      <c r="O80" s="214">
        <v>18152</v>
      </c>
      <c r="P80" s="214">
        <v>18814</v>
      </c>
      <c r="Q80" s="214">
        <v>17931</v>
      </c>
      <c r="R80" s="213">
        <v>-4.6933134899542872E-2</v>
      </c>
      <c r="S80" s="213">
        <v>9.8242175537453402E-2</v>
      </c>
      <c r="T80" s="212" t="s">
        <v>343</v>
      </c>
      <c r="U80" s="213">
        <v>3.5277105589328929E-2</v>
      </c>
      <c r="V80" s="214"/>
      <c r="W80" s="214"/>
      <c r="X80" s="214"/>
      <c r="Y80" s="214"/>
      <c r="Z80" s="214"/>
    </row>
    <row r="81" spans="1:26" ht="15" customHeight="1" x14ac:dyDescent="0.2">
      <c r="A81" s="35" t="s">
        <v>9</v>
      </c>
      <c r="B81" s="214">
        <v>4872</v>
      </c>
      <c r="C81" s="214">
        <v>4844</v>
      </c>
      <c r="D81" s="214">
        <v>5034</v>
      </c>
      <c r="E81" s="214">
        <v>5212</v>
      </c>
      <c r="F81" s="214">
        <v>5442</v>
      </c>
      <c r="G81" s="214">
        <v>5587</v>
      </c>
      <c r="H81" s="214">
        <v>5849</v>
      </c>
      <c r="I81" s="214">
        <v>6108</v>
      </c>
      <c r="J81" s="214">
        <v>6242</v>
      </c>
      <c r="K81" s="214">
        <v>6356</v>
      </c>
      <c r="L81" s="214">
        <v>6526</v>
      </c>
      <c r="M81" s="214">
        <v>6659</v>
      </c>
      <c r="N81" s="214">
        <v>6857</v>
      </c>
      <c r="O81" s="214">
        <v>6879</v>
      </c>
      <c r="P81" s="214">
        <v>7095</v>
      </c>
      <c r="Q81" s="214">
        <v>7012</v>
      </c>
      <c r="R81" s="213">
        <v>-1.1698379140239634E-2</v>
      </c>
      <c r="S81" s="213">
        <v>7.4471345387679966E-2</v>
      </c>
      <c r="T81" s="212" t="s">
        <v>343</v>
      </c>
      <c r="U81" s="213">
        <v>1.3795274351256173E-2</v>
      </c>
      <c r="V81" s="214"/>
      <c r="W81" s="214"/>
      <c r="X81" s="214"/>
      <c r="Y81" s="214"/>
      <c r="Z81" s="214"/>
    </row>
    <row r="82" spans="1:26" ht="15" customHeight="1" x14ac:dyDescent="0.2">
      <c r="A82" s="35" t="s">
        <v>129</v>
      </c>
      <c r="B82" s="214">
        <v>124</v>
      </c>
      <c r="C82" s="214">
        <v>143</v>
      </c>
      <c r="D82" s="214">
        <v>163</v>
      </c>
      <c r="E82" s="214">
        <v>200</v>
      </c>
      <c r="F82" s="214">
        <v>203</v>
      </c>
      <c r="G82" s="214">
        <v>222</v>
      </c>
      <c r="H82" s="214">
        <v>230</v>
      </c>
      <c r="I82" s="214">
        <v>239</v>
      </c>
      <c r="J82" s="214">
        <v>240</v>
      </c>
      <c r="K82" s="214">
        <v>232</v>
      </c>
      <c r="L82" s="214">
        <v>242</v>
      </c>
      <c r="M82" s="214">
        <v>241</v>
      </c>
      <c r="N82" s="214">
        <v>246</v>
      </c>
      <c r="O82" s="214">
        <v>253</v>
      </c>
      <c r="P82" s="214">
        <v>255</v>
      </c>
      <c r="Q82" s="214">
        <v>261</v>
      </c>
      <c r="R82" s="213">
        <v>2.3529411764705799E-2</v>
      </c>
      <c r="S82" s="213">
        <v>7.8512396694214948E-2</v>
      </c>
      <c r="T82" s="212" t="s">
        <v>342</v>
      </c>
      <c r="U82" s="213">
        <v>2.1717785285160344E-3</v>
      </c>
      <c r="V82" s="214"/>
      <c r="W82" s="214"/>
      <c r="X82" s="214"/>
      <c r="Y82" s="214"/>
      <c r="Z82" s="214"/>
    </row>
    <row r="83" spans="1:26" ht="20.25" customHeight="1" x14ac:dyDescent="0.2">
      <c r="A83" s="182" t="s">
        <v>37</v>
      </c>
      <c r="B83" s="214">
        <v>335086</v>
      </c>
      <c r="C83" s="214">
        <v>343636</v>
      </c>
      <c r="D83" s="214">
        <v>356642</v>
      </c>
      <c r="E83" s="214">
        <v>376574</v>
      </c>
      <c r="F83" s="214">
        <v>397129</v>
      </c>
      <c r="G83" s="214">
        <v>415999</v>
      </c>
      <c r="H83" s="214">
        <v>441570</v>
      </c>
      <c r="I83" s="214">
        <v>471344</v>
      </c>
      <c r="J83" s="214">
        <v>495811</v>
      </c>
      <c r="K83" s="214">
        <v>519060</v>
      </c>
      <c r="L83" s="214">
        <v>542975</v>
      </c>
      <c r="M83" s="214">
        <v>569011</v>
      </c>
      <c r="N83" s="214">
        <v>595293</v>
      </c>
      <c r="O83" s="214">
        <v>614883</v>
      </c>
      <c r="P83" s="214">
        <v>635550</v>
      </c>
      <c r="Q83" s="214">
        <v>628468</v>
      </c>
      <c r="R83" s="213">
        <v>-1.1143104397765669E-2</v>
      </c>
      <c r="S83" s="213">
        <v>0.15745292140522116</v>
      </c>
      <c r="T83" s="215"/>
      <c r="V83" s="214"/>
      <c r="W83" s="214"/>
      <c r="X83" s="214"/>
      <c r="Y83" s="214"/>
      <c r="Z83" s="214"/>
    </row>
    <row r="84" spans="1:26" x14ac:dyDescent="0.2">
      <c r="S84" s="213"/>
      <c r="U84" s="120"/>
      <c r="V84" s="214"/>
    </row>
    <row r="85" spans="1:26" x14ac:dyDescent="0.2">
      <c r="R85" s="32"/>
      <c r="S85" s="208"/>
      <c r="T85" s="36"/>
    </row>
    <row r="86" spans="1:26" x14ac:dyDescent="0.2">
      <c r="R86" s="32"/>
      <c r="S86" s="208"/>
      <c r="T86" s="36"/>
    </row>
  </sheetData>
  <sortState xmlns:xlrd2="http://schemas.microsoft.com/office/spreadsheetml/2017/richdata2" ref="A88:S166">
    <sortCondition descending="1" ref="O88:O166"/>
    <sortCondition descending="1" ref="R88:R166"/>
  </sortState>
  <mergeCells count="1">
    <mergeCell ref="R2:S2"/>
  </mergeCells>
  <phoneticPr fontId="0" type="noConversion"/>
  <hyperlinks>
    <hyperlink ref="V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J146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RowHeight="10.5" x14ac:dyDescent="0.15"/>
  <cols>
    <col min="2" max="4" width="10.85546875" style="32" customWidth="1"/>
    <col min="5" max="6" width="14.85546875" style="32" customWidth="1"/>
    <col min="10" max="10" width="9.42578125" bestFit="1" customWidth="1"/>
  </cols>
  <sheetData>
    <row r="1" spans="1:10" ht="18.75" customHeight="1" x14ac:dyDescent="0.25">
      <c r="B1" s="131" t="s">
        <v>423</v>
      </c>
      <c r="E1" s="132"/>
      <c r="I1" s="159" t="s">
        <v>364</v>
      </c>
      <c r="J1" s="148"/>
    </row>
    <row r="2" spans="1:10" ht="41.25" customHeight="1" x14ac:dyDescent="0.15">
      <c r="B2" s="118" t="s">
        <v>139</v>
      </c>
      <c r="C2" s="118" t="s">
        <v>365</v>
      </c>
      <c r="D2" s="118" t="s">
        <v>297</v>
      </c>
      <c r="E2" s="118" t="s">
        <v>350</v>
      </c>
      <c r="F2" s="118" t="s">
        <v>351</v>
      </c>
      <c r="G2" s="10"/>
    </row>
    <row r="3" spans="1:10" ht="11.25" x14ac:dyDescent="0.2">
      <c r="A3" s="9">
        <v>31107</v>
      </c>
      <c r="C3" s="114"/>
      <c r="D3" s="114"/>
      <c r="E3" s="114"/>
      <c r="G3" s="10"/>
    </row>
    <row r="4" spans="1:10" ht="11.25" x14ac:dyDescent="0.2">
      <c r="A4" s="9">
        <v>31199</v>
      </c>
      <c r="C4" s="114"/>
      <c r="D4" s="114"/>
      <c r="E4" s="114"/>
      <c r="G4" s="10"/>
    </row>
    <row r="5" spans="1:10" ht="11.25" x14ac:dyDescent="0.2">
      <c r="A5" s="9">
        <v>31291</v>
      </c>
      <c r="C5" s="114"/>
      <c r="D5" s="114"/>
      <c r="E5" s="114"/>
      <c r="G5" s="10"/>
    </row>
    <row r="6" spans="1:10" ht="11.25" x14ac:dyDescent="0.2">
      <c r="A6" s="9">
        <v>31382</v>
      </c>
      <c r="C6" s="114"/>
      <c r="D6" s="114"/>
      <c r="E6" s="114"/>
      <c r="G6" s="10"/>
    </row>
    <row r="7" spans="1:10" ht="11.25" x14ac:dyDescent="0.2">
      <c r="A7" s="9">
        <v>31472</v>
      </c>
      <c r="C7" s="114"/>
      <c r="D7" s="114"/>
      <c r="E7" s="114"/>
      <c r="G7" s="10"/>
    </row>
    <row r="8" spans="1:10" ht="11.25" x14ac:dyDescent="0.2">
      <c r="A8" s="9">
        <v>31564</v>
      </c>
      <c r="C8" s="114"/>
      <c r="D8" s="114"/>
      <c r="E8" s="114"/>
      <c r="G8" s="10"/>
    </row>
    <row r="9" spans="1:10" ht="11.25" x14ac:dyDescent="0.2">
      <c r="A9" s="9">
        <v>31656</v>
      </c>
      <c r="C9" s="114"/>
      <c r="D9" s="114"/>
      <c r="E9" s="114"/>
      <c r="G9" s="10"/>
    </row>
    <row r="10" spans="1:10" ht="11.25" x14ac:dyDescent="0.2">
      <c r="A10" s="9">
        <v>31747</v>
      </c>
      <c r="C10" s="114"/>
      <c r="D10" s="114"/>
      <c r="E10" s="114"/>
      <c r="G10" s="10"/>
    </row>
    <row r="11" spans="1:10" ht="11.25" x14ac:dyDescent="0.2">
      <c r="A11" s="9">
        <v>31837</v>
      </c>
      <c r="C11" s="114"/>
      <c r="D11" s="114"/>
      <c r="E11" s="114"/>
      <c r="G11" s="10"/>
    </row>
    <row r="12" spans="1:10" ht="11.25" x14ac:dyDescent="0.2">
      <c r="A12" s="9">
        <v>31929</v>
      </c>
      <c r="C12" s="114"/>
      <c r="D12" s="114"/>
      <c r="E12" s="114"/>
      <c r="G12" s="10"/>
    </row>
    <row r="13" spans="1:10" ht="11.25" x14ac:dyDescent="0.2">
      <c r="A13" s="9">
        <v>32021</v>
      </c>
      <c r="C13" s="114"/>
      <c r="D13" s="114"/>
      <c r="E13" s="114"/>
      <c r="G13" s="10"/>
    </row>
    <row r="14" spans="1:10" ht="11.25" x14ac:dyDescent="0.2">
      <c r="A14" s="9">
        <v>32112</v>
      </c>
      <c r="C14" s="114"/>
      <c r="D14" s="114"/>
      <c r="E14" s="114"/>
      <c r="G14" s="10"/>
    </row>
    <row r="15" spans="1:10" ht="11.25" x14ac:dyDescent="0.2">
      <c r="A15" s="9">
        <v>32203</v>
      </c>
      <c r="C15" s="114"/>
      <c r="D15" s="114"/>
      <c r="E15" s="114"/>
      <c r="G15" s="10"/>
    </row>
    <row r="16" spans="1:10" ht="11.25" x14ac:dyDescent="0.2">
      <c r="A16" s="9">
        <v>32295</v>
      </c>
      <c r="C16" s="114"/>
      <c r="D16" s="114"/>
      <c r="E16" s="114"/>
      <c r="G16" s="10"/>
    </row>
    <row r="17" spans="1:7" ht="11.25" x14ac:dyDescent="0.2">
      <c r="A17" s="9">
        <v>32387</v>
      </c>
      <c r="C17" s="114"/>
      <c r="D17" s="114"/>
      <c r="E17" s="114"/>
      <c r="G17" s="10"/>
    </row>
    <row r="18" spans="1:7" ht="11.25" x14ac:dyDescent="0.2">
      <c r="A18" s="9">
        <v>32478</v>
      </c>
      <c r="C18" s="114"/>
      <c r="D18" s="114"/>
      <c r="E18" s="114"/>
      <c r="G18" s="10"/>
    </row>
    <row r="19" spans="1:7" ht="11.25" x14ac:dyDescent="0.2">
      <c r="A19" s="9">
        <v>32568</v>
      </c>
      <c r="C19" s="114"/>
      <c r="D19" s="114"/>
      <c r="E19" s="114"/>
      <c r="G19" s="10"/>
    </row>
    <row r="20" spans="1:7" ht="11.25" x14ac:dyDescent="0.2">
      <c r="A20" s="9">
        <v>32660</v>
      </c>
      <c r="C20" s="114"/>
      <c r="D20" s="114"/>
      <c r="E20" s="114"/>
      <c r="G20" s="10"/>
    </row>
    <row r="21" spans="1:7" ht="11.25" x14ac:dyDescent="0.2">
      <c r="A21" s="9">
        <v>32752</v>
      </c>
      <c r="C21" s="114"/>
      <c r="D21" s="114"/>
      <c r="E21" s="114"/>
      <c r="G21" s="10"/>
    </row>
    <row r="22" spans="1:7" ht="11.25" x14ac:dyDescent="0.2">
      <c r="A22" s="9">
        <v>32843</v>
      </c>
      <c r="C22" s="114"/>
      <c r="D22" s="114"/>
      <c r="E22" s="114"/>
      <c r="G22" s="10"/>
    </row>
    <row r="23" spans="1:7" ht="11.25" x14ac:dyDescent="0.2">
      <c r="A23" s="9">
        <v>32933</v>
      </c>
      <c r="C23" s="114"/>
      <c r="D23" s="114"/>
      <c r="E23" s="114"/>
      <c r="G23" s="10"/>
    </row>
    <row r="24" spans="1:7" ht="11.25" x14ac:dyDescent="0.2">
      <c r="A24" s="9">
        <v>33025</v>
      </c>
      <c r="C24" s="114"/>
      <c r="D24" s="114"/>
      <c r="E24" s="114"/>
      <c r="G24" s="10"/>
    </row>
    <row r="25" spans="1:7" ht="11.25" x14ac:dyDescent="0.2">
      <c r="A25" s="9">
        <v>33117</v>
      </c>
      <c r="C25" s="114"/>
      <c r="D25" s="114"/>
      <c r="E25" s="114"/>
      <c r="G25" s="10"/>
    </row>
    <row r="26" spans="1:7" ht="11.25" x14ac:dyDescent="0.2">
      <c r="A26" s="9">
        <v>33208</v>
      </c>
      <c r="C26" s="114"/>
      <c r="D26" s="114"/>
      <c r="E26" s="114"/>
      <c r="G26" s="10"/>
    </row>
    <row r="27" spans="1:7" ht="11.25" x14ac:dyDescent="0.2">
      <c r="A27" s="9">
        <v>33298</v>
      </c>
      <c r="C27" s="114"/>
      <c r="D27" s="114"/>
      <c r="E27" s="114"/>
      <c r="G27" s="10"/>
    </row>
    <row r="28" spans="1:7" ht="11.25" x14ac:dyDescent="0.2">
      <c r="A28" s="9">
        <v>33390</v>
      </c>
      <c r="C28" s="114"/>
      <c r="D28" s="114"/>
      <c r="E28" s="114"/>
      <c r="G28" s="10"/>
    </row>
    <row r="29" spans="1:7" ht="11.25" x14ac:dyDescent="0.2">
      <c r="A29" s="9">
        <v>33482</v>
      </c>
      <c r="C29" s="114"/>
      <c r="D29" s="114"/>
      <c r="E29" s="114"/>
      <c r="G29" s="10"/>
    </row>
    <row r="30" spans="1:7" ht="11.25" x14ac:dyDescent="0.2">
      <c r="A30" s="9">
        <v>33573</v>
      </c>
      <c r="C30" s="114"/>
      <c r="D30" s="114"/>
      <c r="E30" s="114"/>
      <c r="G30" s="10"/>
    </row>
    <row r="31" spans="1:7" ht="11.25" x14ac:dyDescent="0.2">
      <c r="A31" s="9">
        <v>33664</v>
      </c>
      <c r="C31" s="114"/>
      <c r="D31" s="114"/>
      <c r="E31" s="114"/>
      <c r="G31" s="10"/>
    </row>
    <row r="32" spans="1:7" ht="11.25" x14ac:dyDescent="0.2">
      <c r="A32" s="9">
        <v>33756</v>
      </c>
      <c r="C32" s="114"/>
      <c r="D32" s="114"/>
      <c r="E32" s="114"/>
      <c r="G32" s="10"/>
    </row>
    <row r="33" spans="1:7" ht="11.25" x14ac:dyDescent="0.2">
      <c r="A33" s="9">
        <v>33848</v>
      </c>
      <c r="C33" s="114"/>
      <c r="D33" s="114"/>
      <c r="E33" s="114"/>
      <c r="G33" s="10"/>
    </row>
    <row r="34" spans="1:7" ht="11.25" x14ac:dyDescent="0.2">
      <c r="A34" s="9">
        <v>33939</v>
      </c>
      <c r="C34" s="114"/>
      <c r="D34" s="114"/>
      <c r="E34" s="114"/>
      <c r="G34" s="10"/>
    </row>
    <row r="35" spans="1:7" ht="11.25" x14ac:dyDescent="0.2">
      <c r="A35" s="9">
        <v>34029</v>
      </c>
      <c r="C35" s="114"/>
      <c r="D35" s="114"/>
      <c r="E35" s="114"/>
      <c r="G35" s="10"/>
    </row>
    <row r="36" spans="1:7" ht="11.25" x14ac:dyDescent="0.2">
      <c r="A36" s="9">
        <v>34121</v>
      </c>
      <c r="C36" s="114"/>
      <c r="D36" s="114"/>
      <c r="E36" s="114"/>
      <c r="G36" s="10"/>
    </row>
    <row r="37" spans="1:7" ht="11.25" x14ac:dyDescent="0.2">
      <c r="A37" s="9">
        <v>34213</v>
      </c>
      <c r="C37" s="114"/>
      <c r="D37" s="114"/>
      <c r="E37" s="114"/>
      <c r="G37" s="10"/>
    </row>
    <row r="38" spans="1:7" ht="11.25" x14ac:dyDescent="0.2">
      <c r="A38" s="9">
        <v>34304</v>
      </c>
      <c r="C38" s="114"/>
      <c r="D38" s="114"/>
      <c r="E38" s="114"/>
      <c r="G38" s="10"/>
    </row>
    <row r="39" spans="1:7" ht="11.25" x14ac:dyDescent="0.2">
      <c r="A39" s="9">
        <v>34394</v>
      </c>
      <c r="C39" s="114"/>
      <c r="D39" s="114"/>
      <c r="E39" s="114"/>
      <c r="G39" s="10"/>
    </row>
    <row r="40" spans="1:7" ht="11.25" x14ac:dyDescent="0.2">
      <c r="A40" s="9">
        <v>34486</v>
      </c>
      <c r="C40" s="114"/>
      <c r="D40" s="114"/>
      <c r="E40" s="114"/>
      <c r="G40" s="10"/>
    </row>
    <row r="41" spans="1:7" ht="11.25" x14ac:dyDescent="0.2">
      <c r="A41" s="9">
        <v>34578</v>
      </c>
      <c r="C41" s="114"/>
      <c r="D41" s="114"/>
      <c r="E41" s="114"/>
      <c r="G41" s="10"/>
    </row>
    <row r="42" spans="1:7" ht="11.25" x14ac:dyDescent="0.2">
      <c r="A42" s="9">
        <v>34669</v>
      </c>
      <c r="C42" s="114"/>
      <c r="D42" s="114"/>
      <c r="E42" s="114"/>
      <c r="G42" s="10"/>
    </row>
    <row r="43" spans="1:7" ht="11.25" x14ac:dyDescent="0.2">
      <c r="A43" s="9">
        <v>34759</v>
      </c>
      <c r="C43" s="114"/>
      <c r="D43" s="114"/>
      <c r="E43" s="114"/>
      <c r="G43" s="10"/>
    </row>
    <row r="44" spans="1:7" ht="11.25" x14ac:dyDescent="0.2">
      <c r="A44" s="9">
        <v>34851</v>
      </c>
      <c r="C44" s="114"/>
      <c r="D44" s="114"/>
      <c r="E44" s="114"/>
      <c r="G44" s="10"/>
    </row>
    <row r="45" spans="1:7" ht="11.25" x14ac:dyDescent="0.2">
      <c r="A45" s="9">
        <v>34943</v>
      </c>
      <c r="C45" s="114"/>
      <c r="D45" s="114"/>
      <c r="E45" s="114"/>
      <c r="G45" s="10"/>
    </row>
    <row r="46" spans="1:7" ht="11.25" x14ac:dyDescent="0.2">
      <c r="A46" s="9">
        <v>35034</v>
      </c>
      <c r="C46" s="114"/>
      <c r="D46" s="114"/>
      <c r="E46" s="114"/>
      <c r="G46" s="10"/>
    </row>
    <row r="47" spans="1:7" ht="11.25" x14ac:dyDescent="0.2">
      <c r="A47" s="9">
        <v>35125</v>
      </c>
      <c r="C47" s="114"/>
      <c r="D47" s="114"/>
      <c r="E47" s="114"/>
      <c r="G47" s="10"/>
    </row>
    <row r="48" spans="1:7" ht="11.25" x14ac:dyDescent="0.2">
      <c r="A48" s="9">
        <v>35217</v>
      </c>
      <c r="C48" s="114"/>
      <c r="D48" s="114"/>
      <c r="E48" s="114"/>
      <c r="G48" s="10"/>
    </row>
    <row r="49" spans="1:7" ht="11.25" x14ac:dyDescent="0.2">
      <c r="A49" s="9">
        <v>35309</v>
      </c>
      <c r="C49" s="114"/>
      <c r="D49" s="114"/>
      <c r="E49" s="114"/>
      <c r="G49" s="10"/>
    </row>
    <row r="50" spans="1:7" ht="11.25" x14ac:dyDescent="0.2">
      <c r="A50" s="9">
        <v>35400</v>
      </c>
      <c r="C50" s="114"/>
      <c r="D50" s="114"/>
      <c r="E50" s="114"/>
      <c r="G50" s="10"/>
    </row>
    <row r="51" spans="1:7" ht="11.25" x14ac:dyDescent="0.2">
      <c r="A51" s="9">
        <v>35490</v>
      </c>
      <c r="C51" s="114"/>
      <c r="D51" s="114"/>
      <c r="E51" s="114"/>
      <c r="G51" s="10"/>
    </row>
    <row r="52" spans="1:7" ht="11.25" x14ac:dyDescent="0.2">
      <c r="A52" s="9">
        <v>35582</v>
      </c>
      <c r="C52" s="114"/>
      <c r="D52" s="114"/>
      <c r="E52" s="114"/>
      <c r="G52" s="10"/>
    </row>
    <row r="53" spans="1:7" ht="11.25" x14ac:dyDescent="0.2">
      <c r="A53" s="9">
        <v>35674</v>
      </c>
      <c r="C53" s="114"/>
      <c r="D53" s="114"/>
      <c r="E53" s="114"/>
      <c r="G53" s="10"/>
    </row>
    <row r="54" spans="1:7" ht="11.25" x14ac:dyDescent="0.2">
      <c r="A54" s="9">
        <v>35765</v>
      </c>
      <c r="C54" s="114"/>
      <c r="D54" s="114"/>
      <c r="E54" s="114"/>
      <c r="G54" s="10"/>
    </row>
    <row r="55" spans="1:7" ht="11.25" x14ac:dyDescent="0.2">
      <c r="A55" s="9">
        <v>35855</v>
      </c>
    </row>
    <row r="56" spans="1:7" ht="11.25" x14ac:dyDescent="0.2">
      <c r="A56" s="9">
        <v>35947</v>
      </c>
    </row>
    <row r="57" spans="1:7" ht="11.25" x14ac:dyDescent="0.2">
      <c r="A57" s="9">
        <v>36039</v>
      </c>
    </row>
    <row r="58" spans="1:7" ht="11.25" x14ac:dyDescent="0.2">
      <c r="A58" s="9">
        <v>36130</v>
      </c>
    </row>
    <row r="59" spans="1:7" ht="11.25" x14ac:dyDescent="0.2">
      <c r="A59" s="9">
        <v>36220</v>
      </c>
    </row>
    <row r="60" spans="1:7" ht="11.25" x14ac:dyDescent="0.2">
      <c r="A60" s="9">
        <v>36312</v>
      </c>
      <c r="B60" s="115"/>
      <c r="F60" s="115"/>
    </row>
    <row r="61" spans="1:7" ht="11.25" x14ac:dyDescent="0.2">
      <c r="A61" s="9">
        <v>36404</v>
      </c>
      <c r="B61" s="115"/>
      <c r="C61" s="116"/>
      <c r="D61" s="116"/>
      <c r="F61" s="115"/>
      <c r="G61" s="1"/>
    </row>
    <row r="62" spans="1:7" ht="11.25" x14ac:dyDescent="0.2">
      <c r="A62" s="9">
        <v>36495</v>
      </c>
      <c r="B62" s="115"/>
      <c r="C62" s="116"/>
      <c r="D62" s="116"/>
      <c r="F62" s="115"/>
      <c r="G62" s="1"/>
    </row>
    <row r="63" spans="1:7" ht="11.25" x14ac:dyDescent="0.2">
      <c r="A63" s="9">
        <v>36586</v>
      </c>
      <c r="B63" s="115"/>
      <c r="C63" s="116"/>
      <c r="D63" s="116"/>
      <c r="F63" s="115"/>
      <c r="G63" s="1"/>
    </row>
    <row r="64" spans="1:7" ht="12.75" x14ac:dyDescent="0.2">
      <c r="A64" s="9">
        <v>36678</v>
      </c>
      <c r="B64" s="117">
        <v>6.9881605728000729E-2</v>
      </c>
      <c r="C64" s="116">
        <v>4.4848822411045708E-2</v>
      </c>
      <c r="D64" s="116">
        <v>6.5670797307788353E-2</v>
      </c>
      <c r="E64" s="216"/>
      <c r="F64" s="115"/>
      <c r="G64" s="1"/>
    </row>
    <row r="65" spans="1:7" ht="12.75" x14ac:dyDescent="0.2">
      <c r="A65" s="9">
        <v>36770</v>
      </c>
      <c r="B65" s="117">
        <v>5.6550711700970036E-2</v>
      </c>
      <c r="C65" s="116">
        <v>4.6113443981681268E-2</v>
      </c>
      <c r="D65" s="116">
        <v>5.4815974735928918E-2</v>
      </c>
      <c r="E65" s="216"/>
      <c r="F65" s="115"/>
      <c r="G65" s="1"/>
    </row>
    <row r="66" spans="1:7" ht="12.75" x14ac:dyDescent="0.2">
      <c r="A66" s="9">
        <v>36861</v>
      </c>
      <c r="B66" s="117">
        <v>4.8371757163195195E-2</v>
      </c>
      <c r="C66" s="116">
        <v>5.5539366582326277E-2</v>
      </c>
      <c r="D66" s="116">
        <v>4.9561189149501361E-2</v>
      </c>
      <c r="E66" s="216"/>
      <c r="F66" s="216"/>
      <c r="G66" s="1"/>
    </row>
    <row r="67" spans="1:7" ht="12.75" x14ac:dyDescent="0.2">
      <c r="A67" s="9">
        <v>36951</v>
      </c>
      <c r="B67" s="117">
        <v>5.6612434618705798E-2</v>
      </c>
      <c r="C67" s="116">
        <v>4.1397353919898849E-2</v>
      </c>
      <c r="D67" s="116">
        <v>5.4093307096829468E-2</v>
      </c>
      <c r="E67" s="216"/>
      <c r="F67" s="216"/>
      <c r="G67" s="1"/>
    </row>
    <row r="68" spans="1:7" ht="12.75" x14ac:dyDescent="0.2">
      <c r="A68" s="9">
        <v>37043</v>
      </c>
      <c r="B68" s="117">
        <v>5.9913078669762143E-2</v>
      </c>
      <c r="C68" s="116">
        <v>3.3783157336136016E-2</v>
      </c>
      <c r="D68" s="116">
        <v>5.5603598987718605E-2</v>
      </c>
      <c r="E68" s="216"/>
      <c r="F68" s="216"/>
      <c r="G68" s="1"/>
    </row>
    <row r="69" spans="1:7" ht="12.75" x14ac:dyDescent="0.2">
      <c r="A69" s="9">
        <v>37135</v>
      </c>
      <c r="B69" s="117">
        <v>4.8617421379911097E-2</v>
      </c>
      <c r="C69" s="116">
        <v>5.9163313121722405E-2</v>
      </c>
      <c r="D69" s="116">
        <v>5.0355751291893736E-2</v>
      </c>
      <c r="E69" s="216"/>
      <c r="F69" s="216"/>
      <c r="G69" s="1"/>
    </row>
    <row r="70" spans="1:7" ht="12.75" x14ac:dyDescent="0.2">
      <c r="A70" s="9">
        <v>37226</v>
      </c>
      <c r="B70" s="117">
        <v>5.3434976595616135E-2</v>
      </c>
      <c r="C70" s="116">
        <v>4.1033318201503022E-2</v>
      </c>
      <c r="D70" s="116">
        <v>5.1365256013451432E-2</v>
      </c>
      <c r="E70" s="216"/>
      <c r="F70" s="216"/>
      <c r="G70" s="1"/>
    </row>
    <row r="71" spans="1:7" ht="12.75" x14ac:dyDescent="0.2">
      <c r="A71" s="9">
        <v>37316</v>
      </c>
      <c r="B71" s="117">
        <v>4.9615476152040872E-2</v>
      </c>
      <c r="C71" s="116">
        <v>6.5492066873022781E-2</v>
      </c>
      <c r="D71" s="116">
        <v>5.2212467817857711E-2</v>
      </c>
      <c r="E71" s="216">
        <f>E72</f>
        <v>2.3053006417215974E-2</v>
      </c>
      <c r="F71" s="216">
        <f>$F$124</f>
        <v>3.2287038061395705E-2</v>
      </c>
      <c r="G71" s="1"/>
    </row>
    <row r="72" spans="1:7" ht="12.75" x14ac:dyDescent="0.2">
      <c r="A72" s="9">
        <v>37408</v>
      </c>
      <c r="B72" s="117">
        <v>3.4330216973516459E-2</v>
      </c>
      <c r="C72" s="116">
        <v>7.8430056145836646E-2</v>
      </c>
      <c r="D72" s="116">
        <v>4.145304290095253E-2</v>
      </c>
      <c r="E72" s="216">
        <f t="shared" ref="E72:E135" si="0">E73</f>
        <v>2.3053006417215974E-2</v>
      </c>
      <c r="F72" s="216">
        <f t="shared" ref="F72:F117" si="1">$F$124</f>
        <v>3.2287038061395705E-2</v>
      </c>
      <c r="G72" s="1"/>
    </row>
    <row r="73" spans="1:7" ht="12.75" x14ac:dyDescent="0.2">
      <c r="A73" s="9">
        <v>37500</v>
      </c>
      <c r="B73" s="117">
        <v>3.561938706836254E-2</v>
      </c>
      <c r="C73" s="116">
        <v>6.7470443716323825E-2</v>
      </c>
      <c r="D73" s="116">
        <v>4.09135737431785E-2</v>
      </c>
      <c r="E73" s="216">
        <f t="shared" si="0"/>
        <v>2.3053006417215974E-2</v>
      </c>
      <c r="F73" s="216">
        <f t="shared" si="1"/>
        <v>3.2287038061395705E-2</v>
      </c>
      <c r="G73" s="1"/>
    </row>
    <row r="74" spans="1:7" ht="12.75" x14ac:dyDescent="0.2">
      <c r="A74" s="9">
        <v>37591</v>
      </c>
      <c r="B74" s="117">
        <v>2.7066996698996704E-2</v>
      </c>
      <c r="C74" s="116">
        <v>7.701758147636717E-2</v>
      </c>
      <c r="D74" s="116">
        <v>3.532135923251456E-2</v>
      </c>
      <c r="E74" s="216">
        <f t="shared" si="0"/>
        <v>2.3053006417215974E-2</v>
      </c>
      <c r="F74" s="216">
        <f t="shared" si="1"/>
        <v>3.2287038061395705E-2</v>
      </c>
      <c r="G74" s="1"/>
    </row>
    <row r="75" spans="1:7" ht="12.75" x14ac:dyDescent="0.2">
      <c r="A75" s="9">
        <v>37681</v>
      </c>
      <c r="B75" s="117">
        <v>2.0086275932033049E-2</v>
      </c>
      <c r="C75" s="116">
        <v>6.9879333216343653E-2</v>
      </c>
      <c r="D75" s="116">
        <v>2.8333900360046238E-2</v>
      </c>
      <c r="E75" s="216">
        <f t="shared" si="0"/>
        <v>2.3053006417215974E-2</v>
      </c>
      <c r="F75" s="216">
        <f t="shared" si="1"/>
        <v>3.2287038061395705E-2</v>
      </c>
      <c r="G75" s="1"/>
    </row>
    <row r="76" spans="1:7" ht="12.75" x14ac:dyDescent="0.2">
      <c r="A76" s="9">
        <v>37773</v>
      </c>
      <c r="B76" s="117">
        <v>2.375878778440077E-2</v>
      </c>
      <c r="C76" s="116">
        <v>6.6297655591047722E-2</v>
      </c>
      <c r="D76" s="116">
        <v>3.0873437815346572E-2</v>
      </c>
      <c r="E76" s="216">
        <f t="shared" si="0"/>
        <v>2.3053006417215974E-2</v>
      </c>
      <c r="F76" s="216">
        <f t="shared" si="1"/>
        <v>3.2287038061395705E-2</v>
      </c>
      <c r="G76" s="1"/>
    </row>
    <row r="77" spans="1:7" ht="12.75" x14ac:dyDescent="0.2">
      <c r="A77" s="9">
        <v>37865</v>
      </c>
      <c r="B77" s="117">
        <v>3.0285450677562276E-2</v>
      </c>
      <c r="C77" s="116">
        <v>5.5837907872440473E-2</v>
      </c>
      <c r="D77" s="116">
        <v>3.464106345077278E-2</v>
      </c>
      <c r="E77" s="216">
        <f t="shared" si="0"/>
        <v>2.3053006417215974E-2</v>
      </c>
      <c r="F77" s="216">
        <f t="shared" si="1"/>
        <v>3.2287038061395705E-2</v>
      </c>
      <c r="G77" s="1"/>
    </row>
    <row r="78" spans="1:7" ht="12.75" x14ac:dyDescent="0.2">
      <c r="A78" s="9">
        <v>37956</v>
      </c>
      <c r="B78" s="117">
        <v>2.6091383690589831E-2</v>
      </c>
      <c r="C78" s="116">
        <v>6.2411344645898481E-2</v>
      </c>
      <c r="D78" s="116">
        <v>3.2334996376676362E-2</v>
      </c>
      <c r="E78" s="216">
        <f t="shared" si="0"/>
        <v>2.3053006417215974E-2</v>
      </c>
      <c r="F78" s="216">
        <f t="shared" si="1"/>
        <v>3.2287038061395705E-2</v>
      </c>
      <c r="G78" s="1"/>
    </row>
    <row r="79" spans="1:7" ht="12.75" x14ac:dyDescent="0.2">
      <c r="A79" s="9">
        <v>38047</v>
      </c>
      <c r="B79" s="117">
        <v>3.2067511380602154E-2</v>
      </c>
      <c r="C79" s="116">
        <v>6.2801410707366223E-2</v>
      </c>
      <c r="D79" s="116">
        <v>3.7363882310077257E-2</v>
      </c>
      <c r="E79" s="216">
        <f t="shared" si="0"/>
        <v>2.3053006417215974E-2</v>
      </c>
      <c r="F79" s="216">
        <f t="shared" si="1"/>
        <v>3.2287038061395705E-2</v>
      </c>
      <c r="G79" s="1"/>
    </row>
    <row r="80" spans="1:7" ht="12.75" x14ac:dyDescent="0.2">
      <c r="A80" s="9">
        <v>38139</v>
      </c>
      <c r="B80" s="117">
        <v>2.6440565667402049E-2</v>
      </c>
      <c r="C80" s="116">
        <v>5.9751852368335356E-2</v>
      </c>
      <c r="D80" s="116">
        <v>3.2203346838398428E-2</v>
      </c>
      <c r="E80" s="216">
        <f t="shared" si="0"/>
        <v>2.3053006417215974E-2</v>
      </c>
      <c r="F80" s="216">
        <f t="shared" si="1"/>
        <v>3.2287038061395705E-2</v>
      </c>
      <c r="G80" s="1"/>
    </row>
    <row r="81" spans="1:7" ht="12.75" x14ac:dyDescent="0.2">
      <c r="A81" s="9">
        <v>38231</v>
      </c>
      <c r="B81" s="117">
        <v>2.4024776703365669E-2</v>
      </c>
      <c r="C81" s="116">
        <v>5.1622827585338982E-2</v>
      </c>
      <c r="D81" s="116">
        <v>2.8825454335225764E-2</v>
      </c>
      <c r="E81" s="216">
        <f t="shared" si="0"/>
        <v>2.3053006417215974E-2</v>
      </c>
      <c r="F81" s="216">
        <f t="shared" si="1"/>
        <v>3.2287038061395705E-2</v>
      </c>
      <c r="G81" s="1"/>
    </row>
    <row r="82" spans="1:7" ht="12.75" x14ac:dyDescent="0.2">
      <c r="A82" s="9">
        <v>38322</v>
      </c>
      <c r="B82" s="117">
        <v>3.1529861566266471E-2</v>
      </c>
      <c r="C82" s="116">
        <v>4.9141510276708988E-2</v>
      </c>
      <c r="D82" s="116">
        <v>3.4645611861955805E-2</v>
      </c>
      <c r="E82" s="216">
        <f t="shared" si="0"/>
        <v>2.3053006417215974E-2</v>
      </c>
      <c r="F82" s="216">
        <f t="shared" si="1"/>
        <v>3.2287038061395705E-2</v>
      </c>
      <c r="G82" s="1"/>
    </row>
    <row r="83" spans="1:7" ht="12.75" x14ac:dyDescent="0.2">
      <c r="A83" s="9">
        <v>38412</v>
      </c>
      <c r="B83" s="117">
        <v>2.9804612582625234E-2</v>
      </c>
      <c r="C83" s="116">
        <v>4.8305386131469952E-2</v>
      </c>
      <c r="D83" s="116">
        <v>3.3071029492452109E-2</v>
      </c>
      <c r="E83" s="216">
        <f t="shared" si="0"/>
        <v>2.3053006417215974E-2</v>
      </c>
      <c r="F83" s="216">
        <f t="shared" si="1"/>
        <v>3.2287038061395705E-2</v>
      </c>
      <c r="G83" s="1"/>
    </row>
    <row r="84" spans="1:7" ht="12.75" x14ac:dyDescent="0.2">
      <c r="A84" s="9">
        <v>38504</v>
      </c>
      <c r="B84" s="117">
        <v>3.4836252894292707E-2</v>
      </c>
      <c r="C84" s="116">
        <v>2.9911899141136233E-2</v>
      </c>
      <c r="D84" s="116">
        <v>3.396161379946383E-2</v>
      </c>
      <c r="E84" s="216">
        <f t="shared" si="0"/>
        <v>2.3053006417215974E-2</v>
      </c>
      <c r="F84" s="216">
        <f t="shared" si="1"/>
        <v>3.2287038061395705E-2</v>
      </c>
      <c r="G84" s="1"/>
    </row>
    <row r="85" spans="1:7" ht="12.75" x14ac:dyDescent="0.2">
      <c r="A85" s="9">
        <v>38596</v>
      </c>
      <c r="B85" s="117">
        <v>3.9990165684015366E-2</v>
      </c>
      <c r="C85" s="116">
        <v>3.364511814829152E-2</v>
      </c>
      <c r="D85" s="216">
        <v>3.8861988488038124E-2</v>
      </c>
      <c r="E85" s="216">
        <f t="shared" si="0"/>
        <v>2.3053006417215974E-2</v>
      </c>
      <c r="F85" s="216">
        <f t="shared" si="1"/>
        <v>3.2287038061395705E-2</v>
      </c>
      <c r="G85" s="37"/>
    </row>
    <row r="86" spans="1:7" ht="12.75" x14ac:dyDescent="0.2">
      <c r="A86" s="9">
        <v>38687</v>
      </c>
      <c r="B86" s="117">
        <v>4.5272347684011338E-2</v>
      </c>
      <c r="C86" s="116">
        <v>3.8643490735786434E-2</v>
      </c>
      <c r="D86" s="216">
        <v>4.4083178276313806E-2</v>
      </c>
      <c r="E86" s="216">
        <f t="shared" si="0"/>
        <v>2.3053006417215974E-2</v>
      </c>
      <c r="F86" s="216">
        <f t="shared" si="1"/>
        <v>3.2287038061395705E-2</v>
      </c>
      <c r="G86" s="37"/>
    </row>
    <row r="87" spans="1:7" ht="12.75" x14ac:dyDescent="0.2">
      <c r="A87" s="9">
        <v>38777</v>
      </c>
      <c r="B87" s="117">
        <v>3.9058275239960638E-2</v>
      </c>
      <c r="C87" s="116">
        <v>3.9251495669028857E-2</v>
      </c>
      <c r="D87" s="216">
        <v>3.9092892477203378E-2</v>
      </c>
      <c r="E87" s="216">
        <f t="shared" si="0"/>
        <v>2.3053006417215974E-2</v>
      </c>
      <c r="F87" s="216">
        <f t="shared" si="1"/>
        <v>3.2287038061395705E-2</v>
      </c>
      <c r="G87" s="37"/>
    </row>
    <row r="88" spans="1:7" ht="12.75" x14ac:dyDescent="0.2">
      <c r="A88" s="9">
        <v>38869</v>
      </c>
      <c r="B88" s="117">
        <v>5.4231466031968711E-2</v>
      </c>
      <c r="C88" s="116">
        <v>4.0366748894566928E-2</v>
      </c>
      <c r="D88" s="216">
        <v>5.1778529476523616E-2</v>
      </c>
      <c r="E88" s="216">
        <f t="shared" si="0"/>
        <v>2.3053006417215974E-2</v>
      </c>
      <c r="F88" s="216">
        <f t="shared" si="1"/>
        <v>3.2287038061395705E-2</v>
      </c>
      <c r="G88" s="37"/>
    </row>
    <row r="89" spans="1:7" ht="12.75" x14ac:dyDescent="0.2">
      <c r="A89" s="9">
        <v>38961</v>
      </c>
      <c r="B89" s="117">
        <v>5.5617584158937694E-2</v>
      </c>
      <c r="C89" s="116">
        <v>4.7287346391358343E-2</v>
      </c>
      <c r="D89" s="216">
        <v>5.4143869388245669E-2</v>
      </c>
      <c r="E89" s="216">
        <f t="shared" si="0"/>
        <v>2.3053006417215974E-2</v>
      </c>
      <c r="F89" s="216">
        <f t="shared" si="1"/>
        <v>3.2287038061395705E-2</v>
      </c>
      <c r="G89" s="37"/>
    </row>
    <row r="90" spans="1:7" ht="12.75" x14ac:dyDescent="0.2">
      <c r="A90" s="9">
        <v>39052</v>
      </c>
      <c r="B90" s="117">
        <v>7.3453186974942852E-2</v>
      </c>
      <c r="C90" s="116">
        <v>4.1673565601055396E-2</v>
      </c>
      <c r="D90" s="216">
        <v>6.7781853236039025E-2</v>
      </c>
      <c r="E90" s="216">
        <f t="shared" si="0"/>
        <v>2.3053006417215974E-2</v>
      </c>
      <c r="F90" s="216">
        <f t="shared" si="1"/>
        <v>3.2287038061395705E-2</v>
      </c>
      <c r="G90" s="37"/>
    </row>
    <row r="91" spans="1:7" ht="12.75" x14ac:dyDescent="0.2">
      <c r="A91" s="9">
        <v>39142</v>
      </c>
      <c r="B91" s="117">
        <v>9.886710479955596E-2</v>
      </c>
      <c r="C91" s="116">
        <v>4.5790693950926276E-2</v>
      </c>
      <c r="D91" s="216">
        <v>8.9356520630737846E-2</v>
      </c>
      <c r="E91" s="216">
        <f t="shared" si="0"/>
        <v>2.3053006417215974E-2</v>
      </c>
      <c r="F91" s="216">
        <f t="shared" si="1"/>
        <v>3.2287038061395705E-2</v>
      </c>
      <c r="G91" s="37"/>
    </row>
    <row r="92" spans="1:7" ht="12.75" x14ac:dyDescent="0.2">
      <c r="A92" s="9">
        <v>39234</v>
      </c>
      <c r="B92" s="117">
        <v>0.10796059158934246</v>
      </c>
      <c r="C92" s="116">
        <v>6.1633067694349508E-2</v>
      </c>
      <c r="D92" s="216">
        <v>9.9853285823505278E-2</v>
      </c>
      <c r="E92" s="216">
        <f t="shared" si="0"/>
        <v>2.3053006417215974E-2</v>
      </c>
      <c r="F92" s="216">
        <f t="shared" si="1"/>
        <v>3.2287038061395705E-2</v>
      </c>
      <c r="G92" s="37"/>
    </row>
    <row r="93" spans="1:7" ht="12.75" x14ac:dyDescent="0.2">
      <c r="A93" s="9">
        <v>39326</v>
      </c>
      <c r="B93" s="117">
        <v>0.1262494795039919</v>
      </c>
      <c r="C93" s="116">
        <v>6.080002619128555E-2</v>
      </c>
      <c r="D93" s="216">
        <v>0.11474603157149188</v>
      </c>
      <c r="E93" s="216">
        <f t="shared" si="0"/>
        <v>2.3053006417215974E-2</v>
      </c>
      <c r="F93" s="216">
        <f t="shared" si="1"/>
        <v>3.2287038061395705E-2</v>
      </c>
      <c r="G93" s="37"/>
    </row>
    <row r="94" spans="1:7" ht="12.75" x14ac:dyDescent="0.2">
      <c r="A94" s="9">
        <v>39417</v>
      </c>
      <c r="B94" s="117">
        <v>0.12405450115081851</v>
      </c>
      <c r="C94" s="116">
        <v>4.3874075349293884E-2</v>
      </c>
      <c r="D94" s="216">
        <v>0.110095512574228</v>
      </c>
      <c r="E94" s="216">
        <f t="shared" si="0"/>
        <v>2.3053006417215974E-2</v>
      </c>
      <c r="F94" s="216">
        <f t="shared" si="1"/>
        <v>3.2287038061395705E-2</v>
      </c>
      <c r="G94" s="37"/>
    </row>
    <row r="95" spans="1:7" ht="12.75" x14ac:dyDescent="0.2">
      <c r="A95" s="9">
        <v>39508</v>
      </c>
      <c r="B95" s="117">
        <v>0.12661124119477463</v>
      </c>
      <c r="C95" s="117">
        <v>4.6588078285266343E-2</v>
      </c>
      <c r="D95" s="216">
        <v>0.11284561111551206</v>
      </c>
      <c r="E95" s="216">
        <f t="shared" si="0"/>
        <v>2.3053006417215974E-2</v>
      </c>
      <c r="F95" s="216">
        <f t="shared" si="1"/>
        <v>3.2287038061395705E-2</v>
      </c>
      <c r="G95" s="37"/>
    </row>
    <row r="96" spans="1:7" ht="12.75" x14ac:dyDescent="0.2">
      <c r="A96" s="9">
        <v>39600</v>
      </c>
      <c r="B96" s="117">
        <v>0.13000620375091398</v>
      </c>
      <c r="C96" s="117">
        <v>5.2349780808929269E-2</v>
      </c>
      <c r="D96" s="216">
        <v>0.11688859942984364</v>
      </c>
      <c r="E96" s="216">
        <f t="shared" si="0"/>
        <v>2.3053006417215974E-2</v>
      </c>
      <c r="F96" s="216">
        <f t="shared" si="1"/>
        <v>3.2287038061395705E-2</v>
      </c>
      <c r="G96" s="37"/>
    </row>
    <row r="97" spans="1:10" ht="12.75" x14ac:dyDescent="0.2">
      <c r="A97" s="9">
        <v>39692</v>
      </c>
      <c r="B97" s="117">
        <v>0.12539256842337276</v>
      </c>
      <c r="C97" s="117">
        <v>5.6375619570549818E-2</v>
      </c>
      <c r="D97" s="216">
        <v>0.11384912575270056</v>
      </c>
      <c r="E97" s="216">
        <f t="shared" si="0"/>
        <v>2.3053006417215974E-2</v>
      </c>
      <c r="F97" s="216">
        <f t="shared" si="1"/>
        <v>3.2287038061395705E-2</v>
      </c>
      <c r="G97" s="37"/>
    </row>
    <row r="98" spans="1:10" ht="12.75" x14ac:dyDescent="0.2">
      <c r="A98" s="9">
        <v>39783</v>
      </c>
      <c r="B98" s="117">
        <v>0.10888170959552945</v>
      </c>
      <c r="C98" s="117">
        <v>7.3913117941470041E-2</v>
      </c>
      <c r="D98" s="216">
        <v>0.1031570258416814</v>
      </c>
      <c r="E98" s="216">
        <f t="shared" si="0"/>
        <v>2.3053006417215974E-2</v>
      </c>
      <c r="F98" s="216">
        <f t="shared" si="1"/>
        <v>3.2287038061395705E-2</v>
      </c>
      <c r="G98" s="37"/>
    </row>
    <row r="99" spans="1:10" ht="12.75" x14ac:dyDescent="0.2">
      <c r="A99" s="9">
        <v>39873</v>
      </c>
      <c r="B99" s="216">
        <v>8.9836682071028129E-2</v>
      </c>
      <c r="C99" s="216">
        <v>7.3580368946106534E-2</v>
      </c>
      <c r="D99" s="216">
        <v>7.591717039940904E-2</v>
      </c>
      <c r="E99" s="216">
        <f t="shared" si="0"/>
        <v>2.3053006417215974E-2</v>
      </c>
      <c r="F99" s="216">
        <f t="shared" si="1"/>
        <v>3.2287038061395705E-2</v>
      </c>
      <c r="G99" s="37"/>
    </row>
    <row r="100" spans="1:10" ht="12.75" x14ac:dyDescent="0.2">
      <c r="A100" s="9">
        <v>39965</v>
      </c>
      <c r="B100" s="216">
        <v>5.6573641291394416E-2</v>
      </c>
      <c r="C100" s="216">
        <v>5.7179220124213836E-2</v>
      </c>
      <c r="D100" s="216">
        <v>4.5699108483320705E-2</v>
      </c>
      <c r="E100" s="216">
        <f t="shared" si="0"/>
        <v>2.3053006417215974E-2</v>
      </c>
      <c r="F100" s="216">
        <f t="shared" si="1"/>
        <v>3.2287038061395705E-2</v>
      </c>
      <c r="G100" s="37"/>
    </row>
    <row r="101" spans="1:10" ht="12.75" x14ac:dyDescent="0.2">
      <c r="A101" s="9">
        <v>40057</v>
      </c>
      <c r="B101" s="216">
        <v>3.5837098143820745E-2</v>
      </c>
      <c r="C101" s="216">
        <v>4.6059047984755574E-2</v>
      </c>
      <c r="D101" s="216">
        <v>2.6684988238983465E-2</v>
      </c>
      <c r="E101" s="216">
        <f t="shared" si="0"/>
        <v>2.3053006417215974E-2</v>
      </c>
      <c r="F101" s="216">
        <f t="shared" si="1"/>
        <v>3.2287038061395705E-2</v>
      </c>
      <c r="G101" s="37"/>
    </row>
    <row r="102" spans="1:10" ht="12.75" x14ac:dyDescent="0.2">
      <c r="A102" s="9">
        <v>40148</v>
      </c>
      <c r="B102" s="216">
        <v>4.4512615752242413E-2</v>
      </c>
      <c r="C102" s="216">
        <v>5.604384880302038E-2</v>
      </c>
      <c r="D102" s="216">
        <v>3.5481699954253543E-2</v>
      </c>
      <c r="E102" s="216">
        <f t="shared" si="0"/>
        <v>2.3053006417215974E-2</v>
      </c>
      <c r="F102" s="216">
        <f t="shared" si="1"/>
        <v>3.2287038061395705E-2</v>
      </c>
      <c r="G102" s="37"/>
    </row>
    <row r="103" spans="1:10" ht="12.75" x14ac:dyDescent="0.2">
      <c r="A103" s="9">
        <v>40238</v>
      </c>
      <c r="B103" s="216">
        <v>4.3865069182502214E-2</v>
      </c>
      <c r="C103" s="216">
        <v>6.4929798916110837E-2</v>
      </c>
      <c r="D103" s="216">
        <v>4.7221927081614989E-2</v>
      </c>
      <c r="E103" s="216">
        <f t="shared" si="0"/>
        <v>2.3053006417215974E-2</v>
      </c>
      <c r="F103" s="216">
        <f t="shared" si="1"/>
        <v>3.2287038061395705E-2</v>
      </c>
      <c r="G103" s="37"/>
    </row>
    <row r="104" spans="1:10" ht="12.75" x14ac:dyDescent="0.2">
      <c r="A104" s="9">
        <v>40330</v>
      </c>
      <c r="B104" s="216">
        <v>5.1586283246486397E-2</v>
      </c>
      <c r="C104" s="216">
        <v>8.1467400923623368E-2</v>
      </c>
      <c r="D104" s="216">
        <v>5.6332703787978611E-2</v>
      </c>
      <c r="E104" s="216">
        <f t="shared" si="0"/>
        <v>2.3053006417215974E-2</v>
      </c>
      <c r="F104" s="216">
        <f t="shared" si="1"/>
        <v>3.2287038061395705E-2</v>
      </c>
      <c r="G104" s="37"/>
    </row>
    <row r="105" spans="1:10" ht="12.75" x14ac:dyDescent="0.2">
      <c r="A105" s="9">
        <v>40422</v>
      </c>
      <c r="B105" s="216">
        <v>5.631535938587251E-2</v>
      </c>
      <c r="C105" s="216">
        <v>7.0691123577423687E-2</v>
      </c>
      <c r="D105" s="216">
        <v>5.8608980190389737E-2</v>
      </c>
      <c r="E105" s="216">
        <f t="shared" si="0"/>
        <v>2.3053006417215974E-2</v>
      </c>
      <c r="F105" s="216">
        <f t="shared" si="1"/>
        <v>3.2287038061395705E-2</v>
      </c>
      <c r="G105" s="37"/>
      <c r="I105" s="4"/>
      <c r="J105" s="4"/>
    </row>
    <row r="106" spans="1:10" ht="12.75" x14ac:dyDescent="0.2">
      <c r="A106" s="9">
        <v>40513</v>
      </c>
      <c r="B106" s="216">
        <v>5.0490841374471129E-2</v>
      </c>
      <c r="C106" s="216">
        <v>6.744777302662186E-2</v>
      </c>
      <c r="D106" s="216">
        <v>5.3211612803375496E-2</v>
      </c>
      <c r="E106" s="216">
        <f t="shared" si="0"/>
        <v>2.3053006417215974E-2</v>
      </c>
      <c r="F106" s="216">
        <f t="shared" si="1"/>
        <v>3.2287038061395705E-2</v>
      </c>
      <c r="G106" s="37"/>
      <c r="I106" s="4"/>
      <c r="J106" s="4"/>
    </row>
    <row r="107" spans="1:10" ht="12.75" x14ac:dyDescent="0.2">
      <c r="A107" s="9">
        <v>40603</v>
      </c>
      <c r="B107" s="216">
        <v>3.9413101674235396E-2</v>
      </c>
      <c r="C107" s="216">
        <v>6.638279895471455E-2</v>
      </c>
      <c r="D107" s="216">
        <v>4.3783644602374938E-2</v>
      </c>
      <c r="E107" s="216">
        <f t="shared" si="0"/>
        <v>2.3053006417215974E-2</v>
      </c>
      <c r="F107" s="216">
        <f t="shared" si="1"/>
        <v>3.2287038061395705E-2</v>
      </c>
      <c r="G107" s="4"/>
      <c r="I107" s="4"/>
      <c r="J107" s="4"/>
    </row>
    <row r="108" spans="1:10" ht="12.75" x14ac:dyDescent="0.2">
      <c r="A108" s="9">
        <v>40695</v>
      </c>
      <c r="B108" s="216">
        <v>4.4114612319538393E-2</v>
      </c>
      <c r="C108" s="216">
        <v>4.6889910245269339E-2</v>
      </c>
      <c r="D108" s="216">
        <v>4.4364579517532921E-2</v>
      </c>
      <c r="E108" s="216">
        <f t="shared" si="0"/>
        <v>2.3053006417215974E-2</v>
      </c>
      <c r="F108" s="216">
        <f t="shared" si="1"/>
        <v>3.2287038061395705E-2</v>
      </c>
      <c r="I108" s="4"/>
      <c r="J108" s="4"/>
    </row>
    <row r="109" spans="1:10" ht="12.75" x14ac:dyDescent="0.2">
      <c r="A109" s="9">
        <v>40787</v>
      </c>
      <c r="B109" s="216">
        <v>4.1548719615180252E-2</v>
      </c>
      <c r="C109" s="216">
        <v>5.9933139339645169E-2</v>
      </c>
      <c r="D109" s="216">
        <v>4.4207097372252147E-2</v>
      </c>
      <c r="E109" s="216">
        <f t="shared" si="0"/>
        <v>2.3053006417215974E-2</v>
      </c>
      <c r="F109" s="216">
        <f t="shared" si="1"/>
        <v>3.2287038061395705E-2</v>
      </c>
      <c r="I109" s="4"/>
      <c r="J109" s="4"/>
    </row>
    <row r="110" spans="1:10" ht="12.75" x14ac:dyDescent="0.2">
      <c r="A110" s="9">
        <v>40878</v>
      </c>
      <c r="B110" s="216">
        <v>2.9313352821923155E-2</v>
      </c>
      <c r="C110" s="216">
        <v>5.0330347907008077E-2</v>
      </c>
      <c r="D110" s="216">
        <v>2.9356958282641843E-2</v>
      </c>
      <c r="E110" s="216">
        <f t="shared" si="0"/>
        <v>2.3053006417215974E-2</v>
      </c>
      <c r="F110" s="216">
        <f t="shared" si="1"/>
        <v>3.2287038061395705E-2</v>
      </c>
      <c r="I110" s="4"/>
      <c r="J110" s="4"/>
    </row>
    <row r="111" spans="1:10" ht="12.75" x14ac:dyDescent="0.2">
      <c r="A111" s="9">
        <v>40969</v>
      </c>
      <c r="B111" s="216">
        <v>3.0069544045423502E-2</v>
      </c>
      <c r="C111" s="216">
        <v>4.6268728796090564E-2</v>
      </c>
      <c r="D111" s="216">
        <v>3.0350277706469253E-2</v>
      </c>
      <c r="E111" s="216">
        <f t="shared" si="0"/>
        <v>2.3053006417215974E-2</v>
      </c>
      <c r="F111" s="216">
        <f t="shared" si="1"/>
        <v>3.2287038061395705E-2</v>
      </c>
      <c r="I111" s="4"/>
      <c r="J111" s="4"/>
    </row>
    <row r="112" spans="1:10" ht="12.75" x14ac:dyDescent="0.2">
      <c r="A112" s="9">
        <v>41061</v>
      </c>
      <c r="B112" s="216">
        <v>1.5949524769531154E-2</v>
      </c>
      <c r="C112" s="216">
        <v>2.8893088331897632E-2</v>
      </c>
      <c r="D112" s="216">
        <v>1.7748800759533889E-2</v>
      </c>
      <c r="E112" s="216">
        <f t="shared" si="0"/>
        <v>2.3053006417215974E-2</v>
      </c>
      <c r="F112" s="216">
        <f t="shared" si="1"/>
        <v>3.2287038061395705E-2</v>
      </c>
      <c r="I112" s="4"/>
      <c r="J112" s="4"/>
    </row>
    <row r="113" spans="1:10" ht="12.75" x14ac:dyDescent="0.2">
      <c r="A113" s="9">
        <v>41153</v>
      </c>
      <c r="B113" s="216">
        <v>1.9072776083735032E-3</v>
      </c>
      <c r="C113" s="216">
        <v>1.8800161777906332E-2</v>
      </c>
      <c r="D113" s="216">
        <v>4.4145122909091672E-3</v>
      </c>
      <c r="E113" s="216">
        <f t="shared" si="0"/>
        <v>2.3053006417215974E-2</v>
      </c>
      <c r="F113" s="216">
        <f t="shared" si="1"/>
        <v>3.2287038061395705E-2</v>
      </c>
      <c r="I113" s="4"/>
      <c r="J113" s="4"/>
    </row>
    <row r="114" spans="1:10" ht="12.75" x14ac:dyDescent="0.2">
      <c r="A114" s="9">
        <v>41244</v>
      </c>
      <c r="B114" s="216">
        <v>4.8856814076889687E-3</v>
      </c>
      <c r="C114" s="216">
        <v>1.5221918124087797E-2</v>
      </c>
      <c r="D114" s="216">
        <v>9.169994770299672E-3</v>
      </c>
      <c r="E114" s="216">
        <f t="shared" si="0"/>
        <v>2.3053006417215974E-2</v>
      </c>
      <c r="F114" s="216">
        <f t="shared" si="1"/>
        <v>3.2287038061395705E-2</v>
      </c>
      <c r="I114" s="4"/>
      <c r="J114" s="4"/>
    </row>
    <row r="115" spans="1:10" ht="12.75" x14ac:dyDescent="0.2">
      <c r="A115" s="9">
        <v>41334</v>
      </c>
      <c r="B115" s="216">
        <v>1.2798042301535473E-2</v>
      </c>
      <c r="C115" s="216">
        <v>8.4154324113878687E-3</v>
      </c>
      <c r="D115" s="216">
        <v>1.3626757391315136E-2</v>
      </c>
      <c r="E115" s="216">
        <f t="shared" si="0"/>
        <v>2.3053006417215974E-2</v>
      </c>
      <c r="F115" s="216">
        <f t="shared" si="1"/>
        <v>3.2287038061395705E-2</v>
      </c>
      <c r="I115" s="4"/>
      <c r="J115" s="4"/>
    </row>
    <row r="116" spans="1:10" ht="12.75" x14ac:dyDescent="0.2">
      <c r="A116" s="9">
        <v>41426</v>
      </c>
      <c r="B116" s="216">
        <v>1.6052509843240026E-2</v>
      </c>
      <c r="C116" s="216">
        <v>1.2114263284390692E-2</v>
      </c>
      <c r="D116" s="216">
        <v>1.5714104973137522E-2</v>
      </c>
      <c r="E116" s="216">
        <f t="shared" si="0"/>
        <v>2.3053006417215974E-2</v>
      </c>
      <c r="F116" s="216">
        <f t="shared" si="1"/>
        <v>3.2287038061395705E-2</v>
      </c>
      <c r="I116" s="4"/>
      <c r="J116" s="4"/>
    </row>
    <row r="117" spans="1:10" ht="12.75" x14ac:dyDescent="0.2">
      <c r="A117" s="9">
        <v>41518</v>
      </c>
      <c r="B117" s="216">
        <v>2.1030837845765316E-2</v>
      </c>
      <c r="C117" s="216">
        <v>1.7959396833292285E-2</v>
      </c>
      <c r="D117" s="216">
        <v>2.0616651475725778E-2</v>
      </c>
      <c r="E117" s="216">
        <f t="shared" si="0"/>
        <v>2.3053006417215974E-2</v>
      </c>
      <c r="F117" s="216">
        <f t="shared" si="1"/>
        <v>3.2287038061395705E-2</v>
      </c>
      <c r="I117" s="4"/>
      <c r="J117" s="4"/>
    </row>
    <row r="118" spans="1:10" ht="12.75" x14ac:dyDescent="0.2">
      <c r="A118" s="9">
        <v>41609</v>
      </c>
      <c r="B118" s="216">
        <v>2.4040974618218414E-2</v>
      </c>
      <c r="C118" s="216">
        <v>1.9636778937900168E-2</v>
      </c>
      <c r="D118" s="216">
        <v>2.3609689801504352E-2</v>
      </c>
      <c r="E118" s="216">
        <f t="shared" si="0"/>
        <v>2.3053006417215974E-2</v>
      </c>
      <c r="F118" s="216">
        <f>F119</f>
        <v>3.2287038061395705E-2</v>
      </c>
      <c r="I118" s="4"/>
      <c r="J118" s="4"/>
    </row>
    <row r="119" spans="1:10" ht="12.75" x14ac:dyDescent="0.2">
      <c r="A119" s="9">
        <v>41699</v>
      </c>
      <c r="B119" s="216">
        <v>1.7591603258249489E-2</v>
      </c>
      <c r="C119" s="216">
        <v>1.6952369838091563E-2</v>
      </c>
      <c r="D119" s="216">
        <v>1.8007188826397291E-2</v>
      </c>
      <c r="E119" s="216">
        <f t="shared" si="0"/>
        <v>2.3053006417215974E-2</v>
      </c>
      <c r="F119" s="216">
        <f t="shared" ref="F119:F144" si="2">F120</f>
        <v>3.2287038061395705E-2</v>
      </c>
      <c r="I119" s="4"/>
      <c r="J119" s="4"/>
    </row>
    <row r="120" spans="1:10" ht="12.75" x14ac:dyDescent="0.2">
      <c r="A120" s="9">
        <v>41791</v>
      </c>
      <c r="B120" s="216">
        <v>1.6437637949576533E-2</v>
      </c>
      <c r="C120" s="216">
        <v>3.6931732208554502E-2</v>
      </c>
      <c r="D120" s="216">
        <v>1.9849699250550579E-2</v>
      </c>
      <c r="E120" s="216">
        <f t="shared" si="0"/>
        <v>2.3053006417215974E-2</v>
      </c>
      <c r="F120" s="216">
        <f t="shared" si="2"/>
        <v>3.2287038061395705E-2</v>
      </c>
      <c r="I120" s="4"/>
      <c r="J120" s="4"/>
    </row>
    <row r="121" spans="1:10" ht="12.75" x14ac:dyDescent="0.2">
      <c r="A121" s="9">
        <v>41883</v>
      </c>
      <c r="B121" s="216">
        <v>2.4027510200816504E-2</v>
      </c>
      <c r="C121" s="216">
        <v>2.428982448625927E-2</v>
      </c>
      <c r="D121" s="216">
        <v>2.4582043501052864E-2</v>
      </c>
      <c r="E121" s="216">
        <f t="shared" si="0"/>
        <v>2.3053006417215974E-2</v>
      </c>
      <c r="F121" s="216">
        <f t="shared" si="2"/>
        <v>3.2287038061395705E-2</v>
      </c>
      <c r="I121" s="4"/>
      <c r="J121" s="4"/>
    </row>
    <row r="122" spans="1:10" ht="12.75" x14ac:dyDescent="0.2">
      <c r="A122" s="9">
        <v>41974</v>
      </c>
      <c r="B122" s="216">
        <v>1.8967654544773893E-2</v>
      </c>
      <c r="C122" s="216">
        <v>1.2414317216290938E-2</v>
      </c>
      <c r="D122" s="216">
        <v>1.8458973102744691E-2</v>
      </c>
      <c r="E122" s="216">
        <f t="shared" si="0"/>
        <v>2.3053006417215974E-2</v>
      </c>
      <c r="F122" s="216">
        <f t="shared" si="2"/>
        <v>3.2287038061395705E-2</v>
      </c>
      <c r="I122" s="4"/>
      <c r="J122" s="4"/>
    </row>
    <row r="123" spans="1:10" ht="12.75" x14ac:dyDescent="0.2">
      <c r="A123" s="9">
        <v>42064</v>
      </c>
      <c r="B123" s="216">
        <v>2.1316143685569555E-2</v>
      </c>
      <c r="C123" s="216">
        <v>2.2420242892676079E-2</v>
      </c>
      <c r="D123" s="216">
        <v>2.206802592592827E-2</v>
      </c>
      <c r="E123" s="216">
        <f t="shared" si="0"/>
        <v>2.3053006417215974E-2</v>
      </c>
      <c r="F123" s="216">
        <f t="shared" si="2"/>
        <v>3.2287038061395705E-2</v>
      </c>
      <c r="I123" s="4"/>
      <c r="J123" s="4"/>
    </row>
    <row r="124" spans="1:10" ht="12.75" x14ac:dyDescent="0.2">
      <c r="A124" s="9">
        <v>42156</v>
      </c>
      <c r="B124" s="216">
        <v>2.2868989562266018E-2</v>
      </c>
      <c r="C124" s="216">
        <v>8.5763746693461318E-3</v>
      </c>
      <c r="D124" s="216">
        <v>2.1017466924087902E-2</v>
      </c>
      <c r="E124" s="216">
        <f t="shared" si="0"/>
        <v>2.3053006417215974E-2</v>
      </c>
      <c r="F124" s="216">
        <f t="shared" si="2"/>
        <v>3.2287038061395705E-2</v>
      </c>
      <c r="I124" s="4"/>
      <c r="J124" s="4"/>
    </row>
    <row r="125" spans="1:10" ht="12.75" x14ac:dyDescent="0.2">
      <c r="A125" s="9">
        <v>42248</v>
      </c>
      <c r="B125" s="216">
        <v>2.7758039306768678E-2</v>
      </c>
      <c r="C125" s="216">
        <v>2.8073302164667524E-2</v>
      </c>
      <c r="D125" s="216">
        <v>2.8441802262367588E-2</v>
      </c>
      <c r="E125" s="216">
        <f t="shared" si="0"/>
        <v>2.3053006417215974E-2</v>
      </c>
      <c r="F125" s="216">
        <f t="shared" si="2"/>
        <v>3.2287038061395705E-2</v>
      </c>
      <c r="I125" s="4"/>
      <c r="J125" s="4"/>
    </row>
    <row r="126" spans="1:10" ht="12.75" x14ac:dyDescent="0.2">
      <c r="A126" s="9">
        <v>42339</v>
      </c>
      <c r="B126" s="216">
        <v>3.0081764557774004E-2</v>
      </c>
      <c r="C126" s="216">
        <v>2.8721501363603297E-2</v>
      </c>
      <c r="D126" s="216">
        <v>3.0493890097189835E-2</v>
      </c>
      <c r="E126" s="216">
        <f t="shared" si="0"/>
        <v>2.3053006417215974E-2</v>
      </c>
      <c r="F126" s="216">
        <f t="shared" si="2"/>
        <v>3.2287038061395705E-2</v>
      </c>
      <c r="I126" s="4"/>
      <c r="J126" s="4"/>
    </row>
    <row r="127" spans="1:10" ht="12.75" x14ac:dyDescent="0.2">
      <c r="A127" s="9">
        <v>42430</v>
      </c>
      <c r="B127" s="216">
        <v>3.2562592054377726E-2</v>
      </c>
      <c r="C127" s="216">
        <v>2.3153558391871387E-2</v>
      </c>
      <c r="D127" s="216">
        <v>3.1674013089870501E-2</v>
      </c>
      <c r="E127" s="216">
        <f t="shared" si="0"/>
        <v>2.3053006417215974E-2</v>
      </c>
      <c r="F127" s="216">
        <f t="shared" si="2"/>
        <v>3.2287038061395705E-2</v>
      </c>
      <c r="I127" s="4"/>
      <c r="J127" s="4"/>
    </row>
    <row r="128" spans="1:10" ht="12.75" x14ac:dyDescent="0.2">
      <c r="A128" s="9">
        <v>42522</v>
      </c>
      <c r="B128" s="216">
        <v>3.5955962155404864E-2</v>
      </c>
      <c r="C128" s="216">
        <v>2.4342745861733128E-2</v>
      </c>
      <c r="D128" s="216">
        <v>3.4934181986345125E-2</v>
      </c>
      <c r="E128" s="216">
        <f t="shared" si="0"/>
        <v>2.3053006417215974E-2</v>
      </c>
      <c r="F128" s="216">
        <f t="shared" si="2"/>
        <v>3.2287038061395705E-2</v>
      </c>
      <c r="I128" s="4"/>
      <c r="J128" s="4"/>
    </row>
    <row r="129" spans="1:10" ht="12.75" x14ac:dyDescent="0.2">
      <c r="A129" s="9">
        <v>42614</v>
      </c>
      <c r="B129" s="216">
        <v>3.5884950385544512E-2</v>
      </c>
      <c r="C129" s="216">
        <v>1.7365447352761132E-2</v>
      </c>
      <c r="D129" s="216">
        <v>3.3682717277173646E-2</v>
      </c>
      <c r="E129" s="216">
        <f t="shared" si="0"/>
        <v>2.3053006417215974E-2</v>
      </c>
      <c r="F129" s="216">
        <f t="shared" si="2"/>
        <v>3.2287038061395705E-2</v>
      </c>
      <c r="I129" s="4"/>
      <c r="J129" s="4"/>
    </row>
    <row r="130" spans="1:10" ht="12.75" x14ac:dyDescent="0.2">
      <c r="A130" s="9">
        <v>42705</v>
      </c>
      <c r="B130" s="216">
        <v>3.8348305442216013E-2</v>
      </c>
      <c r="C130" s="216">
        <v>2.8174678040737033E-2</v>
      </c>
      <c r="D130" s="216">
        <v>3.7495385269938897E-2</v>
      </c>
      <c r="E130" s="216">
        <f t="shared" si="0"/>
        <v>2.3053006417215974E-2</v>
      </c>
      <c r="F130" s="216">
        <f t="shared" si="2"/>
        <v>3.2287038061395705E-2</v>
      </c>
      <c r="I130" s="4"/>
      <c r="J130" s="4"/>
    </row>
    <row r="131" spans="1:10" ht="12.75" x14ac:dyDescent="0.2">
      <c r="A131" s="9">
        <v>42795</v>
      </c>
      <c r="B131" s="216">
        <v>3.8072142018090283E-2</v>
      </c>
      <c r="C131" s="216">
        <v>2.0690354530474409E-2</v>
      </c>
      <c r="D131" s="216">
        <v>3.6037011512653594E-2</v>
      </c>
      <c r="E131" s="216">
        <f t="shared" si="0"/>
        <v>2.3053006417215974E-2</v>
      </c>
      <c r="F131" s="216">
        <f t="shared" si="2"/>
        <v>3.2287038061395705E-2</v>
      </c>
      <c r="I131" s="4"/>
      <c r="J131" s="4"/>
    </row>
    <row r="132" spans="1:10" ht="12.75" x14ac:dyDescent="0.2">
      <c r="A132" s="9">
        <v>42887</v>
      </c>
      <c r="B132" s="216">
        <v>4.2417738851050935E-2</v>
      </c>
      <c r="C132" s="216">
        <v>3.0464708987204547E-2</v>
      </c>
      <c r="D132" s="216">
        <v>4.1262727806866017E-2</v>
      </c>
      <c r="E132" s="216">
        <f t="shared" si="0"/>
        <v>2.3053006417215974E-2</v>
      </c>
      <c r="F132" s="216">
        <f t="shared" si="2"/>
        <v>3.2287038061395705E-2</v>
      </c>
      <c r="I132" s="4"/>
      <c r="J132" s="4"/>
    </row>
    <row r="133" spans="1:10" ht="12.75" x14ac:dyDescent="0.2">
      <c r="A133" s="9">
        <v>42979</v>
      </c>
      <c r="B133" s="216">
        <v>3.481997185290564E-2</v>
      </c>
      <c r="C133" s="216">
        <v>3.0213520095140334E-2</v>
      </c>
      <c r="D133" s="216">
        <v>3.4400740237092498E-2</v>
      </c>
      <c r="E133" s="216">
        <f t="shared" si="0"/>
        <v>2.3053006417215974E-2</v>
      </c>
      <c r="F133" s="216">
        <f t="shared" si="2"/>
        <v>3.2287038061395705E-2</v>
      </c>
      <c r="I133" s="4"/>
      <c r="J133" s="4"/>
    </row>
    <row r="134" spans="1:10" ht="12.75" x14ac:dyDescent="0.2">
      <c r="A134" s="9">
        <v>43070</v>
      </c>
      <c r="B134" s="4">
        <v>4.4589890434098889E-2</v>
      </c>
      <c r="C134" s="4">
        <v>2.6483647050447257E-2</v>
      </c>
      <c r="D134" s="4">
        <v>4.2024765314510271E-2</v>
      </c>
      <c r="E134" s="216">
        <f>E135</f>
        <v>2.3053006417215974E-2</v>
      </c>
      <c r="F134" s="216">
        <f t="shared" si="2"/>
        <v>3.2287038061395705E-2</v>
      </c>
      <c r="I134" s="4"/>
      <c r="J134" s="4"/>
    </row>
    <row r="135" spans="1:10" ht="12.75" x14ac:dyDescent="0.2">
      <c r="A135" s="9">
        <v>43160</v>
      </c>
      <c r="B135" s="4">
        <v>4.1806809926355548E-2</v>
      </c>
      <c r="C135" s="4">
        <v>3.1997959122185948E-2</v>
      </c>
      <c r="D135" s="4">
        <v>4.0618775956931197E-2</v>
      </c>
      <c r="E135" s="216">
        <f t="shared" si="0"/>
        <v>2.3053006417215974E-2</v>
      </c>
      <c r="F135" s="216">
        <f t="shared" si="2"/>
        <v>3.2287038061395705E-2</v>
      </c>
      <c r="I135" s="4"/>
      <c r="J135" s="4"/>
    </row>
    <row r="136" spans="1:10" ht="12.75" x14ac:dyDescent="0.2">
      <c r="A136" s="9">
        <v>43252</v>
      </c>
      <c r="B136" s="4">
        <v>2.9444895592276366E-2</v>
      </c>
      <c r="C136" s="4">
        <v>3.2311218640477257E-2</v>
      </c>
      <c r="D136" s="4">
        <v>2.9879697892492674E-2</v>
      </c>
      <c r="E136" s="216">
        <f t="shared" ref="E136:E144" si="3">E137</f>
        <v>2.3053006417215974E-2</v>
      </c>
      <c r="F136" s="216">
        <f t="shared" si="2"/>
        <v>3.2287038061395705E-2</v>
      </c>
      <c r="I136" s="4"/>
      <c r="J136" s="4"/>
    </row>
    <row r="137" spans="1:10" ht="12.75" x14ac:dyDescent="0.2">
      <c r="A137" s="9">
        <v>43344</v>
      </c>
      <c r="B137" s="4">
        <v>3.1853432749368471E-2</v>
      </c>
      <c r="C137" s="4">
        <v>3.6662296625100232E-2</v>
      </c>
      <c r="D137" s="4">
        <v>3.2621987299650268E-2</v>
      </c>
      <c r="E137" s="216">
        <f t="shared" si="3"/>
        <v>2.3053006417215974E-2</v>
      </c>
      <c r="F137" s="216">
        <f t="shared" si="2"/>
        <v>3.2287038061395705E-2</v>
      </c>
      <c r="I137" s="4"/>
      <c r="J137" s="4"/>
    </row>
    <row r="138" spans="1:10" ht="12.75" x14ac:dyDescent="0.2">
      <c r="A138" s="9">
        <v>43435</v>
      </c>
      <c r="B138" s="4">
        <v>2.0489448336052707E-2</v>
      </c>
      <c r="C138" s="4">
        <v>5.3038830210039967E-2</v>
      </c>
      <c r="D138" s="4">
        <v>2.5081259560111757E-2</v>
      </c>
      <c r="E138" s="216">
        <f t="shared" si="3"/>
        <v>2.3053006417215974E-2</v>
      </c>
      <c r="F138" s="216">
        <f t="shared" si="2"/>
        <v>3.2287038061395705E-2</v>
      </c>
      <c r="I138" s="4"/>
      <c r="J138" s="4"/>
    </row>
    <row r="139" spans="1:10" ht="12.75" x14ac:dyDescent="0.2">
      <c r="A139" s="9">
        <v>43525</v>
      </c>
      <c r="B139" s="4">
        <v>1.8263693871793274E-2</v>
      </c>
      <c r="C139" s="4">
        <v>5.5732289503349852E-2</v>
      </c>
      <c r="D139" s="4">
        <v>2.3016577460958976E-2</v>
      </c>
      <c r="E139" s="216">
        <f t="shared" si="3"/>
        <v>2.3053006417215974E-2</v>
      </c>
      <c r="F139" s="216">
        <f t="shared" si="2"/>
        <v>3.2287038061395705E-2</v>
      </c>
      <c r="I139" s="4"/>
      <c r="J139" s="4"/>
    </row>
    <row r="140" spans="1:10" ht="12.75" x14ac:dyDescent="0.2">
      <c r="A140" s="9">
        <v>43617</v>
      </c>
      <c r="B140" s="4">
        <v>1.7772094699553431E-2</v>
      </c>
      <c r="C140" s="4">
        <v>5.3997557180684108E-2</v>
      </c>
      <c r="D140" s="4">
        <v>2.2318419249601318E-2</v>
      </c>
      <c r="E140" s="216">
        <f t="shared" si="3"/>
        <v>2.3053006417215974E-2</v>
      </c>
      <c r="F140" s="216">
        <f t="shared" si="2"/>
        <v>3.2287038061395705E-2</v>
      </c>
      <c r="I140" s="4"/>
      <c r="J140" s="4"/>
    </row>
    <row r="141" spans="1:10" ht="12.75" x14ac:dyDescent="0.2">
      <c r="A141" s="9">
        <v>43709</v>
      </c>
      <c r="B141" s="4">
        <v>9.2443367767838236E-3</v>
      </c>
      <c r="C141" s="4">
        <v>5.1616984455324477E-2</v>
      </c>
      <c r="D141" s="4">
        <v>1.4469932775067251E-2</v>
      </c>
      <c r="E141" s="216">
        <f t="shared" si="3"/>
        <v>2.3053006417215974E-2</v>
      </c>
      <c r="F141" s="216">
        <f t="shared" si="2"/>
        <v>3.2287038061395705E-2</v>
      </c>
      <c r="I141" s="4"/>
      <c r="J141" s="4"/>
    </row>
    <row r="142" spans="1:10" ht="12.75" x14ac:dyDescent="0.2">
      <c r="A142" s="9">
        <v>43800</v>
      </c>
      <c r="B142" s="4">
        <v>1.2517388115297123E-2</v>
      </c>
      <c r="C142" s="4">
        <v>3.9018902791390975E-2</v>
      </c>
      <c r="D142" s="4">
        <v>1.5470086124778515E-2</v>
      </c>
      <c r="E142" s="216">
        <f t="shared" si="3"/>
        <v>2.3053006417215974E-2</v>
      </c>
      <c r="F142" s="216">
        <f t="shared" si="2"/>
        <v>3.2287038061395705E-2</v>
      </c>
      <c r="I142" s="4"/>
      <c r="J142" s="4"/>
    </row>
    <row r="143" spans="1:10" ht="12.75" x14ac:dyDescent="0.2">
      <c r="A143" s="9">
        <v>43891</v>
      </c>
      <c r="B143" s="4">
        <v>1.5048065640179464E-2</v>
      </c>
      <c r="C143" s="4">
        <v>3.5578704485668355E-2</v>
      </c>
      <c r="D143" s="4">
        <v>1.7163617747193438E-2</v>
      </c>
      <c r="E143" s="216">
        <f t="shared" si="3"/>
        <v>2.3053006417215974E-2</v>
      </c>
      <c r="F143" s="216">
        <f t="shared" si="2"/>
        <v>3.2287038061395705E-2</v>
      </c>
      <c r="I143" s="4"/>
      <c r="J143" s="4"/>
    </row>
    <row r="144" spans="1:10" ht="12.75" x14ac:dyDescent="0.2">
      <c r="A144" s="9">
        <v>43983</v>
      </c>
      <c r="B144" s="4">
        <v>-4.0203974702797129E-2</v>
      </c>
      <c r="C144" s="4">
        <v>2.7654700195081983E-2</v>
      </c>
      <c r="D144" s="4">
        <v>-3.1626898722080243E-2</v>
      </c>
      <c r="E144" s="216">
        <f t="shared" si="3"/>
        <v>2.3053006417215974E-2</v>
      </c>
      <c r="F144" s="216">
        <f t="shared" si="2"/>
        <v>3.2287038061395705E-2</v>
      </c>
      <c r="I144" s="4"/>
      <c r="J144" s="4"/>
    </row>
    <row r="145" spans="1:10" ht="11.25" x14ac:dyDescent="0.2">
      <c r="A145" s="9">
        <v>44075</v>
      </c>
      <c r="B145" s="4">
        <v>-4.7431850820832344E-2</v>
      </c>
      <c r="C145" s="4">
        <v>3.6310016126454236E-2</v>
      </c>
      <c r="D145" s="4">
        <v>-3.6295825227540379E-2</v>
      </c>
      <c r="E145" s="1">
        <f>AVERAGE(B106:B145)</f>
        <v>2.3053006417215974E-2</v>
      </c>
      <c r="F145" s="1">
        <f>AVERAGE(C106:C145)</f>
        <v>3.2287038061395705E-2</v>
      </c>
      <c r="I145" s="4"/>
      <c r="J145" s="4"/>
    </row>
    <row r="146" spans="1:10" x14ac:dyDescent="0.15">
      <c r="B146" s="4"/>
      <c r="C146" s="4"/>
      <c r="D146" s="4"/>
      <c r="E146" s="1"/>
      <c r="F146" s="1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U93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ColWidth="9.140625" defaultRowHeight="12.75" x14ac:dyDescent="0.2"/>
  <cols>
    <col min="1" max="1" width="9.140625" style="11"/>
    <col min="2" max="2" width="11.42578125" style="11" customWidth="1"/>
    <col min="3" max="3" width="9.140625" style="69"/>
    <col min="4" max="4" width="15.85546875" style="69" customWidth="1"/>
    <col min="5" max="5" width="15.85546875" style="11" customWidth="1"/>
    <col min="6" max="6" width="8.7109375" style="11" customWidth="1"/>
    <col min="7" max="8" width="9.140625" style="11"/>
    <col min="9" max="9" width="10" style="11" customWidth="1"/>
    <col min="10" max="11" width="9.140625" style="11"/>
    <col min="12" max="12" width="12" customWidth="1"/>
    <col min="13" max="15" width="9.140625" style="11"/>
    <col min="16" max="18" width="9.140625" style="69"/>
    <col min="19" max="19" width="9"/>
    <col min="20" max="20" width="13.5703125" customWidth="1"/>
    <col min="21" max="21" width="14.7109375" customWidth="1"/>
    <col min="22" max="16384" width="9.140625" style="11"/>
  </cols>
  <sheetData>
    <row r="1" spans="1:21" ht="28.5" customHeight="1" x14ac:dyDescent="0.2">
      <c r="A1" s="157" t="s">
        <v>456</v>
      </c>
      <c r="E1" s="159" t="s">
        <v>364</v>
      </c>
      <c r="U1" s="159" t="s">
        <v>364</v>
      </c>
    </row>
    <row r="2" spans="1:21" ht="33" customHeight="1" x14ac:dyDescent="0.25">
      <c r="A2" s="12"/>
      <c r="B2" s="74" t="s">
        <v>341</v>
      </c>
      <c r="O2" s="74" t="s">
        <v>352</v>
      </c>
    </row>
    <row r="3" spans="1:21" ht="33.75" customHeight="1" x14ac:dyDescent="0.25">
      <c r="B3" s="130" t="s">
        <v>322</v>
      </c>
      <c r="O3" s="131" t="s">
        <v>284</v>
      </c>
    </row>
    <row r="4" spans="1:21" ht="26.25" customHeight="1" x14ac:dyDescent="0.2">
      <c r="B4" s="12" t="s">
        <v>14</v>
      </c>
      <c r="G4" s="12" t="s">
        <v>147</v>
      </c>
      <c r="H4" s="12"/>
      <c r="I4" s="12"/>
      <c r="J4" s="12" t="s">
        <v>143</v>
      </c>
      <c r="K4" s="12"/>
      <c r="O4" s="12"/>
      <c r="P4" s="156" t="s">
        <v>14</v>
      </c>
      <c r="Q4" s="156" t="s">
        <v>147</v>
      </c>
      <c r="R4" s="156" t="s">
        <v>143</v>
      </c>
    </row>
    <row r="5" spans="1:21" ht="41.25" customHeight="1" x14ac:dyDescent="0.2">
      <c r="B5" s="154" t="s">
        <v>347</v>
      </c>
      <c r="C5" s="155" t="s">
        <v>408</v>
      </c>
      <c r="D5" s="155" t="s">
        <v>424</v>
      </c>
      <c r="E5" s="155" t="s">
        <v>425</v>
      </c>
      <c r="G5" s="75" t="s">
        <v>347</v>
      </c>
      <c r="H5" s="150" t="s">
        <v>408</v>
      </c>
      <c r="I5" s="150"/>
      <c r="J5" s="75" t="s">
        <v>347</v>
      </c>
      <c r="K5" s="150" t="s">
        <v>408</v>
      </c>
      <c r="P5" s="154" t="s">
        <v>296</v>
      </c>
      <c r="Q5" s="154" t="s">
        <v>296</v>
      </c>
      <c r="R5" s="154" t="s">
        <v>296</v>
      </c>
    </row>
    <row r="6" spans="1:21" x14ac:dyDescent="0.2">
      <c r="A6" s="13">
        <v>36220</v>
      </c>
      <c r="B6" s="240">
        <v>249899</v>
      </c>
      <c r="G6" s="240">
        <v>198033</v>
      </c>
      <c r="H6" s="67"/>
      <c r="I6" s="67"/>
      <c r="J6" s="240">
        <v>51795</v>
      </c>
      <c r="K6" s="67"/>
    </row>
    <row r="7" spans="1:21" x14ac:dyDescent="0.2">
      <c r="A7" s="13">
        <v>36312</v>
      </c>
      <c r="B7" s="240">
        <v>254093</v>
      </c>
      <c r="C7" s="136"/>
      <c r="G7" s="240">
        <v>201212</v>
      </c>
      <c r="H7" s="67"/>
      <c r="I7" s="67"/>
      <c r="J7" s="240">
        <v>52798</v>
      </c>
      <c r="K7" s="67"/>
      <c r="M7" s="127"/>
      <c r="O7" s="15"/>
    </row>
    <row r="8" spans="1:21" x14ac:dyDescent="0.2">
      <c r="A8" s="13">
        <v>36404</v>
      </c>
      <c r="B8" s="240">
        <v>256163</v>
      </c>
      <c r="C8" s="136"/>
      <c r="G8" s="240">
        <v>203001</v>
      </c>
      <c r="H8" s="67"/>
      <c r="I8" s="67"/>
      <c r="J8" s="240">
        <v>53073</v>
      </c>
      <c r="K8" s="67"/>
      <c r="M8" s="127"/>
      <c r="O8" s="15"/>
    </row>
    <row r="9" spans="1:21" x14ac:dyDescent="0.2">
      <c r="A9" s="13">
        <v>36495</v>
      </c>
      <c r="B9" s="240">
        <v>258197</v>
      </c>
      <c r="C9" s="136"/>
      <c r="G9" s="240">
        <v>204790</v>
      </c>
      <c r="H9" s="67"/>
      <c r="I9" s="67"/>
      <c r="J9" s="240">
        <v>53305</v>
      </c>
      <c r="K9" s="67"/>
      <c r="M9" s="127"/>
      <c r="N9" s="68"/>
      <c r="O9" s="15"/>
    </row>
    <row r="10" spans="1:21" x14ac:dyDescent="0.2">
      <c r="A10" s="13">
        <v>36586</v>
      </c>
      <c r="B10" s="240">
        <v>265032</v>
      </c>
      <c r="C10" s="136">
        <f t="shared" ref="C10:C61" si="0">(B10-B6)/B6</f>
        <v>6.0556464811783964E-2</v>
      </c>
      <c r="G10" s="240">
        <v>210090</v>
      </c>
      <c r="H10" s="67"/>
      <c r="I10" s="67"/>
      <c r="J10" s="240">
        <v>54804</v>
      </c>
      <c r="K10" s="67"/>
      <c r="M10" s="127"/>
      <c r="N10" s="68"/>
      <c r="O10" s="15"/>
    </row>
    <row r="11" spans="1:21" x14ac:dyDescent="0.2">
      <c r="A11" s="13">
        <v>36678</v>
      </c>
      <c r="B11" s="240">
        <v>266966</v>
      </c>
      <c r="C11" s="136">
        <f t="shared" si="0"/>
        <v>5.0662552687401857E-2</v>
      </c>
      <c r="D11" s="136">
        <f t="shared" ref="D11:E73" si="1">D12</f>
        <v>3.5679717276760406E-2</v>
      </c>
      <c r="E11" s="136">
        <f t="shared" si="1"/>
        <v>4.5472750142480381E-2</v>
      </c>
      <c r="F11" s="14"/>
      <c r="G11" s="240">
        <v>211752</v>
      </c>
      <c r="H11" s="67"/>
      <c r="I11" s="67"/>
      <c r="J11" s="240">
        <v>55074</v>
      </c>
      <c r="K11" s="67"/>
      <c r="M11" s="127"/>
      <c r="N11" s="68"/>
      <c r="O11" s="15"/>
    </row>
    <row r="12" spans="1:21" x14ac:dyDescent="0.2">
      <c r="A12" s="13">
        <v>36770</v>
      </c>
      <c r="B12" s="240">
        <v>271041</v>
      </c>
      <c r="C12" s="136">
        <f t="shared" si="0"/>
        <v>5.8080206743362624E-2</v>
      </c>
      <c r="D12" s="136">
        <f t="shared" si="1"/>
        <v>3.5679717276760406E-2</v>
      </c>
      <c r="E12" s="136">
        <f t="shared" si="1"/>
        <v>4.5472750142480381E-2</v>
      </c>
      <c r="F12" s="14"/>
      <c r="G12" s="240">
        <v>215484</v>
      </c>
      <c r="H12" s="68">
        <f>(G12-G8)/G8</f>
        <v>6.1492307919665423E-2</v>
      </c>
      <c r="I12" s="68"/>
      <c r="J12" s="240">
        <v>55423</v>
      </c>
      <c r="K12" s="68">
        <f t="shared" ref="K12:K56" si="2">(J12-J8)/J8</f>
        <v>4.4278635087520959E-2</v>
      </c>
      <c r="M12" s="127"/>
      <c r="N12" s="68"/>
      <c r="O12" s="15"/>
    </row>
    <row r="13" spans="1:21" x14ac:dyDescent="0.2">
      <c r="A13" s="13">
        <v>36861</v>
      </c>
      <c r="B13" s="240">
        <v>272583</v>
      </c>
      <c r="C13" s="136">
        <f t="shared" si="0"/>
        <v>5.5717146210064405E-2</v>
      </c>
      <c r="D13" s="136">
        <f t="shared" si="1"/>
        <v>3.5679717276760406E-2</v>
      </c>
      <c r="E13" s="136">
        <f t="shared" si="1"/>
        <v>4.5472750142480381E-2</v>
      </c>
      <c r="F13" s="14"/>
      <c r="G13" s="240">
        <v>217494</v>
      </c>
      <c r="H13" s="68">
        <f t="shared" ref="H13:H56" si="3">(G13-G9)/G9</f>
        <v>6.2034279017530156E-2</v>
      </c>
      <c r="I13" s="68"/>
      <c r="J13" s="240">
        <v>54970</v>
      </c>
      <c r="K13" s="68">
        <f t="shared" si="2"/>
        <v>3.1235343776381201E-2</v>
      </c>
      <c r="M13" s="127"/>
      <c r="N13" s="68"/>
      <c r="O13" s="15"/>
    </row>
    <row r="14" spans="1:21" x14ac:dyDescent="0.2">
      <c r="A14" s="13">
        <v>36951</v>
      </c>
      <c r="B14" s="240">
        <v>277979</v>
      </c>
      <c r="C14" s="136">
        <f t="shared" si="0"/>
        <v>4.885070482054997E-2</v>
      </c>
      <c r="D14" s="136">
        <f t="shared" si="1"/>
        <v>3.5679717276760406E-2</v>
      </c>
      <c r="E14" s="136">
        <f t="shared" si="1"/>
        <v>4.5472750142480381E-2</v>
      </c>
      <c r="F14" s="14"/>
      <c r="G14" s="240">
        <v>222322</v>
      </c>
      <c r="H14" s="68">
        <f t="shared" si="3"/>
        <v>5.8222666476272077E-2</v>
      </c>
      <c r="I14" s="68"/>
      <c r="J14" s="240">
        <v>55551</v>
      </c>
      <c r="K14" s="68">
        <f t="shared" si="2"/>
        <v>1.3630391942194E-2</v>
      </c>
      <c r="M14" s="127"/>
      <c r="N14" s="68"/>
      <c r="O14" s="15"/>
    </row>
    <row r="15" spans="1:21" x14ac:dyDescent="0.2">
      <c r="A15" s="13">
        <v>37043</v>
      </c>
      <c r="B15" s="240">
        <v>277835</v>
      </c>
      <c r="C15" s="136">
        <f t="shared" si="0"/>
        <v>4.0713049601821955E-2</v>
      </c>
      <c r="D15" s="136">
        <f t="shared" si="1"/>
        <v>3.5679717276760406E-2</v>
      </c>
      <c r="E15" s="136">
        <f t="shared" si="1"/>
        <v>4.5472750142480381E-2</v>
      </c>
      <c r="F15" s="14"/>
      <c r="G15" s="240">
        <v>222286</v>
      </c>
      <c r="H15" s="68">
        <f t="shared" si="3"/>
        <v>4.9746873701310965E-2</v>
      </c>
      <c r="I15" s="68"/>
      <c r="J15" s="240">
        <v>55466</v>
      </c>
      <c r="K15" s="68">
        <f t="shared" si="2"/>
        <v>7.1176961905799474E-3</v>
      </c>
      <c r="M15" s="127"/>
      <c r="N15" s="68"/>
      <c r="O15" s="15"/>
    </row>
    <row r="16" spans="1:21" x14ac:dyDescent="0.2">
      <c r="A16" s="13">
        <v>37135</v>
      </c>
      <c r="B16" s="240">
        <v>279555</v>
      </c>
      <c r="C16" s="136">
        <f t="shared" si="0"/>
        <v>3.1412221767186513E-2</v>
      </c>
      <c r="D16" s="136">
        <f t="shared" si="1"/>
        <v>3.5679717276760406E-2</v>
      </c>
      <c r="E16" s="136">
        <f t="shared" si="1"/>
        <v>4.5472750142480381E-2</v>
      </c>
      <c r="F16" s="14"/>
      <c r="G16" s="240">
        <v>223814</v>
      </c>
      <c r="H16" s="68">
        <f t="shared" si="3"/>
        <v>3.8657162480741032E-2</v>
      </c>
      <c r="I16" s="68"/>
      <c r="J16" s="240">
        <v>55678</v>
      </c>
      <c r="K16" s="68">
        <f t="shared" si="2"/>
        <v>4.600977933348971E-3</v>
      </c>
      <c r="M16" s="127"/>
      <c r="N16" s="68"/>
      <c r="O16" s="15"/>
    </row>
    <row r="17" spans="1:18" x14ac:dyDescent="0.2">
      <c r="A17" s="13">
        <v>37226</v>
      </c>
      <c r="B17" s="240">
        <v>280576</v>
      </c>
      <c r="C17" s="136">
        <f t="shared" si="0"/>
        <v>2.9323178628160963E-2</v>
      </c>
      <c r="D17" s="136">
        <f t="shared" si="1"/>
        <v>3.5679717276760406E-2</v>
      </c>
      <c r="E17" s="136">
        <f t="shared" si="1"/>
        <v>4.5472750142480381E-2</v>
      </c>
      <c r="F17" s="14"/>
      <c r="G17" s="240">
        <v>224752</v>
      </c>
      <c r="H17" s="68">
        <f t="shared" si="3"/>
        <v>3.3371035522819018E-2</v>
      </c>
      <c r="I17" s="68"/>
      <c r="J17" s="240">
        <v>55784</v>
      </c>
      <c r="K17" s="68">
        <f t="shared" si="2"/>
        <v>1.4808077132981627E-2</v>
      </c>
      <c r="M17" s="127"/>
      <c r="N17" s="68"/>
      <c r="O17" s="15"/>
    </row>
    <row r="18" spans="1:18" x14ac:dyDescent="0.2">
      <c r="A18" s="13">
        <v>37316</v>
      </c>
      <c r="B18" s="240">
        <v>286369</v>
      </c>
      <c r="C18" s="136">
        <f t="shared" si="0"/>
        <v>3.0182136060637674E-2</v>
      </c>
      <c r="D18" s="136">
        <f t="shared" si="1"/>
        <v>3.5679717276760406E-2</v>
      </c>
      <c r="E18" s="136">
        <f t="shared" si="1"/>
        <v>4.5472750142480381E-2</v>
      </c>
      <c r="F18" s="14"/>
      <c r="G18" s="240">
        <v>229750</v>
      </c>
      <c r="H18" s="68">
        <f t="shared" si="3"/>
        <v>3.3410998461690704E-2</v>
      </c>
      <c r="I18" s="68"/>
      <c r="J18" s="240">
        <v>56584</v>
      </c>
      <c r="K18" s="68">
        <f t="shared" si="2"/>
        <v>1.8595524833036309E-2</v>
      </c>
      <c r="M18" s="127"/>
      <c r="N18" s="68"/>
      <c r="O18" s="15"/>
    </row>
    <row r="19" spans="1:18" x14ac:dyDescent="0.2">
      <c r="A19" s="13">
        <v>37408</v>
      </c>
      <c r="B19" s="240">
        <v>287058</v>
      </c>
      <c r="C19" s="136">
        <f t="shared" si="0"/>
        <v>3.3195961631903831E-2</v>
      </c>
      <c r="D19" s="136">
        <f t="shared" si="1"/>
        <v>3.5679717276760406E-2</v>
      </c>
      <c r="E19" s="136">
        <f t="shared" si="1"/>
        <v>4.5472750142480381E-2</v>
      </c>
      <c r="F19" s="14"/>
      <c r="G19" s="240">
        <v>230078</v>
      </c>
      <c r="H19" s="68">
        <f t="shared" si="3"/>
        <v>3.5053939519357945E-2</v>
      </c>
      <c r="I19" s="68"/>
      <c r="J19" s="240">
        <v>56948</v>
      </c>
      <c r="K19" s="68">
        <f t="shared" si="2"/>
        <v>2.6719071142682002E-2</v>
      </c>
      <c r="M19" s="127"/>
      <c r="N19" s="68"/>
      <c r="O19" s="15"/>
    </row>
    <row r="20" spans="1:18" x14ac:dyDescent="0.2">
      <c r="A20" s="13">
        <v>37500</v>
      </c>
      <c r="B20" s="240">
        <v>290329</v>
      </c>
      <c r="C20" s="136">
        <f t="shared" si="0"/>
        <v>3.8539822217452738E-2</v>
      </c>
      <c r="D20" s="136">
        <f t="shared" si="1"/>
        <v>3.5679717276760406E-2</v>
      </c>
      <c r="E20" s="136">
        <f t="shared" si="1"/>
        <v>4.5472750142480381E-2</v>
      </c>
      <c r="F20" s="14"/>
      <c r="G20" s="240">
        <v>232689</v>
      </c>
      <c r="H20" s="68">
        <f t="shared" si="3"/>
        <v>3.9653462249903938E-2</v>
      </c>
      <c r="I20" s="68"/>
      <c r="J20" s="240">
        <v>57604</v>
      </c>
      <c r="K20" s="68">
        <f t="shared" si="2"/>
        <v>3.4591759761485687E-2</v>
      </c>
      <c r="M20" s="127"/>
      <c r="N20" s="68"/>
      <c r="O20" s="13"/>
      <c r="P20" s="142"/>
      <c r="Q20" s="142"/>
      <c r="R20" s="142"/>
    </row>
    <row r="21" spans="1:18" x14ac:dyDescent="0.2">
      <c r="A21" s="13">
        <v>37591</v>
      </c>
      <c r="B21" s="240">
        <v>292449</v>
      </c>
      <c r="C21" s="136">
        <f t="shared" si="0"/>
        <v>4.2316520301094888E-2</v>
      </c>
      <c r="D21" s="136">
        <f t="shared" si="1"/>
        <v>3.5679717276760406E-2</v>
      </c>
      <c r="E21" s="136">
        <f t="shared" si="1"/>
        <v>4.5472750142480381E-2</v>
      </c>
      <c r="F21" s="14"/>
      <c r="G21" s="240">
        <v>234303</v>
      </c>
      <c r="H21" s="68">
        <f t="shared" si="3"/>
        <v>4.249572862532925E-2</v>
      </c>
      <c r="I21" s="68"/>
      <c r="J21" s="240">
        <v>58109</v>
      </c>
      <c r="K21" s="68">
        <f t="shared" si="2"/>
        <v>4.1678617524738275E-2</v>
      </c>
      <c r="M21" s="127"/>
      <c r="N21" s="68"/>
      <c r="O21" s="13"/>
      <c r="P21" s="142"/>
      <c r="Q21" s="142"/>
      <c r="R21" s="142"/>
    </row>
    <row r="22" spans="1:18" x14ac:dyDescent="0.2">
      <c r="A22" s="13">
        <v>37681</v>
      </c>
      <c r="B22" s="240">
        <v>300740</v>
      </c>
      <c r="C22" s="136">
        <f t="shared" si="0"/>
        <v>5.0183504499439535E-2</v>
      </c>
      <c r="D22" s="136">
        <f t="shared" si="1"/>
        <v>3.5679717276760406E-2</v>
      </c>
      <c r="E22" s="136">
        <f t="shared" si="1"/>
        <v>4.5472750142480381E-2</v>
      </c>
      <c r="F22" s="14"/>
      <c r="G22" s="240">
        <v>240966</v>
      </c>
      <c r="H22" s="68">
        <f t="shared" si="3"/>
        <v>4.8818280739934709E-2</v>
      </c>
      <c r="I22" s="68"/>
      <c r="J22" s="240">
        <v>59731</v>
      </c>
      <c r="K22" s="68">
        <f t="shared" si="2"/>
        <v>5.5616428672416229E-2</v>
      </c>
      <c r="M22" s="127"/>
      <c r="N22" s="68"/>
      <c r="O22" s="13"/>
      <c r="P22" s="142"/>
      <c r="Q22" s="142"/>
      <c r="R22" s="142"/>
    </row>
    <row r="23" spans="1:18" x14ac:dyDescent="0.2">
      <c r="A23" s="13">
        <v>37773</v>
      </c>
      <c r="B23" s="240">
        <v>303058</v>
      </c>
      <c r="C23" s="136">
        <f t="shared" si="0"/>
        <v>5.5737864821743338E-2</v>
      </c>
      <c r="D23" s="136">
        <f t="shared" si="1"/>
        <v>3.5679717276760406E-2</v>
      </c>
      <c r="E23" s="136">
        <f t="shared" si="1"/>
        <v>4.5472750142480381E-2</v>
      </c>
      <c r="F23" s="14"/>
      <c r="G23" s="240">
        <v>242594</v>
      </c>
      <c r="H23" s="68">
        <f t="shared" si="3"/>
        <v>5.4398942967167657E-2</v>
      </c>
      <c r="I23" s="68"/>
      <c r="J23" s="240">
        <v>60423</v>
      </c>
      <c r="K23" s="68">
        <f t="shared" si="2"/>
        <v>6.1020580178408369E-2</v>
      </c>
      <c r="M23" s="127"/>
      <c r="N23" s="68"/>
      <c r="O23" s="13"/>
      <c r="P23" s="142"/>
      <c r="Q23" s="142"/>
      <c r="R23" s="142"/>
    </row>
    <row r="24" spans="1:18" x14ac:dyDescent="0.2">
      <c r="A24" s="13">
        <v>37865</v>
      </c>
      <c r="B24" s="240">
        <v>307428</v>
      </c>
      <c r="C24" s="136">
        <f t="shared" si="0"/>
        <v>5.8895253316065564E-2</v>
      </c>
      <c r="D24" s="136">
        <f t="shared" si="1"/>
        <v>3.5679717276760406E-2</v>
      </c>
      <c r="E24" s="136">
        <f t="shared" si="1"/>
        <v>4.5472750142480381E-2</v>
      </c>
      <c r="F24" s="14"/>
      <c r="G24" s="240">
        <v>245820</v>
      </c>
      <c r="H24" s="68">
        <f t="shared" si="3"/>
        <v>5.6431545969083195E-2</v>
      </c>
      <c r="I24" s="68"/>
      <c r="J24" s="240">
        <v>61559</v>
      </c>
      <c r="K24" s="68">
        <f t="shared" si="2"/>
        <v>6.8658426498159855E-2</v>
      </c>
      <c r="M24" s="127"/>
      <c r="N24" s="68"/>
      <c r="O24" s="13"/>
      <c r="P24" s="142"/>
      <c r="Q24" s="142"/>
      <c r="R24" s="142"/>
    </row>
    <row r="25" spans="1:18" x14ac:dyDescent="0.2">
      <c r="A25" s="13">
        <v>37956</v>
      </c>
      <c r="B25" s="240">
        <v>310775</v>
      </c>
      <c r="C25" s="136">
        <f t="shared" si="0"/>
        <v>6.2663917469370722E-2</v>
      </c>
      <c r="D25" s="136">
        <f t="shared" si="1"/>
        <v>3.5679717276760406E-2</v>
      </c>
      <c r="E25" s="136">
        <f t="shared" si="1"/>
        <v>4.5472750142480381E-2</v>
      </c>
      <c r="F25" s="14"/>
      <c r="G25" s="240">
        <v>248237</v>
      </c>
      <c r="H25" s="68">
        <f t="shared" si="3"/>
        <v>5.9470002518106899E-2</v>
      </c>
      <c r="I25" s="68"/>
      <c r="J25" s="240">
        <v>62487</v>
      </c>
      <c r="K25" s="68">
        <f t="shared" si="2"/>
        <v>7.5341169182054413E-2</v>
      </c>
      <c r="M25" s="127"/>
      <c r="N25" s="68"/>
      <c r="O25" s="13"/>
      <c r="P25" s="142"/>
      <c r="Q25" s="142"/>
      <c r="R25" s="142"/>
    </row>
    <row r="26" spans="1:18" x14ac:dyDescent="0.2">
      <c r="A26" s="13">
        <v>38047</v>
      </c>
      <c r="B26" s="240">
        <v>319620</v>
      </c>
      <c r="C26" s="136">
        <f t="shared" si="0"/>
        <v>6.2778479749950128E-2</v>
      </c>
      <c r="D26" s="136">
        <f t="shared" si="1"/>
        <v>3.5679717276760406E-2</v>
      </c>
      <c r="E26" s="136">
        <f t="shared" si="1"/>
        <v>4.5472750142480381E-2</v>
      </c>
      <c r="F26" s="14"/>
      <c r="G26" s="240">
        <v>255219</v>
      </c>
      <c r="H26" s="68">
        <f t="shared" si="3"/>
        <v>5.9149423570130227E-2</v>
      </c>
      <c r="I26" s="68"/>
      <c r="J26" s="240">
        <v>64347</v>
      </c>
      <c r="K26" s="68">
        <f t="shared" si="2"/>
        <v>7.7279804456647297E-2</v>
      </c>
      <c r="M26" s="127"/>
      <c r="N26" s="68"/>
      <c r="O26" s="13"/>
      <c r="P26" s="142"/>
      <c r="Q26" s="142"/>
      <c r="R26" s="142"/>
    </row>
    <row r="27" spans="1:18" x14ac:dyDescent="0.2">
      <c r="A27" s="13">
        <v>38139</v>
      </c>
      <c r="B27" s="240">
        <v>318508</v>
      </c>
      <c r="C27" s="136">
        <f t="shared" si="0"/>
        <v>5.0980340396887723E-2</v>
      </c>
      <c r="D27" s="136">
        <f t="shared" si="1"/>
        <v>3.5679717276760406E-2</v>
      </c>
      <c r="E27" s="136">
        <f t="shared" si="1"/>
        <v>4.5472750142480381E-2</v>
      </c>
      <c r="F27" s="14"/>
      <c r="G27" s="240">
        <v>254133</v>
      </c>
      <c r="H27" s="68">
        <f t="shared" si="3"/>
        <v>4.7565067561440098E-2</v>
      </c>
      <c r="I27" s="68"/>
      <c r="J27" s="240">
        <v>64328</v>
      </c>
      <c r="K27" s="68">
        <f t="shared" si="2"/>
        <v>6.4627707991989802E-2</v>
      </c>
      <c r="M27" s="127"/>
      <c r="N27" s="68"/>
      <c r="O27" s="13"/>
      <c r="P27" s="142"/>
      <c r="Q27" s="142"/>
      <c r="R27" s="142"/>
    </row>
    <row r="28" spans="1:18" x14ac:dyDescent="0.2">
      <c r="A28" s="13">
        <v>38231</v>
      </c>
      <c r="B28" s="240">
        <v>322348</v>
      </c>
      <c r="C28" s="136">
        <f t="shared" si="0"/>
        <v>4.8531688720611005E-2</v>
      </c>
      <c r="D28" s="136">
        <f t="shared" si="1"/>
        <v>3.5679717276760406E-2</v>
      </c>
      <c r="E28" s="136">
        <f t="shared" si="1"/>
        <v>4.5472750142480381E-2</v>
      </c>
      <c r="F28" s="14"/>
      <c r="G28" s="240">
        <v>257153</v>
      </c>
      <c r="H28" s="68">
        <f t="shared" si="3"/>
        <v>4.6102839476039381E-2</v>
      </c>
      <c r="I28" s="68"/>
      <c r="J28" s="240">
        <v>65151</v>
      </c>
      <c r="K28" s="68">
        <f t="shared" si="2"/>
        <v>5.8350525512110334E-2</v>
      </c>
      <c r="M28" s="127"/>
      <c r="N28" s="68"/>
      <c r="O28" s="13"/>
      <c r="P28" s="142"/>
      <c r="Q28" s="142"/>
      <c r="R28" s="142"/>
    </row>
    <row r="29" spans="1:18" x14ac:dyDescent="0.2">
      <c r="A29" s="13">
        <v>38322</v>
      </c>
      <c r="B29" s="240">
        <v>325017</v>
      </c>
      <c r="C29" s="136">
        <f t="shared" si="0"/>
        <v>4.5827367066205452E-2</v>
      </c>
      <c r="D29" s="136">
        <f t="shared" si="1"/>
        <v>3.5679717276760406E-2</v>
      </c>
      <c r="E29" s="136">
        <f t="shared" si="1"/>
        <v>4.5472750142480381E-2</v>
      </c>
      <c r="F29" s="14"/>
      <c r="G29" s="240">
        <v>259262</v>
      </c>
      <c r="H29" s="68">
        <f t="shared" si="3"/>
        <v>4.4413201899797368E-2</v>
      </c>
      <c r="I29" s="68"/>
      <c r="J29" s="240">
        <v>65712</v>
      </c>
      <c r="K29" s="68">
        <f t="shared" si="2"/>
        <v>5.1610735032886844E-2</v>
      </c>
      <c r="M29" s="127"/>
      <c r="N29" s="68"/>
      <c r="O29" s="13"/>
      <c r="P29" s="142"/>
      <c r="Q29" s="142"/>
      <c r="R29" s="142"/>
    </row>
    <row r="30" spans="1:18" x14ac:dyDescent="0.2">
      <c r="A30" s="13">
        <v>38412</v>
      </c>
      <c r="B30" s="240">
        <v>330636</v>
      </c>
      <c r="C30" s="136">
        <f t="shared" si="0"/>
        <v>3.446592828984419E-2</v>
      </c>
      <c r="D30" s="136">
        <f t="shared" si="1"/>
        <v>3.5679717276760406E-2</v>
      </c>
      <c r="E30" s="136">
        <f t="shared" si="1"/>
        <v>4.5472750142480381E-2</v>
      </c>
      <c r="F30" s="14"/>
      <c r="G30" s="240">
        <v>264027</v>
      </c>
      <c r="H30" s="68">
        <f t="shared" si="3"/>
        <v>3.4511537150447261E-2</v>
      </c>
      <c r="I30" s="68"/>
      <c r="J30" s="240">
        <v>66567</v>
      </c>
      <c r="K30" s="68">
        <f t="shared" si="2"/>
        <v>3.4500442911091424E-2</v>
      </c>
      <c r="M30" s="127"/>
      <c r="N30" s="68"/>
      <c r="O30" s="13"/>
      <c r="P30" s="142"/>
      <c r="Q30" s="142"/>
      <c r="R30" s="142"/>
    </row>
    <row r="31" spans="1:18" x14ac:dyDescent="0.2">
      <c r="A31" s="13">
        <v>38504</v>
      </c>
      <c r="B31" s="240">
        <v>331166</v>
      </c>
      <c r="C31" s="136">
        <f t="shared" si="0"/>
        <v>3.9741544953344969E-2</v>
      </c>
      <c r="D31" s="136">
        <f t="shared" si="1"/>
        <v>3.5679717276760406E-2</v>
      </c>
      <c r="E31" s="136">
        <f t="shared" si="1"/>
        <v>4.5472750142480381E-2</v>
      </c>
      <c r="F31" s="14"/>
      <c r="G31" s="240">
        <v>264114</v>
      </c>
      <c r="H31" s="68">
        <f t="shared" si="3"/>
        <v>3.9274710486241454E-2</v>
      </c>
      <c r="I31" s="68"/>
      <c r="J31" s="240">
        <v>67013</v>
      </c>
      <c r="K31" s="68">
        <f t="shared" si="2"/>
        <v>4.1739211540853124E-2</v>
      </c>
      <c r="M31" s="127"/>
      <c r="N31" s="68"/>
      <c r="O31" s="13"/>
      <c r="P31" s="142"/>
      <c r="Q31" s="142"/>
      <c r="R31" s="142"/>
    </row>
    <row r="32" spans="1:18" x14ac:dyDescent="0.2">
      <c r="A32" s="13">
        <v>38596</v>
      </c>
      <c r="B32" s="240">
        <v>335123</v>
      </c>
      <c r="C32" s="136">
        <f t="shared" si="0"/>
        <v>3.9631081936292452E-2</v>
      </c>
      <c r="D32" s="136">
        <f t="shared" si="1"/>
        <v>3.5679717276760406E-2</v>
      </c>
      <c r="E32" s="136">
        <f t="shared" si="1"/>
        <v>4.5472750142480381E-2</v>
      </c>
      <c r="F32" s="14"/>
      <c r="G32" s="240">
        <v>267046</v>
      </c>
      <c r="H32" s="68">
        <f t="shared" si="3"/>
        <v>3.8471260300288156E-2</v>
      </c>
      <c r="I32" s="68"/>
      <c r="J32" s="240">
        <v>68040</v>
      </c>
      <c r="K32" s="68">
        <f t="shared" si="2"/>
        <v>4.434314131786158E-2</v>
      </c>
      <c r="M32" s="127"/>
      <c r="N32" s="68"/>
      <c r="O32" s="13"/>
      <c r="P32" s="142"/>
      <c r="Q32" s="142"/>
      <c r="R32" s="142"/>
    </row>
    <row r="33" spans="1:18" x14ac:dyDescent="0.2">
      <c r="A33" s="13">
        <v>38687</v>
      </c>
      <c r="B33" s="240">
        <v>336214</v>
      </c>
      <c r="C33" s="136">
        <f t="shared" si="0"/>
        <v>3.445050566585748E-2</v>
      </c>
      <c r="D33" s="136">
        <f t="shared" si="1"/>
        <v>3.5679717276760406E-2</v>
      </c>
      <c r="E33" s="136">
        <f t="shared" si="1"/>
        <v>4.5472750142480381E-2</v>
      </c>
      <c r="F33" s="14"/>
      <c r="G33" s="240">
        <v>267879</v>
      </c>
      <c r="H33" s="68">
        <f t="shared" si="3"/>
        <v>3.3236648641142938E-2</v>
      </c>
      <c r="I33" s="68"/>
      <c r="J33" s="240">
        <v>68303</v>
      </c>
      <c r="K33" s="68">
        <f t="shared" si="2"/>
        <v>3.942963233503774E-2</v>
      </c>
      <c r="M33" s="127"/>
      <c r="N33" s="68"/>
      <c r="O33" s="13"/>
      <c r="P33" s="142"/>
      <c r="Q33" s="142"/>
      <c r="R33" s="142"/>
    </row>
    <row r="34" spans="1:18" x14ac:dyDescent="0.2">
      <c r="A34" s="13">
        <v>38777</v>
      </c>
      <c r="B34" s="240">
        <v>341598</v>
      </c>
      <c r="C34" s="136">
        <f t="shared" si="0"/>
        <v>3.3154284469930677E-2</v>
      </c>
      <c r="D34" s="136">
        <f t="shared" si="1"/>
        <v>3.5679717276760406E-2</v>
      </c>
      <c r="E34" s="136">
        <f t="shared" si="1"/>
        <v>4.5472750142480381E-2</v>
      </c>
      <c r="F34" s="14"/>
      <c r="G34" s="240">
        <v>271976</v>
      </c>
      <c r="H34" s="68">
        <f t="shared" si="3"/>
        <v>3.0106769383434269E-2</v>
      </c>
      <c r="I34" s="68"/>
      <c r="J34" s="240">
        <v>69592</v>
      </c>
      <c r="K34" s="68">
        <f t="shared" si="2"/>
        <v>4.5442937191100694E-2</v>
      </c>
      <c r="M34" s="127"/>
      <c r="N34" s="68"/>
      <c r="O34" s="13"/>
      <c r="P34" s="142"/>
      <c r="Q34" s="142"/>
      <c r="R34" s="142"/>
    </row>
    <row r="35" spans="1:18" x14ac:dyDescent="0.2">
      <c r="A35" s="13">
        <v>38869</v>
      </c>
      <c r="B35" s="240">
        <v>341594</v>
      </c>
      <c r="C35" s="136">
        <f t="shared" si="0"/>
        <v>3.1488739786089154E-2</v>
      </c>
      <c r="D35" s="136">
        <f t="shared" si="1"/>
        <v>3.5679717276760406E-2</v>
      </c>
      <c r="E35" s="136">
        <f t="shared" si="1"/>
        <v>4.5472750142480381E-2</v>
      </c>
      <c r="F35" s="14"/>
      <c r="G35" s="240">
        <v>271644</v>
      </c>
      <c r="H35" s="68">
        <f t="shared" si="3"/>
        <v>2.8510415956745951E-2</v>
      </c>
      <c r="I35" s="68"/>
      <c r="J35" s="240">
        <v>69924</v>
      </c>
      <c r="K35" s="68">
        <f t="shared" si="2"/>
        <v>4.3439332666795998E-2</v>
      </c>
      <c r="M35" s="127"/>
      <c r="N35" s="68"/>
      <c r="O35" s="13"/>
      <c r="P35" s="142"/>
      <c r="Q35" s="142"/>
      <c r="R35" s="142"/>
    </row>
    <row r="36" spans="1:18" x14ac:dyDescent="0.2">
      <c r="A36" s="13">
        <v>38961</v>
      </c>
      <c r="B36" s="240">
        <v>343662</v>
      </c>
      <c r="C36" s="136">
        <f t="shared" si="0"/>
        <v>2.5480196823255939E-2</v>
      </c>
      <c r="D36" s="136">
        <f t="shared" si="1"/>
        <v>3.5679717276760406E-2</v>
      </c>
      <c r="E36" s="136">
        <f t="shared" si="1"/>
        <v>4.5472750142480381E-2</v>
      </c>
      <c r="F36" s="14"/>
      <c r="G36" s="240">
        <v>273114</v>
      </c>
      <c r="H36" s="68">
        <f t="shared" si="3"/>
        <v>2.2722676991978909E-2</v>
      </c>
      <c r="I36" s="68"/>
      <c r="J36" s="240">
        <v>70522</v>
      </c>
      <c r="K36" s="68">
        <f t="shared" si="2"/>
        <v>3.6478542034097589E-2</v>
      </c>
      <c r="M36" s="127"/>
      <c r="N36" s="68"/>
      <c r="O36" s="13"/>
      <c r="P36" s="142"/>
      <c r="Q36" s="142"/>
      <c r="R36" s="142"/>
    </row>
    <row r="37" spans="1:18" x14ac:dyDescent="0.2">
      <c r="A37" s="13">
        <v>39052</v>
      </c>
      <c r="B37" s="240">
        <v>345177</v>
      </c>
      <c r="C37" s="136">
        <f t="shared" si="0"/>
        <v>2.6658616238467166E-2</v>
      </c>
      <c r="D37" s="136">
        <f t="shared" si="1"/>
        <v>3.5679717276760406E-2</v>
      </c>
      <c r="E37" s="136">
        <f t="shared" si="1"/>
        <v>4.5472750142480381E-2</v>
      </c>
      <c r="F37" s="14"/>
      <c r="G37" s="240">
        <v>274296</v>
      </c>
      <c r="H37" s="68">
        <f t="shared" si="3"/>
        <v>2.3954845284624774E-2</v>
      </c>
      <c r="I37" s="68"/>
      <c r="J37" s="240">
        <v>70856</v>
      </c>
      <c r="K37" s="68">
        <f t="shared" si="2"/>
        <v>3.7377567603179951E-2</v>
      </c>
      <c r="M37" s="127"/>
      <c r="N37" s="68"/>
      <c r="O37" s="13"/>
      <c r="P37" s="142"/>
      <c r="Q37" s="142"/>
      <c r="R37" s="142"/>
    </row>
    <row r="38" spans="1:18" x14ac:dyDescent="0.2">
      <c r="A38" s="13">
        <v>39142</v>
      </c>
      <c r="B38" s="240">
        <v>352576</v>
      </c>
      <c r="C38" s="136">
        <f t="shared" si="0"/>
        <v>3.2137190498773414E-2</v>
      </c>
      <c r="D38" s="136">
        <f t="shared" si="1"/>
        <v>3.5679717276760406E-2</v>
      </c>
      <c r="E38" s="136">
        <f t="shared" si="1"/>
        <v>4.5472750142480381E-2</v>
      </c>
      <c r="F38" s="14"/>
      <c r="G38" s="240">
        <v>280120</v>
      </c>
      <c r="H38" s="68">
        <f t="shared" si="3"/>
        <v>2.9943818572226961E-2</v>
      </c>
      <c r="I38" s="68"/>
      <c r="J38" s="240">
        <v>72434</v>
      </c>
      <c r="K38" s="68">
        <f t="shared" si="2"/>
        <v>4.0838027359466608E-2</v>
      </c>
      <c r="M38" s="127"/>
      <c r="N38" s="68"/>
      <c r="O38" s="13"/>
      <c r="P38" s="142"/>
      <c r="Q38" s="142"/>
      <c r="R38" s="142"/>
    </row>
    <row r="39" spans="1:18" x14ac:dyDescent="0.2">
      <c r="A39" s="13">
        <v>39234</v>
      </c>
      <c r="B39" s="240">
        <v>354438</v>
      </c>
      <c r="C39" s="136">
        <f>(B39-B35)/B35</f>
        <v>3.7600192040843812E-2</v>
      </c>
      <c r="D39" s="136">
        <f t="shared" si="1"/>
        <v>3.5679717276760406E-2</v>
      </c>
      <c r="E39" s="136">
        <f t="shared" si="1"/>
        <v>4.5472750142480381E-2</v>
      </c>
      <c r="F39" s="14"/>
      <c r="G39" s="240">
        <v>281308</v>
      </c>
      <c r="H39" s="68">
        <f t="shared" si="3"/>
        <v>3.5575974437130953E-2</v>
      </c>
      <c r="I39" s="68"/>
      <c r="J39" s="240">
        <v>73110</v>
      </c>
      <c r="K39" s="68">
        <f t="shared" si="2"/>
        <v>4.5563754933928266E-2</v>
      </c>
      <c r="M39" s="127"/>
      <c r="N39" s="68"/>
      <c r="O39" s="13"/>
      <c r="P39" s="142"/>
      <c r="Q39" s="142"/>
      <c r="R39" s="142"/>
    </row>
    <row r="40" spans="1:18" x14ac:dyDescent="0.2">
      <c r="A40" s="13">
        <v>39326</v>
      </c>
      <c r="B40" s="240">
        <v>356661</v>
      </c>
      <c r="C40" s="136">
        <f t="shared" si="0"/>
        <v>3.7824955915987217E-2</v>
      </c>
      <c r="D40" s="136">
        <f t="shared" si="1"/>
        <v>3.5679717276760406E-2</v>
      </c>
      <c r="E40" s="136">
        <f t="shared" si="1"/>
        <v>4.5472750142480381E-2</v>
      </c>
      <c r="F40" s="14"/>
      <c r="G40" s="240">
        <v>282721</v>
      </c>
      <c r="H40" s="68">
        <f t="shared" si="3"/>
        <v>3.5175787400133281E-2</v>
      </c>
      <c r="I40" s="68"/>
      <c r="J40" s="240">
        <v>73921</v>
      </c>
      <c r="K40" s="68">
        <f t="shared" si="2"/>
        <v>4.8197725532457956E-2</v>
      </c>
      <c r="L40">
        <v>330015</v>
      </c>
      <c r="M40" s="127"/>
      <c r="N40" s="68"/>
      <c r="O40" s="13"/>
      <c r="P40" s="142"/>
      <c r="Q40" s="142"/>
      <c r="R40" s="142"/>
    </row>
    <row r="41" spans="1:18" x14ac:dyDescent="0.2">
      <c r="A41" s="13">
        <v>39417</v>
      </c>
      <c r="B41" s="240">
        <v>357777</v>
      </c>
      <c r="C41" s="136">
        <f t="shared" si="0"/>
        <v>3.6503011498448625E-2</v>
      </c>
      <c r="D41" s="136">
        <f t="shared" si="1"/>
        <v>3.5679717276760406E-2</v>
      </c>
      <c r="E41" s="136">
        <f t="shared" si="1"/>
        <v>4.5472750142480381E-2</v>
      </c>
      <c r="F41" s="14"/>
      <c r="G41" s="240">
        <v>283312</v>
      </c>
      <c r="H41" s="68">
        <f t="shared" si="3"/>
        <v>3.2869600723306212E-2</v>
      </c>
      <c r="I41" s="68"/>
      <c r="J41" s="240">
        <v>74448</v>
      </c>
      <c r="K41" s="68">
        <f t="shared" si="2"/>
        <v>5.0694366038161909E-2</v>
      </c>
      <c r="L41">
        <v>332738</v>
      </c>
      <c r="M41" s="127"/>
      <c r="N41" s="68"/>
      <c r="O41" s="13"/>
      <c r="P41" s="142"/>
      <c r="Q41" s="142"/>
      <c r="R41" s="142"/>
    </row>
    <row r="42" spans="1:18" x14ac:dyDescent="0.2">
      <c r="A42" s="13">
        <v>39508</v>
      </c>
      <c r="B42" s="240">
        <v>364220</v>
      </c>
      <c r="C42" s="136">
        <f t="shared" si="0"/>
        <v>3.302550372118352E-2</v>
      </c>
      <c r="D42" s="136">
        <f t="shared" si="1"/>
        <v>3.5679717276760406E-2</v>
      </c>
      <c r="E42" s="136">
        <f t="shared" si="1"/>
        <v>4.5472750142480381E-2</v>
      </c>
      <c r="F42" s="14"/>
      <c r="G42" s="240">
        <v>288079</v>
      </c>
      <c r="H42" s="68">
        <f t="shared" si="3"/>
        <v>2.8412823075824645E-2</v>
      </c>
      <c r="I42" s="68"/>
      <c r="J42" s="240">
        <v>76123</v>
      </c>
      <c r="K42" s="68">
        <f t="shared" si="2"/>
        <v>5.0929121683187452E-2</v>
      </c>
      <c r="L42">
        <v>340645</v>
      </c>
      <c r="M42" s="127"/>
      <c r="N42" s="68"/>
      <c r="O42" s="13"/>
      <c r="P42" s="142"/>
      <c r="Q42" s="142"/>
      <c r="R42" s="142"/>
    </row>
    <row r="43" spans="1:18" x14ac:dyDescent="0.2">
      <c r="A43" s="13">
        <v>39600</v>
      </c>
      <c r="B43" s="240">
        <v>370163</v>
      </c>
      <c r="C43" s="136">
        <f t="shared" si="0"/>
        <v>4.4366010416490333E-2</v>
      </c>
      <c r="D43" s="136">
        <f t="shared" si="1"/>
        <v>3.5679717276760406E-2</v>
      </c>
      <c r="E43" s="136">
        <f t="shared" si="1"/>
        <v>4.5472750142480381E-2</v>
      </c>
      <c r="F43" s="14"/>
      <c r="G43" s="240">
        <v>292475</v>
      </c>
      <c r="H43" s="68">
        <f t="shared" si="3"/>
        <v>3.9696702546674817E-2</v>
      </c>
      <c r="I43" s="68"/>
      <c r="J43" s="240">
        <v>77671</v>
      </c>
      <c r="K43" s="68">
        <f t="shared" si="2"/>
        <v>6.2385446587334151E-2</v>
      </c>
      <c r="L43">
        <v>347055</v>
      </c>
      <c r="M43" s="127"/>
      <c r="N43" s="68"/>
      <c r="O43" s="13"/>
      <c r="P43" s="143"/>
      <c r="Q43" s="143"/>
      <c r="R43" s="143"/>
    </row>
    <row r="44" spans="1:18" x14ac:dyDescent="0.2">
      <c r="A44" s="13">
        <v>39692</v>
      </c>
      <c r="B44" s="240">
        <v>376591</v>
      </c>
      <c r="C44" s="136">
        <f t="shared" si="0"/>
        <v>5.5879392476329066E-2</v>
      </c>
      <c r="D44" s="136">
        <f t="shared" si="1"/>
        <v>3.5679717276760406E-2</v>
      </c>
      <c r="E44" s="136">
        <f t="shared" si="1"/>
        <v>4.5472750142480381E-2</v>
      </c>
      <c r="F44" s="14"/>
      <c r="G44" s="240">
        <v>297262</v>
      </c>
      <c r="H44" s="68">
        <f t="shared" si="3"/>
        <v>5.1432330813770466E-2</v>
      </c>
      <c r="I44" s="68"/>
      <c r="J44" s="240">
        <v>79312</v>
      </c>
      <c r="K44" s="68">
        <f t="shared" si="2"/>
        <v>7.2929208208763405E-2</v>
      </c>
      <c r="L44">
        <v>353210</v>
      </c>
      <c r="M44" s="127"/>
      <c r="N44" s="68"/>
      <c r="O44" s="13"/>
      <c r="P44" s="143"/>
      <c r="Q44" s="143"/>
      <c r="R44" s="143"/>
    </row>
    <row r="45" spans="1:18" x14ac:dyDescent="0.2">
      <c r="A45" s="13">
        <v>39783</v>
      </c>
      <c r="B45" s="240">
        <v>381990</v>
      </c>
      <c r="C45" s="136">
        <f t="shared" si="0"/>
        <v>6.7676234078769743E-2</v>
      </c>
      <c r="D45" s="136">
        <f t="shared" si="1"/>
        <v>3.5679717276760406E-2</v>
      </c>
      <c r="E45" s="136">
        <f t="shared" si="1"/>
        <v>4.5472750142480381E-2</v>
      </c>
      <c r="F45" s="14"/>
      <c r="G45" s="240">
        <v>301449</v>
      </c>
      <c r="H45" s="68">
        <f t="shared" si="3"/>
        <v>6.4017761337324217E-2</v>
      </c>
      <c r="I45" s="68"/>
      <c r="J45" s="240">
        <v>80522</v>
      </c>
      <c r="K45" s="68">
        <f t="shared" si="2"/>
        <v>8.1587148076509783E-2</v>
      </c>
      <c r="L45">
        <v>358453</v>
      </c>
      <c r="M45" s="127"/>
      <c r="N45" s="68"/>
      <c r="O45" s="13"/>
      <c r="P45" s="143"/>
      <c r="Q45" s="143"/>
      <c r="R45" s="143"/>
    </row>
    <row r="46" spans="1:18" x14ac:dyDescent="0.2">
      <c r="A46" s="13">
        <v>39873</v>
      </c>
      <c r="B46" s="240">
        <v>389926</v>
      </c>
      <c r="C46" s="136">
        <f t="shared" si="0"/>
        <v>7.0578221953764203E-2</v>
      </c>
      <c r="D46" s="136">
        <f t="shared" si="1"/>
        <v>3.5679717276760406E-2</v>
      </c>
      <c r="E46" s="136">
        <f t="shared" si="1"/>
        <v>4.5472750142480381E-2</v>
      </c>
      <c r="F46" s="14"/>
      <c r="G46" s="240">
        <v>307597</v>
      </c>
      <c r="H46" s="68">
        <f t="shared" si="3"/>
        <v>6.7752248515164246E-2</v>
      </c>
      <c r="I46" s="68"/>
      <c r="J46" s="240">
        <v>82310</v>
      </c>
      <c r="K46" s="68">
        <f t="shared" si="2"/>
        <v>8.1276355372226522E-2</v>
      </c>
      <c r="L46">
        <v>366814</v>
      </c>
      <c r="M46" s="127"/>
      <c r="N46" s="68"/>
      <c r="O46" s="13"/>
      <c r="P46" s="143"/>
      <c r="Q46" s="143"/>
      <c r="R46" s="143"/>
    </row>
    <row r="47" spans="1:18" x14ac:dyDescent="0.2">
      <c r="A47" s="13">
        <v>39965</v>
      </c>
      <c r="B47" s="240">
        <v>392656</v>
      </c>
      <c r="C47" s="136">
        <f t="shared" si="0"/>
        <v>6.0765122392027297E-2</v>
      </c>
      <c r="D47" s="136">
        <f t="shared" si="1"/>
        <v>3.5679717276760406E-2</v>
      </c>
      <c r="E47" s="136">
        <f t="shared" si="1"/>
        <v>4.5472750142480381E-2</v>
      </c>
      <c r="F47" s="14"/>
      <c r="G47" s="240">
        <v>309826</v>
      </c>
      <c r="H47" s="68">
        <f t="shared" si="3"/>
        <v>5.9324728609282847E-2</v>
      </c>
      <c r="I47" s="68"/>
      <c r="J47" s="240">
        <v>82811</v>
      </c>
      <c r="K47" s="68">
        <f t="shared" si="2"/>
        <v>6.6176565256015757E-2</v>
      </c>
      <c r="L47">
        <v>370176</v>
      </c>
      <c r="M47" s="127"/>
      <c r="N47" s="68"/>
      <c r="O47" s="13"/>
      <c r="P47" s="143"/>
      <c r="Q47" s="143"/>
      <c r="R47" s="143"/>
    </row>
    <row r="48" spans="1:18" x14ac:dyDescent="0.2">
      <c r="A48" s="13">
        <v>40057</v>
      </c>
      <c r="B48" s="240">
        <v>397150</v>
      </c>
      <c r="C48" s="136">
        <f t="shared" si="0"/>
        <v>5.459238271759017E-2</v>
      </c>
      <c r="D48" s="136">
        <f t="shared" si="1"/>
        <v>3.5679717276760406E-2</v>
      </c>
      <c r="E48" s="136">
        <f t="shared" si="1"/>
        <v>4.5472750142480381E-2</v>
      </c>
      <c r="F48" s="14"/>
      <c r="G48" s="240">
        <v>313360</v>
      </c>
      <c r="H48" s="68">
        <f t="shared" si="3"/>
        <v>5.4154247767962266E-2</v>
      </c>
      <c r="I48" s="68"/>
      <c r="J48" s="240">
        <v>83770</v>
      </c>
      <c r="K48" s="68">
        <f t="shared" si="2"/>
        <v>5.6208392172685091E-2</v>
      </c>
      <c r="L48">
        <v>375175</v>
      </c>
      <c r="M48" s="127"/>
      <c r="N48" s="68"/>
      <c r="O48" s="13"/>
      <c r="P48" s="143"/>
      <c r="Q48" s="143"/>
      <c r="R48" s="143"/>
    </row>
    <row r="49" spans="1:21" x14ac:dyDescent="0.2">
      <c r="A49" s="13">
        <v>40148</v>
      </c>
      <c r="B49" s="240">
        <v>400682</v>
      </c>
      <c r="C49" s="136">
        <f t="shared" si="0"/>
        <v>4.8933218147071911E-2</v>
      </c>
      <c r="D49" s="136">
        <f t="shared" si="1"/>
        <v>3.5679717276760406E-2</v>
      </c>
      <c r="E49" s="136">
        <f t="shared" si="1"/>
        <v>4.5472750142480381E-2</v>
      </c>
      <c r="F49" s="14"/>
      <c r="G49" s="240">
        <v>316179</v>
      </c>
      <c r="H49" s="68">
        <f t="shared" si="3"/>
        <v>4.8863986943064999E-2</v>
      </c>
      <c r="I49" s="68"/>
      <c r="J49" s="240">
        <v>84480</v>
      </c>
      <c r="K49" s="68">
        <f t="shared" si="2"/>
        <v>4.9154268398698492E-2</v>
      </c>
      <c r="L49">
        <v>379317</v>
      </c>
      <c r="M49" s="127"/>
      <c r="N49" s="68"/>
      <c r="O49" s="13"/>
      <c r="P49" s="143"/>
      <c r="Q49" s="143"/>
      <c r="R49" s="143"/>
    </row>
    <row r="50" spans="1:21" x14ac:dyDescent="0.2">
      <c r="A50" s="13">
        <v>40238</v>
      </c>
      <c r="B50" s="240">
        <v>406727</v>
      </c>
      <c r="C50" s="136">
        <f t="shared" si="0"/>
        <v>4.3087662787298101E-2</v>
      </c>
      <c r="D50" s="136">
        <f t="shared" si="1"/>
        <v>3.5679717276760406E-2</v>
      </c>
      <c r="E50" s="136">
        <f t="shared" si="1"/>
        <v>4.5472750142480381E-2</v>
      </c>
      <c r="F50" s="14"/>
      <c r="G50" s="240">
        <v>320836</v>
      </c>
      <c r="H50" s="68">
        <f t="shared" si="3"/>
        <v>4.3040081665295826E-2</v>
      </c>
      <c r="I50" s="68"/>
      <c r="J50" s="240">
        <v>85870</v>
      </c>
      <c r="K50" s="68">
        <f t="shared" si="2"/>
        <v>4.3251123800267285E-2</v>
      </c>
      <c r="L50">
        <v>385347</v>
      </c>
      <c r="M50" s="127"/>
      <c r="N50" s="68"/>
      <c r="O50" s="13"/>
      <c r="P50" s="143"/>
      <c r="Q50" s="143"/>
      <c r="R50" s="143"/>
    </row>
    <row r="51" spans="1:21" x14ac:dyDescent="0.2">
      <c r="A51" s="13">
        <v>40330</v>
      </c>
      <c r="B51" s="240">
        <v>410467</v>
      </c>
      <c r="C51" s="136">
        <f t="shared" si="0"/>
        <v>4.5360315390570879E-2</v>
      </c>
      <c r="D51" s="136">
        <f t="shared" si="1"/>
        <v>3.5679717276760406E-2</v>
      </c>
      <c r="E51" s="136">
        <f t="shared" si="1"/>
        <v>4.5472750142480381E-2</v>
      </c>
      <c r="F51" s="14"/>
      <c r="G51" s="240">
        <v>323669</v>
      </c>
      <c r="H51" s="68">
        <f t="shared" si="3"/>
        <v>4.4679917114767646E-2</v>
      </c>
      <c r="I51" s="68"/>
      <c r="J51" s="240">
        <v>86780</v>
      </c>
      <c r="K51" s="68">
        <f t="shared" si="2"/>
        <v>4.7928415307145186E-2</v>
      </c>
      <c r="L51">
        <v>389021</v>
      </c>
      <c r="M51" s="127"/>
      <c r="N51" s="68"/>
      <c r="O51" s="13">
        <v>42248</v>
      </c>
      <c r="P51" s="142">
        <v>0.19600000000000001</v>
      </c>
      <c r="Q51" s="142">
        <v>0.09</v>
      </c>
      <c r="R51" s="4">
        <v>0.60599999999999998</v>
      </c>
      <c r="T51" s="4"/>
      <c r="U51" s="4"/>
    </row>
    <row r="52" spans="1:21" ht="13.5" customHeight="1" x14ac:dyDescent="0.2">
      <c r="A52" s="13">
        <v>40422</v>
      </c>
      <c r="B52" s="240">
        <v>416017</v>
      </c>
      <c r="C52" s="136">
        <f>(B52-B48)/B48</f>
        <v>4.7505980108271437E-2</v>
      </c>
      <c r="D52" s="136">
        <f t="shared" si="1"/>
        <v>3.5679717276760406E-2</v>
      </c>
      <c r="E52" s="136">
        <f t="shared" si="1"/>
        <v>4.5472750142480381E-2</v>
      </c>
      <c r="F52" s="14"/>
      <c r="G52" s="240">
        <v>327997</v>
      </c>
      <c r="H52" s="68">
        <f t="shared" si="3"/>
        <v>4.6709854480469749E-2</v>
      </c>
      <c r="I52" s="68"/>
      <c r="J52" s="240">
        <v>88002</v>
      </c>
      <c r="K52" s="68">
        <f t="shared" si="2"/>
        <v>5.0519278978154468E-2</v>
      </c>
      <c r="L52">
        <v>395089</v>
      </c>
      <c r="M52" s="127"/>
      <c r="N52" s="68"/>
      <c r="O52" s="13">
        <v>42339</v>
      </c>
      <c r="P52" s="142">
        <v>0.193</v>
      </c>
      <c r="Q52" s="142">
        <v>8.6999999999999994E-2</v>
      </c>
      <c r="R52" s="4">
        <v>0.59199999999999997</v>
      </c>
      <c r="T52" s="4"/>
      <c r="U52" s="4"/>
    </row>
    <row r="53" spans="1:21" x14ac:dyDescent="0.2">
      <c r="A53" s="13">
        <v>40513</v>
      </c>
      <c r="B53" s="240">
        <v>421357</v>
      </c>
      <c r="C53" s="136">
        <f t="shared" si="0"/>
        <v>5.1599522813602805E-2</v>
      </c>
      <c r="D53" s="136">
        <f t="shared" si="1"/>
        <v>3.5679717276760406E-2</v>
      </c>
      <c r="E53" s="136">
        <f t="shared" si="1"/>
        <v>4.5472750142480381E-2</v>
      </c>
      <c r="F53" s="14"/>
      <c r="G53" s="240">
        <v>332309</v>
      </c>
      <c r="H53" s="68">
        <f t="shared" si="3"/>
        <v>5.1015405830241729E-2</v>
      </c>
      <c r="I53" s="68"/>
      <c r="J53" s="240">
        <v>89031</v>
      </c>
      <c r="K53" s="68">
        <f t="shared" si="2"/>
        <v>5.3870738636363637E-2</v>
      </c>
      <c r="L53">
        <v>400409</v>
      </c>
      <c r="M53" s="127"/>
      <c r="N53" s="68"/>
      <c r="O53" s="13">
        <v>42430</v>
      </c>
      <c r="P53" s="142">
        <v>0.159</v>
      </c>
      <c r="Q53" s="142">
        <v>6.6000000000000003E-2</v>
      </c>
      <c r="R53" s="4">
        <v>0.55900000000000005</v>
      </c>
      <c r="T53" s="4"/>
      <c r="U53" s="4"/>
    </row>
    <row r="54" spans="1:21" x14ac:dyDescent="0.2">
      <c r="A54" s="13">
        <v>40603</v>
      </c>
      <c r="B54" s="240">
        <v>429375</v>
      </c>
      <c r="C54" s="136">
        <f t="shared" si="0"/>
        <v>5.5683542031878877E-2</v>
      </c>
      <c r="D54" s="136">
        <f t="shared" si="1"/>
        <v>3.5679717276760406E-2</v>
      </c>
      <c r="E54" s="136">
        <f t="shared" si="1"/>
        <v>4.5472750142480381E-2</v>
      </c>
      <c r="F54" s="14"/>
      <c r="G54" s="240">
        <v>338846</v>
      </c>
      <c r="H54" s="68">
        <f t="shared" si="3"/>
        <v>5.613459836177985E-2</v>
      </c>
      <c r="I54" s="68"/>
      <c r="J54" s="240">
        <v>90511</v>
      </c>
      <c r="K54" s="68">
        <f t="shared" si="2"/>
        <v>5.4046814952835684E-2</v>
      </c>
      <c r="L54">
        <v>407642</v>
      </c>
      <c r="M54" s="127"/>
      <c r="N54" s="68"/>
      <c r="O54" s="13">
        <v>42522</v>
      </c>
      <c r="P54" s="142">
        <v>0.192</v>
      </c>
      <c r="Q54" s="142">
        <v>8.2000000000000003E-2</v>
      </c>
      <c r="R54" s="4">
        <v>0.59199999999999997</v>
      </c>
      <c r="T54" s="4"/>
      <c r="U54" s="4"/>
    </row>
    <row r="55" spans="1:21" x14ac:dyDescent="0.2">
      <c r="A55" s="13">
        <v>40695</v>
      </c>
      <c r="B55" s="240">
        <v>433830</v>
      </c>
      <c r="C55" s="136">
        <f t="shared" si="0"/>
        <v>5.6918095729985602E-2</v>
      </c>
      <c r="D55" s="136">
        <f t="shared" si="1"/>
        <v>3.5679717276760406E-2</v>
      </c>
      <c r="E55" s="136">
        <f t="shared" si="1"/>
        <v>4.5472750142480381E-2</v>
      </c>
      <c r="F55" s="14"/>
      <c r="G55" s="240">
        <v>342186</v>
      </c>
      <c r="H55" s="68">
        <f t="shared" si="3"/>
        <v>5.7209680259771557E-2</v>
      </c>
      <c r="I55" s="68"/>
      <c r="J55" s="240">
        <v>91626</v>
      </c>
      <c r="K55" s="68">
        <f t="shared" si="2"/>
        <v>5.5842359990781285E-2</v>
      </c>
      <c r="L55">
        <v>411519</v>
      </c>
      <c r="M55" s="127"/>
      <c r="N55" s="68"/>
      <c r="O55" s="13">
        <v>42614</v>
      </c>
      <c r="P55" s="142">
        <v>0.18</v>
      </c>
      <c r="Q55" s="142">
        <v>7.6999999999999999E-2</v>
      </c>
      <c r="R55" s="4">
        <v>0.59699999999999998</v>
      </c>
      <c r="T55" s="4"/>
      <c r="U55" s="4"/>
    </row>
    <row r="56" spans="1:21" x14ac:dyDescent="0.2">
      <c r="A56" s="13">
        <v>40787</v>
      </c>
      <c r="B56" s="240">
        <v>441589</v>
      </c>
      <c r="C56" s="136">
        <f t="shared" si="0"/>
        <v>6.146864190646055E-2</v>
      </c>
      <c r="D56" s="136">
        <f t="shared" si="1"/>
        <v>3.5679717276760406E-2</v>
      </c>
      <c r="E56" s="136">
        <f t="shared" si="1"/>
        <v>4.5472750142480381E-2</v>
      </c>
      <c r="F56" s="14"/>
      <c r="G56" s="240">
        <v>348358</v>
      </c>
      <c r="H56" s="68">
        <f t="shared" si="3"/>
        <v>6.207678728768861E-2</v>
      </c>
      <c r="I56" s="68"/>
      <c r="J56" s="240">
        <v>93213</v>
      </c>
      <c r="K56" s="68">
        <f t="shared" si="2"/>
        <v>5.9214563305379421E-2</v>
      </c>
      <c r="L56">
        <v>419811</v>
      </c>
      <c r="M56" s="127"/>
      <c r="N56" s="68"/>
      <c r="O56" s="13">
        <v>42705</v>
      </c>
      <c r="P56" s="142">
        <v>0.17299999999999999</v>
      </c>
      <c r="Q56" s="142">
        <v>7.2999999999999995E-2</v>
      </c>
      <c r="R56" s="4">
        <v>0.56499999999999995</v>
      </c>
      <c r="T56" s="4"/>
      <c r="U56" s="4"/>
    </row>
    <row r="57" spans="1:21" x14ac:dyDescent="0.2">
      <c r="A57" s="13">
        <v>40878</v>
      </c>
      <c r="B57" s="240">
        <v>447818</v>
      </c>
      <c r="C57" s="136">
        <f t="shared" si="0"/>
        <v>6.2799478826743124E-2</v>
      </c>
      <c r="D57" s="136">
        <f>D58</f>
        <v>3.5679717276760406E-2</v>
      </c>
      <c r="E57" s="136">
        <f t="shared" si="1"/>
        <v>4.5472750142480381E-2</v>
      </c>
      <c r="F57" s="14"/>
      <c r="G57" s="240">
        <v>353705</v>
      </c>
      <c r="H57" s="68">
        <f>(G57-G53)/G53</f>
        <v>6.438585774083759E-2</v>
      </c>
      <c r="I57" s="68"/>
      <c r="J57" s="240">
        <v>94099</v>
      </c>
      <c r="K57" s="68">
        <f>(J57-J53)/J53</f>
        <v>5.6923992766564457E-2</v>
      </c>
      <c r="L57">
        <v>425996</v>
      </c>
      <c r="M57" s="127"/>
      <c r="N57" s="68"/>
      <c r="O57" s="13">
        <v>42795</v>
      </c>
      <c r="P57" s="142">
        <v>0.14899999999999999</v>
      </c>
      <c r="Q57" s="142">
        <v>5.8000000000000003E-2</v>
      </c>
      <c r="R57" s="4">
        <v>0.54700000000000004</v>
      </c>
      <c r="T57" s="4"/>
      <c r="U57" s="4"/>
    </row>
    <row r="58" spans="1:21" x14ac:dyDescent="0.2">
      <c r="A58" s="13">
        <v>40969</v>
      </c>
      <c r="B58" s="240">
        <v>459461</v>
      </c>
      <c r="C58" s="136">
        <f t="shared" si="0"/>
        <v>7.006928675400291E-2</v>
      </c>
      <c r="D58" s="136">
        <f t="shared" si="1"/>
        <v>3.5679717276760406E-2</v>
      </c>
      <c r="E58" s="136">
        <f t="shared" si="1"/>
        <v>4.5472750142480381E-2</v>
      </c>
      <c r="G58" s="240">
        <v>363479</v>
      </c>
      <c r="H58" s="68">
        <f>(G58-G54)/G54</f>
        <v>7.2696741292504558E-2</v>
      </c>
      <c r="I58" s="68"/>
      <c r="J58" s="240">
        <v>95967</v>
      </c>
      <c r="K58" s="68">
        <f>(J58-J54)/J54</f>
        <v>6.0279965970986948E-2</v>
      </c>
      <c r="L58">
        <v>438370</v>
      </c>
      <c r="M58" s="127"/>
      <c r="N58" s="68"/>
      <c r="O58" s="13">
        <v>42887</v>
      </c>
      <c r="P58" s="142">
        <v>0.17100000000000001</v>
      </c>
      <c r="Q58" s="142">
        <v>6.5000000000000002E-2</v>
      </c>
      <c r="R58" s="4">
        <v>0.57699999999999996</v>
      </c>
      <c r="T58" s="4"/>
      <c r="U58" s="4"/>
    </row>
    <row r="59" spans="1:21" x14ac:dyDescent="0.2">
      <c r="A59" s="13">
        <v>41061</v>
      </c>
      <c r="B59" s="240">
        <v>464235</v>
      </c>
      <c r="C59" s="136">
        <f t="shared" si="0"/>
        <v>7.0085056358481432E-2</v>
      </c>
      <c r="D59" s="136">
        <f t="shared" si="1"/>
        <v>3.5679717276760406E-2</v>
      </c>
      <c r="E59" s="136">
        <f t="shared" si="1"/>
        <v>4.5472750142480381E-2</v>
      </c>
      <c r="G59" s="240">
        <v>367232</v>
      </c>
      <c r="H59" s="68">
        <f>(G59-G55)/G55</f>
        <v>7.319411080523458E-2</v>
      </c>
      <c r="I59" s="68"/>
      <c r="J59" s="240">
        <v>96987</v>
      </c>
      <c r="K59" s="68">
        <f>(J59-J55)/J55</f>
        <v>5.850959334686661E-2</v>
      </c>
      <c r="L59">
        <v>444135</v>
      </c>
      <c r="M59" s="127"/>
      <c r="O59" s="13">
        <v>42979</v>
      </c>
      <c r="P59" s="142">
        <v>0.155</v>
      </c>
      <c r="Q59" s="142">
        <v>0.06</v>
      </c>
      <c r="R59" s="4">
        <v>0.55900000000000005</v>
      </c>
      <c r="T59" s="4"/>
      <c r="U59" s="4"/>
    </row>
    <row r="60" spans="1:21" x14ac:dyDescent="0.2">
      <c r="A60" s="13">
        <v>41153</v>
      </c>
      <c r="B60" s="240">
        <v>471366</v>
      </c>
      <c r="C60" s="136">
        <f t="shared" si="0"/>
        <v>6.743148040372382E-2</v>
      </c>
      <c r="D60" s="136">
        <f t="shared" si="1"/>
        <v>3.5679717276760406E-2</v>
      </c>
      <c r="E60" s="136">
        <f>E61</f>
        <v>4.5472750142480381E-2</v>
      </c>
      <c r="G60" s="240">
        <v>373278</v>
      </c>
      <c r="H60" s="68">
        <f>(G60-G56)/G56</f>
        <v>7.1535604177311848E-2</v>
      </c>
      <c r="I60" s="68"/>
      <c r="J60" s="240">
        <v>98068</v>
      </c>
      <c r="K60" s="68">
        <f>(J60-J56)/J56</f>
        <v>5.2085009601665004E-2</v>
      </c>
      <c r="L60">
        <v>452147</v>
      </c>
      <c r="M60" s="127"/>
      <c r="O60" s="13">
        <v>43070</v>
      </c>
      <c r="P60" s="142">
        <v>0.154</v>
      </c>
      <c r="Q60" s="142">
        <v>0.06</v>
      </c>
      <c r="R60" s="4">
        <v>0.53800000000000003</v>
      </c>
      <c r="T60" s="4"/>
      <c r="U60" s="4"/>
    </row>
    <row r="61" spans="1:21" x14ac:dyDescent="0.2">
      <c r="A61" s="13">
        <v>41244</v>
      </c>
      <c r="B61" s="240">
        <v>476708</v>
      </c>
      <c r="C61" s="136">
        <f t="shared" si="0"/>
        <v>6.4512815474143517E-2</v>
      </c>
      <c r="D61" s="136">
        <f t="shared" si="1"/>
        <v>3.5679717276760406E-2</v>
      </c>
      <c r="E61" s="136">
        <f t="shared" si="1"/>
        <v>4.5472750142480381E-2</v>
      </c>
      <c r="G61" s="240">
        <v>377831</v>
      </c>
      <c r="H61" s="68">
        <f>(G61-G57)/G57</f>
        <v>6.8209383525819539E-2</v>
      </c>
      <c r="I61" s="68"/>
      <c r="J61" s="240">
        <v>98857</v>
      </c>
      <c r="K61" s="68">
        <f>(J61-J57)/J57</f>
        <v>5.0563767946524403E-2</v>
      </c>
      <c r="L61">
        <v>458242</v>
      </c>
      <c r="M61" s="127"/>
      <c r="O61" s="13">
        <v>43160</v>
      </c>
      <c r="P61" s="142">
        <v>0.13100000000000001</v>
      </c>
      <c r="Q61" s="142">
        <v>4.8000000000000001E-2</v>
      </c>
      <c r="R61" s="4">
        <v>0.51300000000000001</v>
      </c>
      <c r="T61" s="4"/>
      <c r="U61" s="4"/>
    </row>
    <row r="62" spans="1:21" s="69" customFormat="1" x14ac:dyDescent="0.2">
      <c r="A62" s="13">
        <v>41334</v>
      </c>
      <c r="B62" s="240">
        <v>486838</v>
      </c>
      <c r="C62" s="136">
        <f>(B62-B58)/B58</f>
        <v>5.9585035508998588E-2</v>
      </c>
      <c r="D62" s="136">
        <f t="shared" si="1"/>
        <v>3.5679717276760406E-2</v>
      </c>
      <c r="E62" s="136">
        <f t="shared" si="1"/>
        <v>4.5472750142480381E-2</v>
      </c>
      <c r="G62" s="240">
        <v>386307</v>
      </c>
      <c r="H62" s="136">
        <f t="shared" ref="H62:H77" si="4">(G62-G58)/G58</f>
        <v>6.2804178508249445E-2</v>
      </c>
      <c r="I62" s="136"/>
      <c r="J62" s="240">
        <v>100510</v>
      </c>
      <c r="K62" s="136">
        <f t="shared" ref="K62:K88" si="5">(J62-J58)/J58</f>
        <v>4.7339189513061784E-2</v>
      </c>
      <c r="L62" s="32">
        <v>468932</v>
      </c>
      <c r="M62" s="127"/>
      <c r="O62" s="13">
        <v>43252</v>
      </c>
      <c r="P62" s="142">
        <v>0.155</v>
      </c>
      <c r="Q62" s="142">
        <v>6.2E-2</v>
      </c>
      <c r="R62" s="4">
        <v>0.53600000000000003</v>
      </c>
      <c r="S62"/>
      <c r="T62" s="4"/>
      <c r="U62" s="4"/>
    </row>
    <row r="63" spans="1:21" s="69" customFormat="1" x14ac:dyDescent="0.2">
      <c r="A63" s="13">
        <v>41426</v>
      </c>
      <c r="B63" s="240">
        <v>489969</v>
      </c>
      <c r="C63" s="136">
        <f t="shared" ref="C63:C76" si="6">(B63-B59)/B59</f>
        <v>5.543313192671815E-2</v>
      </c>
      <c r="D63" s="136">
        <f t="shared" si="1"/>
        <v>3.5679717276760406E-2</v>
      </c>
      <c r="E63" s="136">
        <f t="shared" si="1"/>
        <v>4.5472750142480381E-2</v>
      </c>
      <c r="G63" s="240">
        <v>389160</v>
      </c>
      <c r="H63" s="136">
        <f t="shared" si="4"/>
        <v>5.971157197629836E-2</v>
      </c>
      <c r="I63" s="136"/>
      <c r="J63" s="240">
        <v>100787</v>
      </c>
      <c r="K63" s="136">
        <f t="shared" si="5"/>
        <v>3.9180508727973851E-2</v>
      </c>
      <c r="L63" s="32">
        <v>472784</v>
      </c>
      <c r="M63" s="127"/>
      <c r="O63" s="13">
        <v>43344</v>
      </c>
      <c r="P63" s="142">
        <v>0.13900000000000001</v>
      </c>
      <c r="Q63" s="142">
        <v>5.6000000000000001E-2</v>
      </c>
      <c r="R63" s="4">
        <v>0.51700000000000002</v>
      </c>
      <c r="S63"/>
      <c r="T63" s="4"/>
      <c r="U63" s="4"/>
    </row>
    <row r="64" spans="1:21" s="69" customFormat="1" x14ac:dyDescent="0.2">
      <c r="A64" s="13">
        <v>41518</v>
      </c>
      <c r="B64" s="240">
        <v>495833</v>
      </c>
      <c r="C64" s="136">
        <f t="shared" si="6"/>
        <v>5.1906586389345012E-2</v>
      </c>
      <c r="D64" s="136">
        <f t="shared" si="1"/>
        <v>3.5679717276760406E-2</v>
      </c>
      <c r="E64" s="136">
        <f t="shared" si="1"/>
        <v>4.5472750142480381E-2</v>
      </c>
      <c r="G64" s="240">
        <v>393766</v>
      </c>
      <c r="H64" s="136">
        <f t="shared" si="4"/>
        <v>5.4886706422559058E-2</v>
      </c>
      <c r="I64" s="136"/>
      <c r="J64" s="240">
        <v>102047</v>
      </c>
      <c r="K64" s="136">
        <f t="shared" si="5"/>
        <v>4.0573887506628055E-2</v>
      </c>
      <c r="L64" s="32">
        <v>479196</v>
      </c>
      <c r="M64" s="127"/>
      <c r="O64" s="13">
        <v>43435</v>
      </c>
      <c r="P64" s="142">
        <v>0.13200000000000001</v>
      </c>
      <c r="Q64" s="142">
        <v>5.3999999999999999E-2</v>
      </c>
      <c r="R64" s="4">
        <v>0.47199999999999998</v>
      </c>
      <c r="S64"/>
      <c r="T64" s="4"/>
      <c r="U64" s="4"/>
    </row>
    <row r="65" spans="1:21" s="69" customFormat="1" x14ac:dyDescent="0.2">
      <c r="A65" s="13">
        <v>41609</v>
      </c>
      <c r="B65" s="240">
        <v>500733</v>
      </c>
      <c r="C65" s="136">
        <f t="shared" si="6"/>
        <v>5.0397727749481862E-2</v>
      </c>
      <c r="D65" s="136">
        <f t="shared" si="1"/>
        <v>3.5679717276760406E-2</v>
      </c>
      <c r="E65" s="136">
        <f t="shared" si="1"/>
        <v>4.5472750142480381E-2</v>
      </c>
      <c r="G65" s="240">
        <v>397832</v>
      </c>
      <c r="H65" s="136">
        <f t="shared" si="4"/>
        <v>5.2936365729651616E-2</v>
      </c>
      <c r="I65" s="136"/>
      <c r="J65" s="240">
        <v>102881</v>
      </c>
      <c r="K65" s="136">
        <f t="shared" si="5"/>
        <v>4.0705261134770424E-2</v>
      </c>
      <c r="L65" s="32">
        <v>484470</v>
      </c>
      <c r="M65" s="127"/>
      <c r="O65" s="13">
        <v>43525</v>
      </c>
      <c r="P65" s="142">
        <v>0.11799999999999999</v>
      </c>
      <c r="Q65" s="142">
        <v>5.0999999999999997E-2</v>
      </c>
      <c r="R65" s="4">
        <v>0.45200000000000001</v>
      </c>
      <c r="S65"/>
      <c r="T65" s="4"/>
      <c r="U65" s="4"/>
    </row>
    <row r="66" spans="1:21" s="69" customFormat="1" x14ac:dyDescent="0.2">
      <c r="A66" s="13">
        <v>41699</v>
      </c>
      <c r="B66" s="240">
        <v>510204</v>
      </c>
      <c r="C66" s="136">
        <f t="shared" si="6"/>
        <v>4.7995431745262288E-2</v>
      </c>
      <c r="D66" s="136">
        <f t="shared" si="1"/>
        <v>3.5679717276760406E-2</v>
      </c>
      <c r="E66" s="136">
        <f t="shared" si="1"/>
        <v>4.5472750142480381E-2</v>
      </c>
      <c r="G66" s="240">
        <v>405646</v>
      </c>
      <c r="H66" s="136">
        <f t="shared" si="4"/>
        <v>5.006122073894597E-2</v>
      </c>
      <c r="I66" s="136"/>
      <c r="J66" s="240">
        <v>104540</v>
      </c>
      <c r="K66" s="136">
        <f t="shared" si="5"/>
        <v>4.009551288429012E-2</v>
      </c>
      <c r="L66" s="32">
        <v>494484</v>
      </c>
      <c r="M66" s="127"/>
      <c r="O66" s="13">
        <v>43617</v>
      </c>
      <c r="P66" s="142">
        <v>0.13200000000000001</v>
      </c>
      <c r="Q66" s="142">
        <v>5.8999999999999997E-2</v>
      </c>
      <c r="R66" s="4">
        <v>0.44700000000000001</v>
      </c>
      <c r="S66"/>
      <c r="T66" s="4"/>
      <c r="U66" s="4"/>
    </row>
    <row r="67" spans="1:21" s="69" customFormat="1" x14ac:dyDescent="0.2">
      <c r="A67" s="13">
        <v>41791</v>
      </c>
      <c r="B67" s="240">
        <v>513350</v>
      </c>
      <c r="C67" s="136">
        <f t="shared" si="6"/>
        <v>4.7719345509613875E-2</v>
      </c>
      <c r="D67" s="136">
        <f t="shared" si="1"/>
        <v>3.5679717276760406E-2</v>
      </c>
      <c r="E67" s="136">
        <f t="shared" si="1"/>
        <v>4.5472750142480381E-2</v>
      </c>
      <c r="G67" s="240">
        <v>408066</v>
      </c>
      <c r="H67" s="136">
        <f t="shared" si="4"/>
        <v>4.8581560283687944E-2</v>
      </c>
      <c r="I67" s="136"/>
      <c r="J67" s="240">
        <v>105267</v>
      </c>
      <c r="K67" s="136">
        <f t="shared" si="5"/>
        <v>4.445017710617441E-2</v>
      </c>
      <c r="L67" s="32">
        <v>498055</v>
      </c>
      <c r="M67" s="127"/>
      <c r="O67" s="13">
        <v>43709</v>
      </c>
      <c r="P67" s="142">
        <v>0.14299999999999999</v>
      </c>
      <c r="Q67" s="142">
        <v>7.2999999999999995E-2</v>
      </c>
      <c r="R67" s="4">
        <v>0.46800000000000003</v>
      </c>
      <c r="S67"/>
      <c r="T67" s="4"/>
      <c r="U67" s="4"/>
    </row>
    <row r="68" spans="1:21" s="69" customFormat="1" x14ac:dyDescent="0.2">
      <c r="A68" s="13">
        <v>41883</v>
      </c>
      <c r="B68" s="240">
        <v>519079</v>
      </c>
      <c r="C68" s="136">
        <f t="shared" si="6"/>
        <v>4.688272059342561E-2</v>
      </c>
      <c r="D68" s="136">
        <f t="shared" si="1"/>
        <v>3.5679717276760406E-2</v>
      </c>
      <c r="E68" s="136">
        <f t="shared" si="1"/>
        <v>4.5472750142480381E-2</v>
      </c>
      <c r="G68" s="240">
        <v>412603</v>
      </c>
      <c r="H68" s="136">
        <f t="shared" si="4"/>
        <v>4.7838056104386871E-2</v>
      </c>
      <c r="I68" s="136"/>
      <c r="J68" s="240">
        <v>106460</v>
      </c>
      <c r="K68" s="136">
        <f t="shared" si="5"/>
        <v>4.3244779366370396E-2</v>
      </c>
      <c r="L68" s="32">
        <v>504039</v>
      </c>
      <c r="M68" s="127"/>
      <c r="O68" s="13">
        <v>43800</v>
      </c>
      <c r="P68" s="142">
        <v>0.13900000000000001</v>
      </c>
      <c r="Q68" s="142">
        <v>7.0999999999999994E-2</v>
      </c>
      <c r="R68" s="4">
        <v>0.437</v>
      </c>
      <c r="S68"/>
      <c r="T68" s="4"/>
      <c r="U68" s="4"/>
    </row>
    <row r="69" spans="1:21" s="69" customFormat="1" x14ac:dyDescent="0.2">
      <c r="A69" s="13">
        <v>41974</v>
      </c>
      <c r="B69" s="240">
        <v>524125</v>
      </c>
      <c r="C69" s="136">
        <f t="shared" si="6"/>
        <v>4.6715515054929477E-2</v>
      </c>
      <c r="D69" s="136">
        <f t="shared" si="1"/>
        <v>3.5679717276760406E-2</v>
      </c>
      <c r="E69" s="136">
        <f t="shared" si="1"/>
        <v>4.5472750142480381E-2</v>
      </c>
      <c r="G69" s="240">
        <v>416782</v>
      </c>
      <c r="H69" s="136">
        <f t="shared" si="4"/>
        <v>4.7633171791107806E-2</v>
      </c>
      <c r="I69" s="136"/>
      <c r="J69" s="240">
        <v>107328</v>
      </c>
      <c r="K69" s="136">
        <f t="shared" si="5"/>
        <v>4.322469649400764E-2</v>
      </c>
      <c r="L69" s="32">
        <v>509209</v>
      </c>
      <c r="M69" s="127"/>
      <c r="O69" s="13">
        <v>43891</v>
      </c>
      <c r="P69" s="142">
        <v>0.11600000000000001</v>
      </c>
      <c r="Q69" s="142">
        <v>5.8000000000000003E-2</v>
      </c>
      <c r="R69" s="4">
        <v>0.40500000000000003</v>
      </c>
      <c r="S69"/>
      <c r="T69" s="4"/>
      <c r="U69" s="4"/>
    </row>
    <row r="70" spans="1:21" s="69" customFormat="1" x14ac:dyDescent="0.2">
      <c r="A70" s="13">
        <v>42064</v>
      </c>
      <c r="B70" s="240">
        <v>533534</v>
      </c>
      <c r="C70" s="136">
        <f t="shared" si="6"/>
        <v>4.572680731628917E-2</v>
      </c>
      <c r="D70" s="136">
        <f t="shared" si="1"/>
        <v>3.5679717276760406E-2</v>
      </c>
      <c r="E70" s="136">
        <f t="shared" si="1"/>
        <v>4.5472750142480381E-2</v>
      </c>
      <c r="G70" s="240">
        <v>425122</v>
      </c>
      <c r="H70" s="136">
        <f t="shared" si="4"/>
        <v>4.8012306296623161E-2</v>
      </c>
      <c r="I70" s="136"/>
      <c r="J70" s="240">
        <v>108396</v>
      </c>
      <c r="K70" s="136">
        <f t="shared" si="5"/>
        <v>3.6885402716663476E-2</v>
      </c>
      <c r="L70" s="32">
        <v>518961</v>
      </c>
      <c r="M70" s="127"/>
      <c r="O70" s="13">
        <v>43983</v>
      </c>
      <c r="P70" s="142">
        <v>0.161</v>
      </c>
      <c r="Q70" s="142">
        <v>8.6999999999999994E-2</v>
      </c>
      <c r="R70" s="4">
        <v>0.46899999999999997</v>
      </c>
      <c r="S70"/>
      <c r="T70" s="4"/>
      <c r="U70" s="4"/>
    </row>
    <row r="71" spans="1:21" s="69" customFormat="1" x14ac:dyDescent="0.2">
      <c r="A71" s="13">
        <v>42156</v>
      </c>
      <c r="B71" s="240">
        <v>537126</v>
      </c>
      <c r="C71" s="136">
        <f t="shared" si="6"/>
        <v>4.6315379370799652E-2</v>
      </c>
      <c r="D71" s="136">
        <f t="shared" si="1"/>
        <v>3.5679717276760406E-2</v>
      </c>
      <c r="E71" s="136">
        <f t="shared" si="1"/>
        <v>4.5472750142480381E-2</v>
      </c>
      <c r="G71" s="240">
        <v>428035</v>
      </c>
      <c r="H71" s="136">
        <f t="shared" si="4"/>
        <v>4.8935711380021861E-2</v>
      </c>
      <c r="J71" s="240">
        <v>109075</v>
      </c>
      <c r="K71" s="136">
        <f t="shared" si="5"/>
        <v>3.6174679624193719E-2</v>
      </c>
      <c r="L71" s="32">
        <v>522186</v>
      </c>
      <c r="M71" s="127"/>
      <c r="O71" s="13">
        <v>44075</v>
      </c>
      <c r="P71" s="142">
        <v>0.14000000000000001</v>
      </c>
      <c r="Q71" s="142">
        <v>7.3999999999999996E-2</v>
      </c>
      <c r="R71" s="4">
        <v>0.41499999999999998</v>
      </c>
      <c r="S71"/>
      <c r="T71" s="4"/>
      <c r="U71" s="4"/>
    </row>
    <row r="72" spans="1:21" x14ac:dyDescent="0.2">
      <c r="A72" s="13">
        <v>42248</v>
      </c>
      <c r="B72" s="240">
        <v>542993</v>
      </c>
      <c r="C72" s="136">
        <f t="shared" si="6"/>
        <v>4.6070058700120792E-2</v>
      </c>
      <c r="D72" s="136">
        <f t="shared" si="1"/>
        <v>3.5679717276760406E-2</v>
      </c>
      <c r="E72" s="136">
        <f t="shared" si="1"/>
        <v>4.5472750142480381E-2</v>
      </c>
      <c r="G72" s="240">
        <v>432836</v>
      </c>
      <c r="H72" s="136">
        <f t="shared" si="4"/>
        <v>4.9037452466414444E-2</v>
      </c>
      <c r="J72" s="240">
        <v>110141</v>
      </c>
      <c r="K72" s="136">
        <f t="shared" si="5"/>
        <v>3.4576366710501599E-2</v>
      </c>
      <c r="L72">
        <v>527999</v>
      </c>
      <c r="M72" s="127"/>
      <c r="O72" s="13"/>
      <c r="P72" s="111"/>
      <c r="Q72" s="129"/>
      <c r="R72" s="129"/>
      <c r="T72" s="11"/>
      <c r="U72" s="272"/>
    </row>
    <row r="73" spans="1:21" x14ac:dyDescent="0.2">
      <c r="A73" s="13">
        <v>42339</v>
      </c>
      <c r="B73" s="240">
        <v>547154</v>
      </c>
      <c r="C73" s="136">
        <f t="shared" si="6"/>
        <v>4.3937991891247315E-2</v>
      </c>
      <c r="D73" s="136">
        <f t="shared" si="1"/>
        <v>3.5679717276760406E-2</v>
      </c>
      <c r="E73" s="136">
        <f t="shared" si="1"/>
        <v>4.5472750142480381E-2</v>
      </c>
      <c r="G73" s="240">
        <v>437100</v>
      </c>
      <c r="H73" s="136">
        <f t="shared" si="4"/>
        <v>4.8749706081356682E-2</v>
      </c>
      <c r="J73" s="240">
        <v>110038</v>
      </c>
      <c r="K73" s="136">
        <f t="shared" si="5"/>
        <v>2.5249701848539058E-2</v>
      </c>
      <c r="L73">
        <v>533152</v>
      </c>
      <c r="M73" s="127"/>
      <c r="T73" s="11"/>
      <c r="U73" s="272"/>
    </row>
    <row r="74" spans="1:21" x14ac:dyDescent="0.2">
      <c r="A74" s="13">
        <v>42430</v>
      </c>
      <c r="B74" s="240">
        <v>557877</v>
      </c>
      <c r="C74" s="136">
        <f t="shared" si="6"/>
        <v>4.5625958233214754E-2</v>
      </c>
      <c r="D74" s="136">
        <f t="shared" ref="D74:D91" si="7">D75</f>
        <v>3.5679717276760406E-2</v>
      </c>
      <c r="E74" s="136">
        <f t="shared" ref="E74:E88" si="8">E75</f>
        <v>4.5472750142480381E-2</v>
      </c>
      <c r="G74" s="240">
        <v>446409</v>
      </c>
      <c r="H74" s="136">
        <f t="shared" si="4"/>
        <v>5.0072685017477338E-2</v>
      </c>
      <c r="J74" s="240">
        <v>111450</v>
      </c>
      <c r="K74" s="136">
        <f t="shared" si="5"/>
        <v>2.8174471382707848E-2</v>
      </c>
      <c r="L74">
        <v>544505</v>
      </c>
      <c r="M74" s="127"/>
      <c r="T74" s="11"/>
      <c r="U74" s="11"/>
    </row>
    <row r="75" spans="1:21" x14ac:dyDescent="0.2">
      <c r="A75" s="13">
        <v>42522</v>
      </c>
      <c r="B75" s="240">
        <v>561186</v>
      </c>
      <c r="C75" s="136">
        <f t="shared" si="6"/>
        <v>4.4793958959350323E-2</v>
      </c>
      <c r="D75" s="136">
        <f t="shared" si="7"/>
        <v>3.5679717276760406E-2</v>
      </c>
      <c r="E75" s="136">
        <f t="shared" si="8"/>
        <v>4.5472750142480381E-2</v>
      </c>
      <c r="G75" s="240">
        <v>449223</v>
      </c>
      <c r="H75" s="136">
        <f t="shared" si="4"/>
        <v>4.9500624948894366E-2</v>
      </c>
      <c r="J75" s="240">
        <v>111945</v>
      </c>
      <c r="K75" s="136">
        <f t="shared" si="5"/>
        <v>2.6312170524868211E-2</v>
      </c>
      <c r="L75">
        <v>548005</v>
      </c>
      <c r="M75" s="127"/>
      <c r="T75" s="11"/>
      <c r="U75" s="11"/>
    </row>
    <row r="76" spans="1:21" x14ac:dyDescent="0.2">
      <c r="A76" s="13">
        <v>42614</v>
      </c>
      <c r="B76" s="240">
        <v>569036</v>
      </c>
      <c r="C76" s="136">
        <f t="shared" si="6"/>
        <v>4.7961944260791575E-2</v>
      </c>
      <c r="D76" s="136">
        <f t="shared" si="7"/>
        <v>3.5679717276760406E-2</v>
      </c>
      <c r="E76" s="136">
        <f t="shared" si="8"/>
        <v>4.5472750142480381E-2</v>
      </c>
      <c r="G76" s="240">
        <v>456056</v>
      </c>
      <c r="H76" s="136">
        <f t="shared" si="4"/>
        <v>5.364618469813047E-2</v>
      </c>
      <c r="J76" s="240">
        <v>112960</v>
      </c>
      <c r="K76" s="136">
        <f t="shared" si="5"/>
        <v>2.5594465276327617E-2</v>
      </c>
      <c r="L76">
        <v>556145</v>
      </c>
      <c r="M76" s="127"/>
    </row>
    <row r="77" spans="1:21" x14ac:dyDescent="0.2">
      <c r="A77" s="13">
        <v>42705</v>
      </c>
      <c r="B77" s="240">
        <v>574256</v>
      </c>
      <c r="C77" s="136">
        <f>(B77-B73)/B73</f>
        <v>4.9532672702749136E-2</v>
      </c>
      <c r="D77" s="136">
        <f t="shared" si="7"/>
        <v>3.5679717276760406E-2</v>
      </c>
      <c r="E77" s="136">
        <f t="shared" si="8"/>
        <v>4.5472750142480381E-2</v>
      </c>
      <c r="G77" s="240">
        <v>461109</v>
      </c>
      <c r="H77" s="136">
        <f t="shared" si="4"/>
        <v>5.492793411118737E-2</v>
      </c>
      <c r="J77" s="240">
        <v>113118</v>
      </c>
      <c r="K77" s="136">
        <f t="shared" si="5"/>
        <v>2.7990330613060943E-2</v>
      </c>
      <c r="L77">
        <v>561722</v>
      </c>
      <c r="M77" s="127"/>
    </row>
    <row r="78" spans="1:21" x14ac:dyDescent="0.2">
      <c r="A78" s="13">
        <v>42795</v>
      </c>
      <c r="B78" s="240">
        <v>584400</v>
      </c>
      <c r="C78" s="136">
        <f t="shared" ref="C78:C91" si="9">(B78-B74)/B74</f>
        <v>4.7542737915346932E-2</v>
      </c>
      <c r="D78" s="136">
        <f t="shared" si="7"/>
        <v>3.5679717276760406E-2</v>
      </c>
      <c r="E78" s="136">
        <f t="shared" si="8"/>
        <v>4.5472750142480381E-2</v>
      </c>
      <c r="G78" s="240">
        <v>470047</v>
      </c>
      <c r="H78" s="136">
        <f>(G78-G74)/G74</f>
        <v>5.2951441391190589E-2</v>
      </c>
      <c r="J78" s="240">
        <v>114324</v>
      </c>
      <c r="K78" s="136">
        <f t="shared" si="5"/>
        <v>2.578734858681023E-2</v>
      </c>
      <c r="L78">
        <v>571472</v>
      </c>
      <c r="M78" s="127"/>
      <c r="N78"/>
      <c r="O78"/>
      <c r="P78"/>
      <c r="Q78"/>
      <c r="R78"/>
    </row>
    <row r="79" spans="1:21" x14ac:dyDescent="0.2">
      <c r="A79" s="13">
        <v>42887</v>
      </c>
      <c r="B79" s="240">
        <v>588556</v>
      </c>
      <c r="C79" s="136">
        <f t="shared" si="9"/>
        <v>4.877170848880763E-2</v>
      </c>
      <c r="D79" s="136">
        <f t="shared" si="7"/>
        <v>3.5679717276760406E-2</v>
      </c>
      <c r="E79" s="136">
        <f t="shared" si="8"/>
        <v>4.5472750142480381E-2</v>
      </c>
      <c r="G79" s="240">
        <v>473723</v>
      </c>
      <c r="H79" s="136">
        <f t="shared" ref="H79:H92" si="10">(G79-G75)/G75</f>
        <v>5.453861445206501E-2</v>
      </c>
      <c r="J79" s="240">
        <v>114806</v>
      </c>
      <c r="K79" s="136">
        <f t="shared" si="5"/>
        <v>2.5557193264549555E-2</v>
      </c>
      <c r="L79">
        <v>575194</v>
      </c>
      <c r="M79" s="127"/>
      <c r="N79"/>
      <c r="O79"/>
      <c r="P79"/>
      <c r="Q79"/>
      <c r="R79"/>
    </row>
    <row r="80" spans="1:21" x14ac:dyDescent="0.2">
      <c r="A80" s="13">
        <v>42979</v>
      </c>
      <c r="B80" s="240">
        <v>595322</v>
      </c>
      <c r="C80" s="136">
        <f t="shared" si="9"/>
        <v>4.6193913917572875E-2</v>
      </c>
      <c r="D80" s="136">
        <f t="shared" si="7"/>
        <v>3.5679717276760406E-2</v>
      </c>
      <c r="E80" s="136">
        <f t="shared" si="8"/>
        <v>4.5472750142480381E-2</v>
      </c>
      <c r="G80" s="240">
        <v>479792</v>
      </c>
      <c r="H80" s="136">
        <f t="shared" si="10"/>
        <v>5.2046239935446527E-2</v>
      </c>
      <c r="J80" s="240">
        <v>115505</v>
      </c>
      <c r="K80" s="136">
        <f t="shared" si="5"/>
        <v>2.2530099150141644E-2</v>
      </c>
      <c r="L80">
        <v>577625</v>
      </c>
      <c r="M80" s="127"/>
      <c r="N80"/>
      <c r="O80"/>
      <c r="P80"/>
      <c r="Q80"/>
      <c r="R80"/>
    </row>
    <row r="81" spans="1:18" x14ac:dyDescent="0.2">
      <c r="A81" s="13">
        <v>43070</v>
      </c>
      <c r="B81" s="240">
        <v>600356</v>
      </c>
      <c r="C81" s="136">
        <f t="shared" si="9"/>
        <v>4.5450112841659472E-2</v>
      </c>
      <c r="D81" s="136">
        <f t="shared" si="7"/>
        <v>3.5679717276760406E-2</v>
      </c>
      <c r="E81" s="136">
        <f t="shared" si="8"/>
        <v>4.5472750142480381E-2</v>
      </c>
      <c r="G81" s="240">
        <v>484521</v>
      </c>
      <c r="H81" s="136">
        <f t="shared" si="10"/>
        <v>5.0773244504010981E-2</v>
      </c>
      <c r="J81" s="240">
        <v>115808</v>
      </c>
      <c r="K81" s="136">
        <f t="shared" si="5"/>
        <v>2.3780477023992646E-2</v>
      </c>
      <c r="N81"/>
      <c r="O81"/>
      <c r="P81"/>
      <c r="Q81"/>
      <c r="R81"/>
    </row>
    <row r="82" spans="1:18" x14ac:dyDescent="0.2">
      <c r="A82" s="13">
        <v>43160</v>
      </c>
      <c r="B82" s="240">
        <v>607292</v>
      </c>
      <c r="C82" s="136">
        <f t="shared" si="9"/>
        <v>3.9171800136892539E-2</v>
      </c>
      <c r="D82" s="136">
        <f t="shared" si="7"/>
        <v>3.5679717276760406E-2</v>
      </c>
      <c r="E82" s="136">
        <f t="shared" si="8"/>
        <v>4.5472750142480381E-2</v>
      </c>
      <c r="G82" s="240">
        <v>490870</v>
      </c>
      <c r="H82" s="136">
        <f t="shared" si="10"/>
        <v>4.4299825336615271E-2</v>
      </c>
      <c r="J82" s="240">
        <v>116392</v>
      </c>
      <c r="K82" s="136">
        <f t="shared" si="5"/>
        <v>1.8088940205031316E-2</v>
      </c>
      <c r="N82"/>
      <c r="O82"/>
      <c r="P82"/>
      <c r="Q82"/>
      <c r="R82"/>
    </row>
    <row r="83" spans="1:18" x14ac:dyDescent="0.2">
      <c r="A83" s="13">
        <v>43252</v>
      </c>
      <c r="B83" s="240">
        <v>608958</v>
      </c>
      <c r="C83" s="136">
        <f t="shared" si="9"/>
        <v>3.4664500914101629E-2</v>
      </c>
      <c r="D83" s="136">
        <f t="shared" si="7"/>
        <v>3.5679717276760406E-2</v>
      </c>
      <c r="E83" s="136">
        <f t="shared" si="8"/>
        <v>4.5472750142480381E-2</v>
      </c>
      <c r="G83" s="240">
        <v>492555</v>
      </c>
      <c r="H83" s="136">
        <f t="shared" si="10"/>
        <v>3.9753189099959257E-2</v>
      </c>
      <c r="J83" s="240">
        <v>116375</v>
      </c>
      <c r="K83" s="136">
        <f t="shared" si="5"/>
        <v>1.3666533108025713E-2</v>
      </c>
      <c r="N83"/>
      <c r="O83"/>
      <c r="P83"/>
      <c r="Q83"/>
      <c r="R83"/>
    </row>
    <row r="84" spans="1:18" x14ac:dyDescent="0.2">
      <c r="A84" s="13">
        <v>43344</v>
      </c>
      <c r="B84" s="240">
        <v>614909</v>
      </c>
      <c r="C84" s="136">
        <f t="shared" si="9"/>
        <v>3.2901522201430486E-2</v>
      </c>
      <c r="D84" s="136">
        <f t="shared" si="7"/>
        <v>3.5679717276760406E-2</v>
      </c>
      <c r="E84" s="136">
        <f t="shared" si="8"/>
        <v>4.5472750142480381E-2</v>
      </c>
      <c r="G84" s="240">
        <v>497988</v>
      </c>
      <c r="H84" s="136">
        <f t="shared" si="10"/>
        <v>3.7924767399206326E-2</v>
      </c>
      <c r="J84" s="240">
        <v>116895</v>
      </c>
      <c r="K84" s="136">
        <f t="shared" si="5"/>
        <v>1.2034111077442535E-2</v>
      </c>
      <c r="N84"/>
      <c r="O84"/>
      <c r="P84"/>
      <c r="Q84"/>
      <c r="R84"/>
    </row>
    <row r="85" spans="1:18" x14ac:dyDescent="0.2">
      <c r="A85" s="13">
        <v>43435</v>
      </c>
      <c r="B85" s="240">
        <v>617639</v>
      </c>
      <c r="C85" s="136">
        <f t="shared" si="9"/>
        <v>2.8787919167960342E-2</v>
      </c>
      <c r="D85" s="136">
        <f t="shared" si="7"/>
        <v>3.5679717276760406E-2</v>
      </c>
      <c r="E85" s="136">
        <f t="shared" si="8"/>
        <v>4.5472750142480381E-2</v>
      </c>
      <c r="G85" s="240">
        <v>500979</v>
      </c>
      <c r="H85" s="136">
        <f t="shared" si="10"/>
        <v>3.3967567969190191E-2</v>
      </c>
      <c r="J85" s="240">
        <v>116634</v>
      </c>
      <c r="K85" s="136">
        <f t="shared" si="5"/>
        <v>7.1324951644100576E-3</v>
      </c>
      <c r="N85"/>
      <c r="O85"/>
      <c r="P85"/>
      <c r="Q85"/>
      <c r="R85"/>
    </row>
    <row r="86" spans="1:18" x14ac:dyDescent="0.2">
      <c r="A86" s="13">
        <v>43525</v>
      </c>
      <c r="B86" s="240">
        <v>626323</v>
      </c>
      <c r="C86" s="136">
        <f t="shared" si="9"/>
        <v>3.1337478511161025E-2</v>
      </c>
      <c r="D86" s="136">
        <f t="shared" si="7"/>
        <v>3.5679717276760406E-2</v>
      </c>
      <c r="E86" s="136">
        <f t="shared" si="8"/>
        <v>4.5472750142480381E-2</v>
      </c>
      <c r="G86" s="240">
        <v>509039</v>
      </c>
      <c r="H86" s="136">
        <f t="shared" si="10"/>
        <v>3.7013873326950109E-2</v>
      </c>
      <c r="J86" s="240">
        <v>117231</v>
      </c>
      <c r="K86" s="136">
        <f t="shared" si="5"/>
        <v>7.208399202694343E-3</v>
      </c>
      <c r="N86"/>
      <c r="O86"/>
      <c r="P86"/>
      <c r="Q86"/>
      <c r="R86"/>
    </row>
    <row r="87" spans="1:18" x14ac:dyDescent="0.2">
      <c r="A87" s="13">
        <v>43617</v>
      </c>
      <c r="B87" s="240">
        <v>629972</v>
      </c>
      <c r="C87" s="136">
        <f t="shared" si="9"/>
        <v>3.4508126997264181E-2</v>
      </c>
      <c r="D87" s="136">
        <f t="shared" si="7"/>
        <v>3.5679717276760406E-2</v>
      </c>
      <c r="E87" s="136">
        <f t="shared" si="8"/>
        <v>4.5472750142480381E-2</v>
      </c>
      <c r="G87" s="240">
        <v>512301</v>
      </c>
      <c r="H87" s="136">
        <f t="shared" si="10"/>
        <v>4.0088924079544418E-2</v>
      </c>
      <c r="J87" s="240">
        <v>117618</v>
      </c>
      <c r="K87" s="136">
        <f t="shared" si="5"/>
        <v>1.0680988184747582E-2</v>
      </c>
      <c r="N87"/>
      <c r="O87"/>
      <c r="P87"/>
      <c r="Q87"/>
      <c r="R87"/>
    </row>
    <row r="88" spans="1:18" x14ac:dyDescent="0.2">
      <c r="A88" s="13">
        <v>43709</v>
      </c>
      <c r="B88" s="240">
        <v>635575</v>
      </c>
      <c r="C88" s="136">
        <f t="shared" si="9"/>
        <v>3.3608224956863539E-2</v>
      </c>
      <c r="D88" s="136">
        <f t="shared" si="7"/>
        <v>3.5679717276760406E-2</v>
      </c>
      <c r="E88" s="136">
        <f t="shared" si="8"/>
        <v>4.5472750142480381E-2</v>
      </c>
      <c r="G88" s="240">
        <v>517463</v>
      </c>
      <c r="H88" s="136">
        <f t="shared" si="10"/>
        <v>3.9107368049029291E-2</v>
      </c>
      <c r="J88" s="240">
        <v>118059</v>
      </c>
      <c r="K88" s="136">
        <f t="shared" si="5"/>
        <v>9.9576543051456429E-3</v>
      </c>
      <c r="N88"/>
      <c r="O88"/>
      <c r="P88"/>
      <c r="Q88"/>
      <c r="R88"/>
    </row>
    <row r="89" spans="1:18" x14ac:dyDescent="0.2">
      <c r="A89" s="13">
        <v>43800</v>
      </c>
      <c r="B89" s="240">
        <v>637466</v>
      </c>
      <c r="C89" s="136">
        <f t="shared" si="9"/>
        <v>3.2101275988077181E-2</v>
      </c>
      <c r="D89" s="136">
        <f t="shared" si="7"/>
        <v>3.5679717276760406E-2</v>
      </c>
      <c r="E89" s="136">
        <f t="shared" ref="E89:E91" si="11">E90</f>
        <v>4.5472750142480381E-2</v>
      </c>
      <c r="G89" s="240">
        <v>519376</v>
      </c>
      <c r="H89" s="136">
        <f t="shared" si="10"/>
        <v>3.6722098131857825E-2</v>
      </c>
      <c r="J89" s="240">
        <v>118038</v>
      </c>
      <c r="K89" s="136">
        <f>(J89-J85)/J85</f>
        <v>1.2037656258037965E-2</v>
      </c>
      <c r="N89"/>
      <c r="O89"/>
      <c r="P89"/>
      <c r="Q89"/>
      <c r="R89"/>
    </row>
    <row r="90" spans="1:18" x14ac:dyDescent="0.2">
      <c r="A90" s="13">
        <v>43891</v>
      </c>
      <c r="B90" s="240">
        <v>642013</v>
      </c>
      <c r="C90" s="136">
        <f t="shared" si="9"/>
        <v>2.505097210225395E-2</v>
      </c>
      <c r="D90" s="136">
        <f t="shared" si="7"/>
        <v>3.5679717276760406E-2</v>
      </c>
      <c r="E90" s="136">
        <f t="shared" si="11"/>
        <v>4.5472750142480381E-2</v>
      </c>
      <c r="G90" s="240">
        <v>523105</v>
      </c>
      <c r="H90" s="136">
        <f t="shared" si="10"/>
        <v>2.7632460381228158E-2</v>
      </c>
      <c r="J90" s="240">
        <v>118862</v>
      </c>
      <c r="K90" s="136">
        <f>(J90-J86)/J86</f>
        <v>1.3912702271583454E-2</v>
      </c>
      <c r="N90"/>
      <c r="O90"/>
      <c r="P90"/>
      <c r="Q90"/>
      <c r="R90"/>
    </row>
    <row r="91" spans="1:18" x14ac:dyDescent="0.2">
      <c r="A91" s="13">
        <v>43983</v>
      </c>
      <c r="B91" s="240">
        <v>638030</v>
      </c>
      <c r="C91" s="136">
        <f t="shared" si="9"/>
        <v>1.2791044681350916E-2</v>
      </c>
      <c r="D91" s="136">
        <f t="shared" si="7"/>
        <v>3.5679717276760406E-2</v>
      </c>
      <c r="E91" s="136">
        <f t="shared" si="11"/>
        <v>4.5472750142480381E-2</v>
      </c>
      <c r="G91" s="240">
        <v>518350</v>
      </c>
      <c r="H91" s="136">
        <f t="shared" si="10"/>
        <v>1.1807511599626001E-2</v>
      </c>
      <c r="J91" s="240">
        <v>119638</v>
      </c>
      <c r="K91" s="136">
        <f>(J91-J87)/J87</f>
        <v>1.7174242037783331E-2</v>
      </c>
      <c r="N91"/>
      <c r="O91"/>
      <c r="P91"/>
      <c r="Q91"/>
      <c r="R91"/>
    </row>
    <row r="92" spans="1:18" x14ac:dyDescent="0.2">
      <c r="A92" s="13">
        <v>44075</v>
      </c>
      <c r="B92" s="11">
        <v>628495</v>
      </c>
      <c r="C92" s="136">
        <f>(B92-B88)/B88</f>
        <v>-1.1139519332887543E-2</v>
      </c>
      <c r="D92" s="136">
        <f>AVERAGE(C73:C92)</f>
        <v>3.5679717276760406E-2</v>
      </c>
      <c r="E92" s="136">
        <f>AVERAGE(C53:C92)</f>
        <v>4.5472750142480381E-2</v>
      </c>
      <c r="G92" s="11">
        <v>508209</v>
      </c>
      <c r="H92" s="136">
        <f t="shared" si="10"/>
        <v>-1.7883404224070126E-2</v>
      </c>
      <c r="J92" s="11">
        <v>120245</v>
      </c>
      <c r="K92" s="136">
        <f>(J92-J88)/J88</f>
        <v>1.8516165645990564E-2</v>
      </c>
      <c r="N92"/>
      <c r="O92"/>
      <c r="P92"/>
      <c r="Q92"/>
      <c r="R92"/>
    </row>
    <row r="93" spans="1:18" x14ac:dyDescent="0.2">
      <c r="N93"/>
      <c r="O93"/>
      <c r="P93"/>
      <c r="Q93"/>
      <c r="R93"/>
    </row>
  </sheetData>
  <sortState xmlns:xlrd2="http://schemas.microsoft.com/office/spreadsheetml/2017/richdata2" ref="F89:I106">
    <sortCondition ref="F89:F106"/>
  </sortState>
  <phoneticPr fontId="4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15"/>
  <cols>
    <col min="1" max="10" width="9" customWidth="1"/>
    <col min="11" max="11" width="14.85546875" customWidth="1"/>
    <col min="12" max="12" width="4" customWidth="1"/>
    <col min="13" max="13" width="12.7109375" customWidth="1"/>
    <col min="14" max="14" width="9" customWidth="1"/>
    <col min="15" max="16384" width="9.140625" style="64"/>
  </cols>
  <sheetData>
    <row r="1" spans="1:13" ht="28.5" customHeight="1" x14ac:dyDescent="0.15">
      <c r="A1" s="167" t="s">
        <v>337</v>
      </c>
      <c r="K1" s="159" t="s">
        <v>364</v>
      </c>
      <c r="L1" s="166"/>
      <c r="M1" s="159" t="s">
        <v>371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S268"/>
  <sheetViews>
    <sheetView zoomScale="110" zoomScaleNormal="110" workbookViewId="0">
      <pane ySplit="5" topLeftCell="A6" activePane="bottomLeft" state="frozen"/>
      <selection activeCell="B5" sqref="B5"/>
      <selection pane="bottomLeft"/>
    </sheetView>
  </sheetViews>
  <sheetFormatPr defaultColWidth="8" defaultRowHeight="11.25" x14ac:dyDescent="0.2"/>
  <cols>
    <col min="1" max="1" width="8" style="78"/>
    <col min="2" max="2" width="8.28515625" style="78" bestFit="1" customWidth="1"/>
    <col min="3" max="3" width="10.5703125" style="78" customWidth="1"/>
    <col min="4" max="4" width="9.85546875" style="78" customWidth="1"/>
    <col min="5" max="5" width="8.28515625" style="78" bestFit="1" customWidth="1"/>
    <col min="6" max="7" width="9.85546875" style="32" customWidth="1"/>
    <col min="8" max="8" width="10.85546875" style="78" customWidth="1"/>
    <col min="9" max="11" width="8" style="78"/>
    <col min="12" max="12" width="18.140625" style="78" customWidth="1"/>
    <col min="13" max="13" width="14.7109375" style="78" customWidth="1"/>
    <col min="14" max="14" width="8" style="78"/>
    <col min="15" max="15" width="12.140625" style="78" customWidth="1"/>
    <col min="16" max="16" width="8" style="78"/>
    <col min="17" max="17" width="16.5703125" style="78" customWidth="1"/>
    <col min="18" max="18" width="8.7109375" style="78" bestFit="1" customWidth="1"/>
    <col min="19" max="16384" width="8" style="78"/>
  </cols>
  <sheetData>
    <row r="1" spans="1:19" ht="26.25" customHeight="1" x14ac:dyDescent="0.2">
      <c r="A1" s="287" t="s">
        <v>416</v>
      </c>
    </row>
    <row r="2" spans="1:19" ht="30.75" customHeight="1" x14ac:dyDescent="0.25">
      <c r="A2" s="288" t="s">
        <v>426</v>
      </c>
      <c r="L2" s="288" t="s">
        <v>427</v>
      </c>
      <c r="M2" s="289"/>
      <c r="N2" s="289"/>
      <c r="O2" s="289"/>
      <c r="P2" s="289"/>
      <c r="Q2" s="284" t="s">
        <v>364</v>
      </c>
      <c r="R2" s="289"/>
    </row>
    <row r="3" spans="1:19" ht="30.75" customHeight="1" x14ac:dyDescent="0.25">
      <c r="A3" s="149" t="s">
        <v>328</v>
      </c>
      <c r="D3" s="131"/>
      <c r="L3" s="149" t="s">
        <v>141</v>
      </c>
      <c r="M3" s="289"/>
      <c r="N3" s="289"/>
      <c r="O3" s="289"/>
      <c r="P3" s="289"/>
      <c r="R3" s="289"/>
    </row>
    <row r="4" spans="1:19" ht="15.75" customHeight="1" x14ac:dyDescent="0.2">
      <c r="B4" s="326" t="s">
        <v>366</v>
      </c>
      <c r="C4" s="326"/>
      <c r="D4" s="274"/>
      <c r="E4" s="325" t="s">
        <v>367</v>
      </c>
      <c r="F4" s="325"/>
      <c r="G4" s="274"/>
      <c r="L4" s="289"/>
      <c r="M4" s="289"/>
      <c r="N4" s="289"/>
      <c r="O4" s="289"/>
      <c r="P4" s="289"/>
      <c r="Q4" s="289"/>
      <c r="R4" s="289"/>
    </row>
    <row r="5" spans="1:19" ht="41.25" customHeight="1" x14ac:dyDescent="0.2">
      <c r="A5" s="151" t="s">
        <v>417</v>
      </c>
      <c r="B5" s="151" t="s">
        <v>296</v>
      </c>
      <c r="C5" s="152" t="s">
        <v>294</v>
      </c>
      <c r="D5" s="152"/>
      <c r="E5" s="151" t="s">
        <v>296</v>
      </c>
      <c r="F5" s="152" t="s">
        <v>294</v>
      </c>
      <c r="G5" s="152"/>
      <c r="H5" s="152" t="s">
        <v>338</v>
      </c>
      <c r="K5" s="290" t="s">
        <v>418</v>
      </c>
      <c r="L5" s="291" t="s">
        <v>428</v>
      </c>
      <c r="M5" s="291" t="s">
        <v>429</v>
      </c>
      <c r="N5" s="289"/>
      <c r="O5" s="289"/>
      <c r="P5" s="289"/>
      <c r="Q5" s="289"/>
      <c r="R5" s="289"/>
    </row>
    <row r="6" spans="1:19" ht="12.75" x14ac:dyDescent="0.2">
      <c r="A6" s="292">
        <v>36404</v>
      </c>
      <c r="B6" s="77">
        <f>C6/100</f>
        <v>4.0756999999999995E-2</v>
      </c>
      <c r="C6" s="119">
        <v>4.0756999999999994</v>
      </c>
      <c r="D6" s="119"/>
      <c r="E6" s="77"/>
      <c r="F6" s="66">
        <v>4.5</v>
      </c>
      <c r="G6" s="66"/>
      <c r="K6" s="293">
        <v>42248</v>
      </c>
      <c r="L6" s="294">
        <v>6692.6754789033457</v>
      </c>
      <c r="M6" s="117">
        <v>0.359863267496491</v>
      </c>
      <c r="N6" s="289"/>
      <c r="O6" s="295"/>
      <c r="P6" s="32"/>
      <c r="Q6" s="296"/>
      <c r="R6" s="296"/>
      <c r="S6" s="297"/>
    </row>
    <row r="7" spans="1:19" ht="12.75" x14ac:dyDescent="0.2">
      <c r="A7" s="292">
        <v>36434</v>
      </c>
      <c r="B7" s="77">
        <f t="shared" ref="B7:B70" si="0">C7/100</f>
        <v>4.0854000000000001E-2</v>
      </c>
      <c r="C7" s="119">
        <v>4.0853999999999999</v>
      </c>
      <c r="D7" s="119"/>
      <c r="E7" s="77"/>
      <c r="F7" s="66"/>
      <c r="G7" s="66"/>
      <c r="K7" s="293">
        <v>42339</v>
      </c>
      <c r="L7" s="294">
        <v>5443.0070706371189</v>
      </c>
      <c r="M7" s="213">
        <v>0.30875305762698069</v>
      </c>
      <c r="N7" s="289"/>
      <c r="O7" s="295"/>
      <c r="P7" s="32"/>
      <c r="Q7" s="296"/>
      <c r="R7" s="296"/>
      <c r="S7" s="297"/>
    </row>
    <row r="8" spans="1:19" ht="12.75" x14ac:dyDescent="0.2">
      <c r="A8" s="292">
        <v>36465</v>
      </c>
      <c r="B8" s="77">
        <f t="shared" si="0"/>
        <v>4.0628666666666674E-2</v>
      </c>
      <c r="C8" s="119">
        <v>4.0628666666666673</v>
      </c>
      <c r="D8" s="119"/>
      <c r="E8" s="77"/>
      <c r="F8" s="66"/>
      <c r="G8" s="66"/>
      <c r="K8" s="293">
        <v>42430</v>
      </c>
      <c r="L8" s="294">
        <v>5251.368631608133</v>
      </c>
      <c r="M8" s="213">
        <v>0.31857981587183276</v>
      </c>
      <c r="N8" s="289"/>
      <c r="O8" s="295"/>
      <c r="P8" s="32"/>
      <c r="Q8" s="296"/>
      <c r="R8" s="296"/>
      <c r="S8" s="297"/>
    </row>
    <row r="9" spans="1:19" ht="12.75" x14ac:dyDescent="0.2">
      <c r="A9" s="292">
        <v>36495</v>
      </c>
      <c r="B9" s="77">
        <f t="shared" si="0"/>
        <v>4.0393666666666668E-2</v>
      </c>
      <c r="C9" s="119">
        <v>4.039366666666667</v>
      </c>
      <c r="D9" s="119"/>
      <c r="E9" s="77"/>
      <c r="F9" s="66">
        <v>3.4</v>
      </c>
      <c r="G9" s="66"/>
      <c r="K9" s="293">
        <v>42522</v>
      </c>
      <c r="L9" s="294">
        <v>5948.5921908839782</v>
      </c>
      <c r="M9" s="213">
        <v>0.34279015318004802</v>
      </c>
      <c r="N9" s="289"/>
      <c r="O9" s="295"/>
      <c r="P9" s="32"/>
      <c r="Q9" s="296"/>
      <c r="R9" s="296"/>
      <c r="S9" s="297"/>
    </row>
    <row r="10" spans="1:19" ht="12.75" x14ac:dyDescent="0.2">
      <c r="A10" s="292">
        <v>36526</v>
      </c>
      <c r="B10" s="77">
        <f t="shared" si="0"/>
        <v>4.0197333333333335E-2</v>
      </c>
      <c r="C10" s="119">
        <v>4.0197333333333338</v>
      </c>
      <c r="D10" s="119"/>
      <c r="E10" s="77"/>
      <c r="F10" s="66"/>
      <c r="G10" s="66"/>
      <c r="K10" s="293">
        <v>42614</v>
      </c>
      <c r="L10" s="294">
        <v>6636.1563035747022</v>
      </c>
      <c r="M10" s="213">
        <v>0.3660169806659983</v>
      </c>
      <c r="N10" s="289"/>
      <c r="O10" s="295"/>
      <c r="P10" s="32"/>
      <c r="Q10" s="296"/>
      <c r="R10" s="296"/>
      <c r="S10" s="297"/>
    </row>
    <row r="11" spans="1:19" ht="12.75" x14ac:dyDescent="0.2">
      <c r="A11" s="292">
        <v>36557</v>
      </c>
      <c r="B11" s="77">
        <f t="shared" si="0"/>
        <v>3.9909666666666656E-2</v>
      </c>
      <c r="C11" s="119">
        <v>3.9909666666666657</v>
      </c>
      <c r="D11" s="119"/>
      <c r="E11" s="77"/>
      <c r="F11" s="66"/>
      <c r="G11" s="66"/>
      <c r="K11" s="293">
        <v>42705</v>
      </c>
      <c r="L11" s="294">
        <v>7093.4553158325753</v>
      </c>
      <c r="M11" s="213">
        <v>0.37836082203949994</v>
      </c>
      <c r="N11" s="289"/>
      <c r="O11" s="295"/>
      <c r="P11" s="32"/>
      <c r="Q11" s="296"/>
      <c r="R11" s="296"/>
      <c r="S11" s="297"/>
    </row>
    <row r="12" spans="1:19" ht="12.75" x14ac:dyDescent="0.2">
      <c r="A12" s="292">
        <v>36586</v>
      </c>
      <c r="B12" s="77">
        <f t="shared" si="0"/>
        <v>3.938033333333333E-2</v>
      </c>
      <c r="C12" s="119">
        <v>3.9380333333333328</v>
      </c>
      <c r="D12" s="119"/>
      <c r="E12" s="77"/>
      <c r="F12" s="66">
        <v>2.8</v>
      </c>
      <c r="G12" s="66"/>
      <c r="K12" s="293">
        <v>42795</v>
      </c>
      <c r="L12" s="294">
        <v>7037.4501768259697</v>
      </c>
      <c r="M12" s="213">
        <v>0.37948508022718574</v>
      </c>
      <c r="N12" s="289"/>
      <c r="O12" s="295"/>
      <c r="P12" s="32"/>
      <c r="Q12" s="296"/>
      <c r="R12" s="296"/>
      <c r="S12" s="297"/>
    </row>
    <row r="13" spans="1:19" ht="12.75" x14ac:dyDescent="0.2">
      <c r="A13" s="292">
        <v>36617</v>
      </c>
      <c r="B13" s="77">
        <f t="shared" si="0"/>
        <v>3.8509999999999996E-2</v>
      </c>
      <c r="C13" s="119">
        <v>3.8509999999999995</v>
      </c>
      <c r="D13" s="119"/>
      <c r="E13" s="77"/>
      <c r="F13" s="66"/>
      <c r="G13" s="66"/>
      <c r="K13" s="293">
        <v>42887</v>
      </c>
      <c r="L13" s="294">
        <v>7305.9160275675667</v>
      </c>
      <c r="M13" s="213">
        <v>0.36576321174363063</v>
      </c>
      <c r="N13" s="289"/>
      <c r="O13" s="295"/>
      <c r="P13" s="32"/>
      <c r="Q13" s="296"/>
      <c r="R13" s="296"/>
      <c r="S13" s="297"/>
    </row>
    <row r="14" spans="1:19" ht="12.75" x14ac:dyDescent="0.2">
      <c r="A14" s="292">
        <v>36647</v>
      </c>
      <c r="B14" s="77">
        <f t="shared" si="0"/>
        <v>3.7363E-2</v>
      </c>
      <c r="C14" s="119">
        <v>3.7363</v>
      </c>
      <c r="D14" s="119"/>
      <c r="E14" s="77"/>
      <c r="F14" s="66"/>
      <c r="G14" s="66"/>
      <c r="K14" s="293">
        <v>42979</v>
      </c>
      <c r="L14" s="294">
        <v>7179.2349589237683</v>
      </c>
      <c r="M14" s="213">
        <v>0.3412498761295063</v>
      </c>
      <c r="N14" s="289"/>
      <c r="O14" s="295"/>
      <c r="P14" s="32"/>
      <c r="Q14" s="296"/>
      <c r="R14" s="296"/>
      <c r="S14" s="297"/>
    </row>
    <row r="15" spans="1:19" ht="12.75" x14ac:dyDescent="0.2">
      <c r="A15" s="292">
        <v>36678</v>
      </c>
      <c r="B15" s="77">
        <f t="shared" si="0"/>
        <v>3.6205333333333332E-2</v>
      </c>
      <c r="C15" s="119">
        <v>3.6205333333333329</v>
      </c>
      <c r="D15" s="119"/>
      <c r="E15" s="77"/>
      <c r="F15" s="66">
        <v>3.2</v>
      </c>
      <c r="G15" s="66"/>
      <c r="K15" s="293">
        <v>43070</v>
      </c>
      <c r="L15" s="294">
        <v>6564.1021111308992</v>
      </c>
      <c r="M15" s="213">
        <v>0.32272846985968479</v>
      </c>
      <c r="N15" s="289"/>
      <c r="O15" s="295"/>
      <c r="P15" s="32"/>
      <c r="Q15" s="296"/>
      <c r="R15" s="296"/>
      <c r="S15" s="297"/>
    </row>
    <row r="16" spans="1:19" ht="12.75" x14ac:dyDescent="0.2">
      <c r="A16" s="292">
        <v>36708</v>
      </c>
      <c r="B16" s="77">
        <f t="shared" si="0"/>
        <v>3.5332666666666665E-2</v>
      </c>
      <c r="C16" s="119">
        <v>3.5332666666666666</v>
      </c>
      <c r="D16" s="119"/>
      <c r="E16" s="77"/>
      <c r="F16" s="66"/>
      <c r="G16" s="66"/>
      <c r="K16" s="293">
        <v>43160</v>
      </c>
      <c r="L16" s="294">
        <v>5777.9158808473076</v>
      </c>
      <c r="M16" s="213">
        <v>0.31348997406734785</v>
      </c>
      <c r="N16" s="289"/>
      <c r="O16" s="295"/>
      <c r="P16" s="32"/>
      <c r="Q16" s="296"/>
      <c r="R16" s="296"/>
      <c r="S16" s="297"/>
    </row>
    <row r="17" spans="1:19" ht="12.75" x14ac:dyDescent="0.2">
      <c r="A17" s="292">
        <v>36739</v>
      </c>
      <c r="B17" s="77">
        <f t="shared" si="0"/>
        <v>3.4906666666666669E-2</v>
      </c>
      <c r="C17" s="119">
        <v>3.4906666666666668</v>
      </c>
      <c r="D17" s="119"/>
      <c r="E17" s="77"/>
      <c r="F17" s="66"/>
      <c r="G17" s="66"/>
      <c r="K17" s="293">
        <v>43252</v>
      </c>
      <c r="L17" s="294">
        <v>5736.2820548330401</v>
      </c>
      <c r="M17" s="213">
        <v>0.30516719712389917</v>
      </c>
      <c r="N17" s="289"/>
      <c r="O17" s="295"/>
      <c r="P17" s="32"/>
      <c r="Q17" s="296"/>
      <c r="R17" s="296"/>
      <c r="S17" s="297"/>
    </row>
    <row r="18" spans="1:19" ht="12.75" x14ac:dyDescent="0.2">
      <c r="A18" s="292">
        <v>36770</v>
      </c>
      <c r="B18" s="77">
        <f t="shared" si="0"/>
        <v>3.4849333333333329E-2</v>
      </c>
      <c r="C18" s="119">
        <v>3.4849333333333332</v>
      </c>
      <c r="D18" s="119"/>
      <c r="E18" s="77"/>
      <c r="F18" s="66"/>
      <c r="G18" s="66"/>
      <c r="K18" s="293">
        <v>43344</v>
      </c>
      <c r="L18" s="294">
        <v>5577.8272886842096</v>
      </c>
      <c r="M18" s="213">
        <v>0.2995107572978663</v>
      </c>
      <c r="N18" s="289"/>
      <c r="O18" s="295"/>
      <c r="P18" s="32"/>
      <c r="Q18" s="296"/>
      <c r="R18" s="296"/>
      <c r="S18" s="297"/>
    </row>
    <row r="19" spans="1:19" ht="12.75" x14ac:dyDescent="0.2">
      <c r="A19" s="292">
        <v>36800</v>
      </c>
      <c r="B19" s="77">
        <f t="shared" si="0"/>
        <v>3.4879999999999994E-2</v>
      </c>
      <c r="C19" s="119">
        <v>3.4879999999999995</v>
      </c>
      <c r="D19" s="119"/>
      <c r="E19" s="77"/>
      <c r="F19" s="66"/>
      <c r="G19" s="66"/>
      <c r="K19" s="293">
        <v>43435</v>
      </c>
      <c r="L19" s="294">
        <v>4784.452852617801</v>
      </c>
      <c r="M19" s="213">
        <v>0.28978541892901671</v>
      </c>
      <c r="N19" s="289"/>
      <c r="O19" s="295"/>
      <c r="P19" s="32"/>
      <c r="Q19" s="296"/>
      <c r="R19" s="296"/>
      <c r="S19" s="297"/>
    </row>
    <row r="20" spans="1:19" ht="12.75" x14ac:dyDescent="0.2">
      <c r="A20" s="292">
        <v>36831</v>
      </c>
      <c r="B20" s="77">
        <f t="shared" si="0"/>
        <v>3.4737999999999998E-2</v>
      </c>
      <c r="C20" s="119">
        <v>3.4737999999999998</v>
      </c>
      <c r="D20" s="119"/>
      <c r="E20" s="77"/>
      <c r="F20" s="66"/>
      <c r="G20" s="66"/>
      <c r="K20" s="293">
        <v>43525</v>
      </c>
      <c r="L20" s="294">
        <v>4066.0078828247597</v>
      </c>
      <c r="M20" s="213">
        <v>0.28206347984742591</v>
      </c>
      <c r="N20" s="289"/>
      <c r="O20" s="295"/>
      <c r="P20" s="32"/>
      <c r="Q20" s="296"/>
      <c r="R20" s="296"/>
      <c r="S20" s="297"/>
    </row>
    <row r="21" spans="1:19" ht="12.75" x14ac:dyDescent="0.2">
      <c r="A21" s="292">
        <v>36861</v>
      </c>
      <c r="B21" s="77">
        <f t="shared" si="0"/>
        <v>3.4397333333333335E-2</v>
      </c>
      <c r="C21" s="119">
        <v>3.4397333333333333</v>
      </c>
      <c r="D21" s="119"/>
      <c r="E21" s="77"/>
      <c r="F21" s="66">
        <v>5.3</v>
      </c>
      <c r="G21" s="66"/>
      <c r="K21" s="293">
        <v>43617</v>
      </c>
      <c r="L21" s="294">
        <v>4260.3422037294022</v>
      </c>
      <c r="M21" s="213">
        <v>0.28323794549355119</v>
      </c>
      <c r="N21" s="289"/>
      <c r="O21" s="295"/>
      <c r="P21" s="32"/>
      <c r="Q21" s="296"/>
      <c r="R21" s="296"/>
      <c r="S21" s="297"/>
    </row>
    <row r="22" spans="1:19" ht="12.75" x14ac:dyDescent="0.2">
      <c r="A22" s="292">
        <v>36892</v>
      </c>
      <c r="B22" s="77">
        <f t="shared" si="0"/>
        <v>3.4009333333333336E-2</v>
      </c>
      <c r="C22" s="119">
        <v>3.4009333333333336</v>
      </c>
      <c r="D22" s="119"/>
      <c r="E22" s="77"/>
      <c r="F22" s="66"/>
      <c r="G22" s="66"/>
      <c r="K22" s="293">
        <v>43709</v>
      </c>
      <c r="L22" s="294">
        <v>4800.3129295081962</v>
      </c>
      <c r="M22" s="213">
        <v>0.28620774084059819</v>
      </c>
      <c r="N22" s="32"/>
      <c r="O22" s="295"/>
      <c r="P22" s="32"/>
      <c r="Q22" s="296"/>
      <c r="R22" s="296"/>
      <c r="S22" s="297"/>
    </row>
    <row r="23" spans="1:19" ht="12.75" x14ac:dyDescent="0.2">
      <c r="A23" s="292">
        <v>36923</v>
      </c>
      <c r="B23" s="77">
        <f t="shared" si="0"/>
        <v>3.3833333333333326E-2</v>
      </c>
      <c r="C23" s="119">
        <v>3.3833333333333329</v>
      </c>
      <c r="D23" s="119"/>
      <c r="E23" s="77"/>
      <c r="F23" s="66"/>
      <c r="G23" s="66"/>
      <c r="K23" s="293">
        <v>43800</v>
      </c>
      <c r="L23" s="294">
        <v>4994.4280688622757</v>
      </c>
      <c r="M23" s="213">
        <v>0.27763157488760581</v>
      </c>
      <c r="N23" s="144"/>
      <c r="O23" s="295"/>
      <c r="P23" s="32"/>
      <c r="Q23" s="296"/>
      <c r="R23" s="296"/>
      <c r="S23" s="297"/>
    </row>
    <row r="24" spans="1:19" ht="12.75" x14ac:dyDescent="0.2">
      <c r="A24" s="292">
        <v>36951</v>
      </c>
      <c r="B24" s="77">
        <f t="shared" si="0"/>
        <v>3.4130000000000001E-2</v>
      </c>
      <c r="C24" s="119">
        <v>3.4130000000000003</v>
      </c>
      <c r="D24" s="119"/>
      <c r="E24" s="77"/>
      <c r="F24" s="66">
        <v>2.6</v>
      </c>
      <c r="G24" s="66"/>
      <c r="K24" s="293">
        <v>43891</v>
      </c>
      <c r="L24" s="294">
        <v>4609.307131833616</v>
      </c>
      <c r="M24" s="213">
        <v>0.27093996905868439</v>
      </c>
      <c r="N24" s="144"/>
      <c r="O24" s="295"/>
      <c r="P24" s="32"/>
      <c r="Q24" s="296"/>
      <c r="R24" s="296"/>
      <c r="S24" s="297"/>
    </row>
    <row r="25" spans="1:19" ht="12.75" x14ac:dyDescent="0.2">
      <c r="A25" s="292">
        <v>36982</v>
      </c>
      <c r="B25" s="77">
        <f t="shared" si="0"/>
        <v>3.5186666666666665E-2</v>
      </c>
      <c r="C25" s="119">
        <v>3.5186666666666664</v>
      </c>
      <c r="D25" s="119"/>
      <c r="E25" s="77"/>
      <c r="F25" s="66"/>
      <c r="G25" s="66"/>
      <c r="K25" s="293">
        <v>43983</v>
      </c>
      <c r="L25" s="294">
        <v>4414.371966378565</v>
      </c>
      <c r="M25" s="213">
        <v>0.26244742290751955</v>
      </c>
      <c r="N25" s="144"/>
      <c r="O25" s="295"/>
      <c r="P25" s="32"/>
      <c r="Q25" s="296"/>
      <c r="R25" s="296"/>
      <c r="S25" s="297"/>
    </row>
    <row r="26" spans="1:19" ht="12.75" x14ac:dyDescent="0.2">
      <c r="A26" s="292">
        <v>37012</v>
      </c>
      <c r="B26" s="77">
        <f t="shared" si="0"/>
        <v>3.7122000000000002E-2</v>
      </c>
      <c r="C26" s="119">
        <v>3.7122000000000002</v>
      </c>
      <c r="D26" s="119"/>
      <c r="E26" s="77"/>
      <c r="F26" s="66"/>
      <c r="G26" s="66"/>
      <c r="K26" s="293">
        <v>44075</v>
      </c>
      <c r="L26" s="294">
        <v>4306.5203000000001</v>
      </c>
      <c r="M26" s="213">
        <v>0.248102035575861</v>
      </c>
      <c r="N26" s="144"/>
      <c r="O26" s="295"/>
      <c r="P26" s="32"/>
      <c r="Q26" s="296"/>
      <c r="R26" s="296"/>
      <c r="S26" s="297"/>
    </row>
    <row r="27" spans="1:19" ht="12.75" x14ac:dyDescent="0.2">
      <c r="A27" s="292">
        <v>37043</v>
      </c>
      <c r="B27" s="77">
        <f t="shared" si="0"/>
        <v>3.9753333333333328E-2</v>
      </c>
      <c r="C27" s="119">
        <v>3.9753333333333329</v>
      </c>
      <c r="D27" s="119"/>
      <c r="E27" s="77"/>
      <c r="F27" s="66" t="s">
        <v>295</v>
      </c>
      <c r="G27" s="66"/>
      <c r="K27" s="293"/>
      <c r="L27" s="294"/>
      <c r="M27" s="213"/>
      <c r="N27" s="144"/>
      <c r="O27" s="32"/>
      <c r="P27" s="32"/>
      <c r="Q27" s="214"/>
      <c r="R27" s="214"/>
    </row>
    <row r="28" spans="1:19" ht="12.75" x14ac:dyDescent="0.2">
      <c r="A28" s="292">
        <v>37073</v>
      </c>
      <c r="B28" s="77">
        <f t="shared" si="0"/>
        <v>4.2699000000000001E-2</v>
      </c>
      <c r="C28" s="119">
        <v>4.2698999999999998</v>
      </c>
      <c r="D28" s="119"/>
      <c r="E28" s="77"/>
      <c r="F28" s="66"/>
      <c r="G28" s="66"/>
      <c r="K28" s="78" t="s">
        <v>418</v>
      </c>
      <c r="L28" s="213">
        <f>(L26-L25)/L25</f>
        <v>-2.4431938948507682E-2</v>
      </c>
      <c r="M28" s="298"/>
      <c r="N28" s="144"/>
      <c r="O28" s="32"/>
      <c r="P28" s="32"/>
      <c r="Q28" s="214"/>
      <c r="R28" s="214"/>
    </row>
    <row r="29" spans="1:19" ht="12.75" x14ac:dyDescent="0.2">
      <c r="A29" s="292">
        <v>37104</v>
      </c>
      <c r="B29" s="77">
        <f t="shared" si="0"/>
        <v>4.5444666666666675E-2</v>
      </c>
      <c r="C29" s="119">
        <v>4.5444666666666675</v>
      </c>
      <c r="D29" s="119"/>
      <c r="E29" s="77"/>
      <c r="F29" s="66"/>
      <c r="G29" s="66"/>
      <c r="K29" s="78" t="s">
        <v>453</v>
      </c>
      <c r="L29" s="213">
        <f>(L26-L22)/L22</f>
        <v>-0.10286675822169501</v>
      </c>
      <c r="M29" s="298"/>
      <c r="N29" s="144"/>
      <c r="O29" s="32"/>
      <c r="P29" s="32"/>
      <c r="Q29" s="214"/>
      <c r="R29" s="214"/>
    </row>
    <row r="30" spans="1:19" ht="12.75" x14ac:dyDescent="0.2">
      <c r="A30" s="292">
        <v>37135</v>
      </c>
      <c r="B30" s="77">
        <f t="shared" si="0"/>
        <v>4.745566666666666E-2</v>
      </c>
      <c r="C30" s="119">
        <v>4.745566666666666</v>
      </c>
      <c r="D30" s="119"/>
      <c r="E30" s="77"/>
      <c r="F30" s="66">
        <v>2.2000000000000002</v>
      </c>
      <c r="G30" s="66"/>
      <c r="L30" s="213"/>
      <c r="M30" s="298"/>
      <c r="N30" s="144"/>
      <c r="O30" s="32"/>
      <c r="P30" s="32"/>
      <c r="Q30" s="214"/>
      <c r="R30" s="214"/>
    </row>
    <row r="31" spans="1:19" ht="12.75" x14ac:dyDescent="0.2">
      <c r="A31" s="292">
        <v>37165</v>
      </c>
      <c r="B31" s="77">
        <f t="shared" si="0"/>
        <v>4.8194333333333325E-2</v>
      </c>
      <c r="C31" s="119">
        <v>4.8194333333333326</v>
      </c>
      <c r="D31" s="119"/>
      <c r="E31" s="77"/>
      <c r="F31" s="66"/>
      <c r="G31" s="66"/>
      <c r="N31" s="144"/>
      <c r="O31" s="144"/>
      <c r="P31" s="293"/>
      <c r="Q31" s="214"/>
      <c r="R31" s="214"/>
    </row>
    <row r="32" spans="1:19" ht="12.75" x14ac:dyDescent="0.2">
      <c r="A32" s="292">
        <v>37196</v>
      </c>
      <c r="B32" s="77">
        <f t="shared" si="0"/>
        <v>4.7379333333333336E-2</v>
      </c>
      <c r="C32" s="65">
        <v>4.7379333333333333</v>
      </c>
      <c r="D32" s="66"/>
      <c r="E32" s="77"/>
      <c r="F32" s="66"/>
      <c r="G32" s="66"/>
      <c r="N32" s="144"/>
      <c r="O32" s="144"/>
      <c r="P32" s="293"/>
      <c r="Q32" s="214"/>
      <c r="R32" s="214"/>
    </row>
    <row r="33" spans="1:18" ht="12.75" x14ac:dyDescent="0.2">
      <c r="A33" s="292">
        <v>37226</v>
      </c>
      <c r="B33" s="77">
        <f t="shared" si="0"/>
        <v>4.5154333333333331E-2</v>
      </c>
      <c r="C33" s="65">
        <v>4.5154333333333332</v>
      </c>
      <c r="D33" s="66"/>
      <c r="E33" s="77"/>
      <c r="F33" s="66"/>
      <c r="G33" s="66"/>
      <c r="N33" s="144"/>
      <c r="O33" s="144"/>
      <c r="P33" s="293"/>
      <c r="Q33" s="214"/>
      <c r="R33" s="214"/>
    </row>
    <row r="34" spans="1:18" ht="12.75" x14ac:dyDescent="0.2">
      <c r="A34" s="292">
        <v>37257</v>
      </c>
      <c r="B34" s="77">
        <f t="shared" si="0"/>
        <v>4.2108666666666669E-2</v>
      </c>
      <c r="C34" s="65">
        <v>4.210866666666667</v>
      </c>
      <c r="D34" s="66"/>
      <c r="E34" s="77"/>
      <c r="F34" s="66"/>
      <c r="G34" s="66"/>
      <c r="N34" s="144"/>
      <c r="O34" s="144"/>
      <c r="P34" s="293"/>
      <c r="Q34" s="214"/>
      <c r="R34" s="214"/>
    </row>
    <row r="35" spans="1:18" ht="12.75" x14ac:dyDescent="0.2">
      <c r="A35" s="292">
        <v>37288</v>
      </c>
      <c r="B35" s="77">
        <f t="shared" si="0"/>
        <v>3.9073999999999998E-2</v>
      </c>
      <c r="C35" s="65">
        <v>3.9074</v>
      </c>
      <c r="D35" s="66"/>
      <c r="E35" s="77"/>
      <c r="F35" s="66"/>
      <c r="G35" s="66"/>
      <c r="N35" s="144"/>
      <c r="O35" s="144"/>
      <c r="P35" s="293"/>
      <c r="Q35" s="214"/>
      <c r="R35" s="214"/>
    </row>
    <row r="36" spans="1:18" ht="12.75" x14ac:dyDescent="0.2">
      <c r="A36" s="292">
        <v>37316</v>
      </c>
      <c r="B36" s="77">
        <f t="shared" si="0"/>
        <v>3.6824999999999997E-2</v>
      </c>
      <c r="C36" s="65">
        <v>3.6824999999999997</v>
      </c>
      <c r="D36" s="66"/>
      <c r="E36" s="77"/>
      <c r="F36" s="66">
        <v>1.7</v>
      </c>
      <c r="G36" s="66"/>
      <c r="N36" s="144"/>
      <c r="O36" s="144"/>
      <c r="P36" s="293"/>
      <c r="Q36" s="214"/>
      <c r="R36" s="214"/>
    </row>
    <row r="37" spans="1:18" ht="12.75" x14ac:dyDescent="0.2">
      <c r="A37" s="292">
        <v>37347</v>
      </c>
      <c r="B37" s="77">
        <f t="shared" si="0"/>
        <v>3.6022666666666668E-2</v>
      </c>
      <c r="C37" s="65">
        <v>3.6022666666666665</v>
      </c>
      <c r="D37" s="66"/>
      <c r="E37" s="77"/>
      <c r="F37" s="66"/>
      <c r="G37" s="66"/>
      <c r="N37" s="144"/>
      <c r="O37" s="144"/>
      <c r="P37" s="293"/>
      <c r="Q37" s="214"/>
      <c r="R37" s="214"/>
    </row>
    <row r="38" spans="1:18" ht="12.75" x14ac:dyDescent="0.2">
      <c r="A38" s="292">
        <v>37377</v>
      </c>
      <c r="B38" s="77">
        <f t="shared" si="0"/>
        <v>3.683366666666666E-2</v>
      </c>
      <c r="C38" s="65">
        <v>3.6833666666666662</v>
      </c>
      <c r="D38" s="66"/>
      <c r="E38" s="77"/>
      <c r="F38" s="66"/>
      <c r="G38" s="66"/>
      <c r="N38" s="144"/>
      <c r="O38" s="144"/>
      <c r="P38" s="293"/>
      <c r="Q38" s="214"/>
      <c r="R38" s="214"/>
    </row>
    <row r="39" spans="1:18" ht="12.75" x14ac:dyDescent="0.2">
      <c r="A39" s="292">
        <v>37408</v>
      </c>
      <c r="B39" s="77">
        <f t="shared" si="0"/>
        <v>3.8638666666666661E-2</v>
      </c>
      <c r="C39" s="65">
        <v>3.8638666666666661</v>
      </c>
      <c r="D39" s="66"/>
      <c r="E39" s="77"/>
      <c r="F39" s="66">
        <v>3.3</v>
      </c>
      <c r="G39" s="66"/>
      <c r="N39" s="144"/>
      <c r="O39" s="144"/>
      <c r="P39" s="293"/>
      <c r="Q39" s="214"/>
      <c r="R39" s="214"/>
    </row>
    <row r="40" spans="1:18" ht="12.75" x14ac:dyDescent="0.2">
      <c r="A40" s="292">
        <v>37438</v>
      </c>
      <c r="B40" s="77">
        <f t="shared" si="0"/>
        <v>4.049733333333333E-2</v>
      </c>
      <c r="C40" s="65">
        <v>4.0497333333333332</v>
      </c>
      <c r="D40" s="66"/>
      <c r="E40" s="77"/>
      <c r="F40" s="66"/>
      <c r="G40" s="66"/>
      <c r="N40" s="144"/>
      <c r="O40" s="144"/>
      <c r="P40" s="293"/>
      <c r="Q40" s="214"/>
      <c r="R40" s="214"/>
    </row>
    <row r="41" spans="1:18" ht="12.75" x14ac:dyDescent="0.2">
      <c r="A41" s="292">
        <v>37469</v>
      </c>
      <c r="B41" s="77">
        <f t="shared" si="0"/>
        <v>4.1629333333333331E-2</v>
      </c>
      <c r="C41" s="65">
        <v>4.1629333333333332</v>
      </c>
      <c r="D41" s="66"/>
      <c r="E41" s="77"/>
      <c r="F41" s="66"/>
      <c r="G41" s="66"/>
      <c r="N41" s="144"/>
      <c r="O41" s="144"/>
      <c r="P41" s="293"/>
      <c r="Q41" s="214"/>
      <c r="R41" s="214"/>
    </row>
    <row r="42" spans="1:18" ht="12.75" x14ac:dyDescent="0.2">
      <c r="A42" s="292">
        <v>37500</v>
      </c>
      <c r="B42" s="77">
        <f t="shared" si="0"/>
        <v>4.1870999999999992E-2</v>
      </c>
      <c r="C42" s="65">
        <v>4.1870999999999992</v>
      </c>
      <c r="D42" s="66"/>
      <c r="E42" s="77">
        <f t="shared" ref="E42:E70" si="1">F42/100</f>
        <v>1.8395999999999999E-2</v>
      </c>
      <c r="F42" s="66">
        <v>1.8395999999999999</v>
      </c>
      <c r="G42" s="66"/>
      <c r="H42" s="119">
        <f>F42-C42</f>
        <v>-2.3474999999999993</v>
      </c>
      <c r="N42" s="144"/>
      <c r="O42" s="144"/>
      <c r="P42" s="293"/>
      <c r="Q42" s="214"/>
      <c r="R42" s="214"/>
    </row>
    <row r="43" spans="1:18" ht="12.75" x14ac:dyDescent="0.2">
      <c r="A43" s="292">
        <v>37530</v>
      </c>
      <c r="B43" s="77">
        <f t="shared" si="0"/>
        <v>4.1393999999999986E-2</v>
      </c>
      <c r="C43" s="65">
        <v>4.1393999999999984</v>
      </c>
      <c r="D43" s="66"/>
      <c r="E43" s="77">
        <f t="shared" si="1"/>
        <v>2.0888999999999998E-2</v>
      </c>
      <c r="F43" s="66">
        <v>2.0888999999999998</v>
      </c>
      <c r="G43" s="66"/>
      <c r="H43" s="119">
        <f t="shared" ref="H43:H106" si="2">F43-C43</f>
        <v>-2.0504999999999987</v>
      </c>
      <c r="N43" s="144"/>
      <c r="O43" s="144"/>
      <c r="P43" s="293"/>
      <c r="Q43" s="214"/>
      <c r="R43" s="214"/>
    </row>
    <row r="44" spans="1:18" ht="12.75" x14ac:dyDescent="0.2">
      <c r="A44" s="292">
        <v>37561</v>
      </c>
      <c r="B44" s="77">
        <f t="shared" si="0"/>
        <v>4.0607333333333336E-2</v>
      </c>
      <c r="C44" s="65">
        <v>4.0607333333333333</v>
      </c>
      <c r="D44" s="66"/>
      <c r="E44" s="77">
        <f t="shared" si="1"/>
        <v>2.2027999999999999E-2</v>
      </c>
      <c r="F44" s="66">
        <v>2.2027999999999999</v>
      </c>
      <c r="G44" s="66"/>
      <c r="H44" s="119">
        <f t="shared" si="2"/>
        <v>-1.8579333333333334</v>
      </c>
      <c r="N44" s="144"/>
      <c r="O44" s="144"/>
      <c r="P44" s="293"/>
      <c r="Q44" s="214"/>
      <c r="R44" s="214"/>
    </row>
    <row r="45" spans="1:18" ht="12.75" x14ac:dyDescent="0.2">
      <c r="A45" s="292">
        <v>37591</v>
      </c>
      <c r="B45" s="77">
        <f t="shared" si="0"/>
        <v>3.9823333333333336E-2</v>
      </c>
      <c r="C45" s="65">
        <v>3.9823333333333335</v>
      </c>
      <c r="D45" s="66"/>
      <c r="E45" s="77">
        <f t="shared" si="1"/>
        <v>2.2098E-2</v>
      </c>
      <c r="F45" s="66">
        <v>2.2098</v>
      </c>
      <c r="G45" s="66"/>
      <c r="H45" s="119">
        <f t="shared" si="2"/>
        <v>-1.7725333333333335</v>
      </c>
      <c r="N45" s="144"/>
      <c r="O45" s="144"/>
      <c r="P45" s="293"/>
      <c r="Q45" s="214"/>
      <c r="R45" s="214"/>
    </row>
    <row r="46" spans="1:18" ht="12.75" x14ac:dyDescent="0.2">
      <c r="A46" s="292">
        <v>37622</v>
      </c>
      <c r="B46" s="77">
        <f t="shared" si="0"/>
        <v>3.9292999999999995E-2</v>
      </c>
      <c r="C46" s="65">
        <v>3.9292999999999996</v>
      </c>
      <c r="D46" s="66"/>
      <c r="E46" s="77">
        <f t="shared" si="1"/>
        <v>2.1211000000000001E-2</v>
      </c>
      <c r="F46" s="66">
        <v>2.1211000000000002</v>
      </c>
      <c r="G46" s="66"/>
      <c r="H46" s="119">
        <f t="shared" si="2"/>
        <v>-1.8081999999999994</v>
      </c>
      <c r="N46" s="144"/>
      <c r="O46" s="144"/>
      <c r="P46" s="293"/>
      <c r="Q46" s="214"/>
      <c r="R46" s="214"/>
    </row>
    <row r="47" spans="1:18" ht="12.75" x14ac:dyDescent="0.2">
      <c r="A47" s="292">
        <v>37653</v>
      </c>
      <c r="B47" s="77">
        <f t="shared" si="0"/>
        <v>3.9102666666666661E-2</v>
      </c>
      <c r="C47" s="65">
        <v>3.9102666666666663</v>
      </c>
      <c r="D47" s="66"/>
      <c r="E47" s="77">
        <f t="shared" si="1"/>
        <v>1.9819000000000003E-2</v>
      </c>
      <c r="F47" s="66">
        <v>1.9819000000000004</v>
      </c>
      <c r="G47" s="66"/>
      <c r="H47" s="119">
        <f t="shared" si="2"/>
        <v>-1.9283666666666659</v>
      </c>
      <c r="N47" s="144"/>
      <c r="O47" s="144"/>
      <c r="P47" s="293"/>
      <c r="Q47" s="214"/>
      <c r="R47" s="214"/>
    </row>
    <row r="48" spans="1:18" ht="12.75" x14ac:dyDescent="0.2">
      <c r="A48" s="292">
        <v>37681</v>
      </c>
      <c r="B48" s="77">
        <f t="shared" si="0"/>
        <v>3.9040999999999999E-2</v>
      </c>
      <c r="C48" s="65">
        <v>3.9041000000000001</v>
      </c>
      <c r="D48" s="66"/>
      <c r="E48" s="77">
        <f t="shared" si="1"/>
        <v>1.9675999999999999E-2</v>
      </c>
      <c r="F48" s="66">
        <v>1.9676</v>
      </c>
      <c r="G48" s="66"/>
      <c r="H48" s="119">
        <f t="shared" si="2"/>
        <v>-1.9365000000000001</v>
      </c>
      <c r="N48" s="144"/>
      <c r="O48" s="144"/>
      <c r="P48" s="293"/>
      <c r="Q48" s="214"/>
      <c r="R48" s="214"/>
    </row>
    <row r="49" spans="1:18" ht="12.75" x14ac:dyDescent="0.2">
      <c r="A49" s="292">
        <v>37712</v>
      </c>
      <c r="B49" s="77">
        <f t="shared" si="0"/>
        <v>3.8810999999999998E-2</v>
      </c>
      <c r="C49" s="65">
        <v>3.8811</v>
      </c>
      <c r="D49" s="66"/>
      <c r="E49" s="77">
        <f t="shared" si="1"/>
        <v>2.0750999999999999E-2</v>
      </c>
      <c r="F49" s="66">
        <v>2.0750999999999999</v>
      </c>
      <c r="G49" s="66"/>
      <c r="H49" s="119">
        <f t="shared" si="2"/>
        <v>-1.806</v>
      </c>
      <c r="N49" s="144"/>
      <c r="O49" s="144"/>
      <c r="P49" s="293"/>
      <c r="Q49" s="214"/>
      <c r="R49" s="214"/>
    </row>
    <row r="50" spans="1:18" ht="12.75" x14ac:dyDescent="0.2">
      <c r="A50" s="292">
        <v>37742</v>
      </c>
      <c r="B50" s="77">
        <f t="shared" si="0"/>
        <v>3.8329000000000002E-2</v>
      </c>
      <c r="C50" s="65">
        <v>3.8329</v>
      </c>
      <c r="D50" s="66"/>
      <c r="E50" s="77">
        <f t="shared" si="1"/>
        <v>2.1991999999999998E-2</v>
      </c>
      <c r="F50" s="66">
        <v>2.1991999999999998</v>
      </c>
      <c r="G50" s="66"/>
      <c r="H50" s="119">
        <f t="shared" si="2"/>
        <v>-1.6337000000000002</v>
      </c>
      <c r="N50" s="144"/>
      <c r="O50" s="144"/>
      <c r="P50" s="293"/>
      <c r="Q50" s="214"/>
      <c r="R50" s="214"/>
    </row>
    <row r="51" spans="1:18" ht="12.75" x14ac:dyDescent="0.2">
      <c r="A51" s="292">
        <v>37773</v>
      </c>
      <c r="B51" s="77">
        <f t="shared" si="0"/>
        <v>3.7828999999999995E-2</v>
      </c>
      <c r="C51" s="65">
        <v>3.7828999999999993</v>
      </c>
      <c r="D51" s="66"/>
      <c r="E51" s="77">
        <f t="shared" si="1"/>
        <v>2.3132000000000007E-2</v>
      </c>
      <c r="F51" s="66">
        <v>2.3132000000000006</v>
      </c>
      <c r="G51" s="66"/>
      <c r="H51" s="119">
        <f t="shared" si="2"/>
        <v>-1.4696999999999987</v>
      </c>
      <c r="N51" s="144"/>
      <c r="O51" s="144"/>
      <c r="P51" s="293"/>
      <c r="Q51" s="214"/>
      <c r="R51" s="214"/>
    </row>
    <row r="52" spans="1:18" ht="12.75" x14ac:dyDescent="0.2">
      <c r="A52" s="292">
        <v>37803</v>
      </c>
      <c r="B52" s="77">
        <f t="shared" si="0"/>
        <v>3.7469999999999996E-2</v>
      </c>
      <c r="C52" s="65">
        <v>3.7469999999999999</v>
      </c>
      <c r="D52" s="66"/>
      <c r="E52" s="77">
        <f t="shared" si="1"/>
        <v>2.3738000000000002E-2</v>
      </c>
      <c r="F52" s="66">
        <v>2.3738000000000001</v>
      </c>
      <c r="G52" s="66"/>
      <c r="H52" s="119">
        <f t="shared" si="2"/>
        <v>-1.3731999999999998</v>
      </c>
      <c r="N52" s="144"/>
      <c r="O52" s="144"/>
      <c r="P52" s="293"/>
      <c r="Q52" s="214"/>
      <c r="R52" s="214"/>
    </row>
    <row r="53" spans="1:18" ht="12.75" x14ac:dyDescent="0.2">
      <c r="A53" s="292">
        <v>37834</v>
      </c>
      <c r="B53" s="77">
        <f t="shared" si="0"/>
        <v>3.7267999999999996E-2</v>
      </c>
      <c r="C53" s="65">
        <v>3.7267999999999994</v>
      </c>
      <c r="D53" s="66"/>
      <c r="E53" s="77">
        <f t="shared" si="1"/>
        <v>2.3727999999999999E-2</v>
      </c>
      <c r="F53" s="66">
        <v>2.3727999999999998</v>
      </c>
      <c r="G53" s="66"/>
      <c r="H53" s="119">
        <f t="shared" si="2"/>
        <v>-1.3539999999999996</v>
      </c>
      <c r="N53" s="144"/>
      <c r="O53" s="144"/>
      <c r="P53" s="293"/>
      <c r="Q53" s="214"/>
      <c r="R53" s="214"/>
    </row>
    <row r="54" spans="1:18" ht="12.75" x14ac:dyDescent="0.2">
      <c r="A54" s="292">
        <v>37865</v>
      </c>
      <c r="B54" s="77">
        <f t="shared" si="0"/>
        <v>3.7325999999999998E-2</v>
      </c>
      <c r="C54" s="65">
        <v>3.7326000000000001</v>
      </c>
      <c r="D54" s="66"/>
      <c r="E54" s="77">
        <f t="shared" si="1"/>
        <v>2.3162000000000002E-2</v>
      </c>
      <c r="F54" s="66">
        <v>2.3162000000000003</v>
      </c>
      <c r="G54" s="66"/>
      <c r="H54" s="119">
        <f t="shared" si="2"/>
        <v>-1.4163999999999999</v>
      </c>
      <c r="N54" s="144"/>
      <c r="O54" s="144"/>
      <c r="P54" s="293"/>
      <c r="Q54" s="214"/>
      <c r="R54" s="214"/>
    </row>
    <row r="55" spans="1:18" ht="12.75" x14ac:dyDescent="0.2">
      <c r="A55" s="292">
        <v>37895</v>
      </c>
      <c r="B55" s="77">
        <f t="shared" si="0"/>
        <v>3.7568000000000004E-2</v>
      </c>
      <c r="C55" s="65">
        <v>3.7568000000000001</v>
      </c>
      <c r="D55" s="66"/>
      <c r="E55" s="77">
        <f t="shared" si="1"/>
        <v>2.2572000000000005E-2</v>
      </c>
      <c r="F55" s="66">
        <v>2.2572000000000005</v>
      </c>
      <c r="G55" s="66"/>
      <c r="H55" s="119">
        <f t="shared" si="2"/>
        <v>-1.4995999999999996</v>
      </c>
      <c r="N55" s="144"/>
      <c r="O55" s="144"/>
      <c r="P55" s="293"/>
      <c r="Q55" s="214"/>
      <c r="R55" s="214"/>
    </row>
    <row r="56" spans="1:18" ht="12.75" x14ac:dyDescent="0.2">
      <c r="A56" s="292">
        <v>37926</v>
      </c>
      <c r="B56" s="77">
        <f t="shared" si="0"/>
        <v>3.7906000000000002E-2</v>
      </c>
      <c r="C56" s="65">
        <v>3.7906</v>
      </c>
      <c r="D56" s="66"/>
      <c r="E56" s="77">
        <f t="shared" si="1"/>
        <v>2.2350000000000002E-2</v>
      </c>
      <c r="F56" s="66">
        <v>2.2350000000000003</v>
      </c>
      <c r="G56" s="66"/>
      <c r="H56" s="119">
        <f t="shared" si="2"/>
        <v>-1.5555999999999996</v>
      </c>
      <c r="N56" s="144"/>
      <c r="O56" s="144"/>
      <c r="P56" s="293"/>
      <c r="Q56" s="214"/>
      <c r="R56" s="214"/>
    </row>
    <row r="57" spans="1:18" ht="12.75" x14ac:dyDescent="0.2">
      <c r="A57" s="292">
        <v>37956</v>
      </c>
      <c r="B57" s="77">
        <f t="shared" si="0"/>
        <v>3.8027000000000005E-2</v>
      </c>
      <c r="C57" s="65">
        <v>3.8027000000000002</v>
      </c>
      <c r="D57" s="66"/>
      <c r="E57" s="77">
        <f t="shared" si="1"/>
        <v>2.2599000000000001E-2</v>
      </c>
      <c r="F57" s="66">
        <v>2.2599</v>
      </c>
      <c r="G57" s="66"/>
      <c r="H57" s="119">
        <f t="shared" si="2"/>
        <v>-1.5428000000000002</v>
      </c>
      <c r="N57" s="144"/>
      <c r="O57" s="144"/>
      <c r="P57" s="293"/>
      <c r="Q57" s="214"/>
      <c r="R57" s="214"/>
    </row>
    <row r="58" spans="1:18" ht="12.75" x14ac:dyDescent="0.2">
      <c r="A58" s="292">
        <v>37987</v>
      </c>
      <c r="B58" s="77">
        <f t="shared" si="0"/>
        <v>3.7751E-2</v>
      </c>
      <c r="C58" s="65">
        <v>3.7751000000000001</v>
      </c>
      <c r="D58" s="66"/>
      <c r="E58" s="77">
        <f t="shared" si="1"/>
        <v>2.3294000000000002E-2</v>
      </c>
      <c r="F58" s="66">
        <v>2.3294000000000001</v>
      </c>
      <c r="G58" s="66"/>
      <c r="H58" s="119">
        <f t="shared" si="2"/>
        <v>-1.4457</v>
      </c>
      <c r="N58" s="144"/>
      <c r="O58" s="144"/>
      <c r="P58" s="293"/>
      <c r="Q58" s="289"/>
      <c r="R58" s="289"/>
    </row>
    <row r="59" spans="1:18" ht="12.75" x14ac:dyDescent="0.2">
      <c r="A59" s="292">
        <v>38018</v>
      </c>
      <c r="B59" s="77">
        <f t="shared" si="0"/>
        <v>3.7118999999999992E-2</v>
      </c>
      <c r="C59" s="65">
        <v>3.7118999999999995</v>
      </c>
      <c r="D59" s="66"/>
      <c r="E59" s="77">
        <f t="shared" si="1"/>
        <v>2.4210000000000002E-2</v>
      </c>
      <c r="F59" s="66">
        <v>2.4210000000000003</v>
      </c>
      <c r="G59" s="66"/>
      <c r="H59" s="119">
        <f t="shared" si="2"/>
        <v>-1.2908999999999993</v>
      </c>
      <c r="N59" s="144"/>
      <c r="O59" s="144"/>
      <c r="P59" s="289"/>
      <c r="Q59" s="289"/>
      <c r="R59" s="289"/>
    </row>
    <row r="60" spans="1:18" ht="12.75" x14ac:dyDescent="0.2">
      <c r="A60" s="292">
        <v>38047</v>
      </c>
      <c r="B60" s="77">
        <f t="shared" si="0"/>
        <v>3.6308999999999994E-2</v>
      </c>
      <c r="C60" s="65">
        <v>3.6308999999999996</v>
      </c>
      <c r="D60" s="66"/>
      <c r="E60" s="77">
        <f t="shared" si="1"/>
        <v>2.5174999999999999E-2</v>
      </c>
      <c r="F60" s="66">
        <v>2.5175000000000001</v>
      </c>
      <c r="G60" s="66"/>
      <c r="H60" s="119">
        <f t="shared" si="2"/>
        <v>-1.1133999999999995</v>
      </c>
      <c r="N60" s="144"/>
      <c r="O60" s="144"/>
      <c r="P60" s="289"/>
      <c r="Q60" s="289"/>
      <c r="R60" s="289"/>
    </row>
    <row r="61" spans="1:18" ht="12.75" x14ac:dyDescent="0.2">
      <c r="A61" s="292">
        <v>38078</v>
      </c>
      <c r="B61" s="77">
        <f t="shared" si="0"/>
        <v>3.5733000000000008E-2</v>
      </c>
      <c r="C61" s="65">
        <v>3.5733000000000006</v>
      </c>
      <c r="D61" s="66"/>
      <c r="E61" s="77">
        <f t="shared" si="1"/>
        <v>2.5901999999999998E-2</v>
      </c>
      <c r="F61" s="66">
        <v>2.5901999999999998</v>
      </c>
      <c r="G61" s="66"/>
      <c r="H61" s="119">
        <f t="shared" si="2"/>
        <v>-0.98310000000000075</v>
      </c>
      <c r="N61" s="144"/>
      <c r="O61" s="144"/>
      <c r="P61" s="289"/>
      <c r="Q61" s="289"/>
      <c r="R61" s="289"/>
    </row>
    <row r="62" spans="1:18" ht="12.75" x14ac:dyDescent="0.2">
      <c r="A62" s="292">
        <v>38108</v>
      </c>
      <c r="B62" s="77">
        <f t="shared" si="0"/>
        <v>3.5457000000000002E-2</v>
      </c>
      <c r="C62" s="65">
        <v>3.5457000000000001</v>
      </c>
      <c r="D62" s="66"/>
      <c r="E62" s="77">
        <f t="shared" si="1"/>
        <v>2.6225000000000002E-2</v>
      </c>
      <c r="F62" s="66">
        <v>2.6225000000000001</v>
      </c>
      <c r="G62" s="66"/>
      <c r="H62" s="119">
        <f t="shared" si="2"/>
        <v>-0.92320000000000002</v>
      </c>
      <c r="N62" s="144"/>
      <c r="O62" s="144"/>
      <c r="P62" s="289"/>
      <c r="Q62" s="289"/>
      <c r="R62" s="289"/>
    </row>
    <row r="63" spans="1:18" ht="12.75" x14ac:dyDescent="0.2">
      <c r="A63" s="292">
        <v>38139</v>
      </c>
      <c r="B63" s="77">
        <f t="shared" si="0"/>
        <v>3.5210999999999999E-2</v>
      </c>
      <c r="C63" s="65">
        <v>3.5210999999999997</v>
      </c>
      <c r="D63" s="66"/>
      <c r="E63" s="77">
        <f t="shared" si="1"/>
        <v>2.6123000000000004E-2</v>
      </c>
      <c r="F63" s="66">
        <v>2.6123000000000003</v>
      </c>
      <c r="G63" s="66"/>
      <c r="H63" s="119">
        <f t="shared" si="2"/>
        <v>-0.90879999999999939</v>
      </c>
      <c r="N63" s="144"/>
      <c r="O63" s="144"/>
      <c r="P63" s="289"/>
      <c r="Q63" s="289"/>
      <c r="R63" s="289"/>
    </row>
    <row r="64" spans="1:18" ht="12.75" x14ac:dyDescent="0.2">
      <c r="A64" s="292">
        <v>38169</v>
      </c>
      <c r="B64" s="77">
        <f t="shared" si="0"/>
        <v>3.4879E-2</v>
      </c>
      <c r="C64" s="65">
        <v>3.4878999999999998</v>
      </c>
      <c r="D64" s="66"/>
      <c r="E64" s="77">
        <f t="shared" si="1"/>
        <v>2.5604000000000002E-2</v>
      </c>
      <c r="F64" s="66">
        <v>2.5604</v>
      </c>
      <c r="G64" s="66"/>
      <c r="H64" s="119">
        <f t="shared" si="2"/>
        <v>-0.92749999999999977</v>
      </c>
      <c r="N64" s="144"/>
      <c r="O64" s="144"/>
      <c r="P64" s="289"/>
      <c r="Q64" s="289"/>
      <c r="R64" s="289"/>
    </row>
    <row r="65" spans="1:18" ht="12.75" x14ac:dyDescent="0.2">
      <c r="A65" s="292">
        <v>38200</v>
      </c>
      <c r="B65" s="77">
        <f t="shared" si="0"/>
        <v>3.4583207520687741E-2</v>
      </c>
      <c r="C65" s="65">
        <v>3.458320752068774</v>
      </c>
      <c r="D65" s="66"/>
      <c r="E65" s="77">
        <f t="shared" si="1"/>
        <v>2.4670660378841466E-2</v>
      </c>
      <c r="F65" s="66">
        <v>2.4670660378841465</v>
      </c>
      <c r="G65" s="66"/>
      <c r="H65" s="119">
        <f t="shared" si="2"/>
        <v>-0.99125471418462752</v>
      </c>
      <c r="N65" s="289"/>
      <c r="O65" s="289"/>
      <c r="P65" s="289"/>
      <c r="Q65" s="289"/>
      <c r="R65" s="289"/>
    </row>
    <row r="66" spans="1:18" ht="12.75" x14ac:dyDescent="0.2">
      <c r="A66" s="292">
        <v>38231</v>
      </c>
      <c r="B66" s="77">
        <f t="shared" si="0"/>
        <v>3.4372042662066143E-2</v>
      </c>
      <c r="C66" s="65">
        <v>3.437204266206614</v>
      </c>
      <c r="D66" s="66"/>
      <c r="E66" s="77">
        <f t="shared" si="1"/>
        <v>2.3246815295134792E-2</v>
      </c>
      <c r="F66" s="66">
        <v>2.3246815295134793</v>
      </c>
      <c r="G66" s="66"/>
      <c r="H66" s="119">
        <f t="shared" si="2"/>
        <v>-1.1125227366931347</v>
      </c>
      <c r="N66" s="289"/>
      <c r="O66" s="289"/>
      <c r="P66" s="289"/>
      <c r="Q66" s="289"/>
      <c r="R66" s="289"/>
    </row>
    <row r="67" spans="1:18" x14ac:dyDescent="0.2">
      <c r="A67" s="292">
        <v>38261</v>
      </c>
      <c r="B67" s="77">
        <f t="shared" si="0"/>
        <v>3.4118999999999997E-2</v>
      </c>
      <c r="C67" s="65">
        <v>3.4118999999999997</v>
      </c>
      <c r="D67" s="66"/>
      <c r="E67" s="77">
        <f t="shared" si="1"/>
        <v>2.1645999999999995E-2</v>
      </c>
      <c r="F67" s="66">
        <v>2.1645999999999996</v>
      </c>
      <c r="G67" s="66"/>
      <c r="H67" s="119">
        <f t="shared" si="2"/>
        <v>-1.2473000000000001</v>
      </c>
    </row>
    <row r="68" spans="1:18" x14ac:dyDescent="0.2">
      <c r="A68" s="292">
        <v>38292</v>
      </c>
      <c r="B68" s="77">
        <f t="shared" si="0"/>
        <v>3.3527846184632039E-2</v>
      </c>
      <c r="C68" s="65">
        <v>3.352784618463204</v>
      </c>
      <c r="D68" s="66"/>
      <c r="E68" s="77">
        <f t="shared" si="1"/>
        <v>2.0164257564652024E-2</v>
      </c>
      <c r="F68" s="66">
        <v>2.0164257564652024</v>
      </c>
      <c r="G68" s="66"/>
      <c r="H68" s="119">
        <f t="shared" si="2"/>
        <v>-1.3363588619980016</v>
      </c>
    </row>
    <row r="69" spans="1:18" x14ac:dyDescent="0.2">
      <c r="A69" s="292">
        <v>38322</v>
      </c>
      <c r="B69" s="77">
        <f t="shared" si="0"/>
        <v>3.2317395805826037E-2</v>
      </c>
      <c r="C69" s="65">
        <v>3.2317395805826039</v>
      </c>
      <c r="D69" s="66"/>
      <c r="E69" s="77">
        <f t="shared" si="1"/>
        <v>1.9372628715760908E-2</v>
      </c>
      <c r="F69" s="66">
        <v>1.9372628715760907</v>
      </c>
      <c r="G69" s="66"/>
      <c r="H69" s="119">
        <f t="shared" si="2"/>
        <v>-1.2944767090065132</v>
      </c>
    </row>
    <row r="70" spans="1:18" x14ac:dyDescent="0.2">
      <c r="A70" s="292">
        <v>38353</v>
      </c>
      <c r="B70" s="77">
        <f t="shared" si="0"/>
        <v>3.0570987818974795E-2</v>
      </c>
      <c r="C70" s="65">
        <v>3.0570987818974795</v>
      </c>
      <c r="D70" s="66"/>
      <c r="E70" s="77">
        <f t="shared" si="1"/>
        <v>1.9472419385032781E-2</v>
      </c>
      <c r="F70" s="66">
        <v>1.947241938503278</v>
      </c>
      <c r="G70" s="66"/>
      <c r="H70" s="119">
        <f t="shared" si="2"/>
        <v>-1.1098568433942015</v>
      </c>
    </row>
    <row r="71" spans="1:18" x14ac:dyDescent="0.2">
      <c r="A71" s="292">
        <v>38384</v>
      </c>
      <c r="B71" s="77">
        <f t="shared" ref="B71:B108" si="3">C71/100</f>
        <v>2.8510057972979203E-2</v>
      </c>
      <c r="C71" s="65">
        <v>2.8510057972979204</v>
      </c>
      <c r="D71" s="66"/>
      <c r="E71" s="77">
        <f t="shared" ref="E71:E108" si="4">F71/100</f>
        <v>2.0284078492505839E-2</v>
      </c>
      <c r="F71" s="66">
        <v>2.0284078492505837</v>
      </c>
      <c r="G71" s="66"/>
      <c r="H71" s="119">
        <f t="shared" si="2"/>
        <v>-0.82259794804733666</v>
      </c>
    </row>
    <row r="72" spans="1:18" x14ac:dyDescent="0.2">
      <c r="A72" s="292">
        <v>38412</v>
      </c>
      <c r="B72" s="77">
        <f t="shared" si="3"/>
        <v>2.652334398218768E-2</v>
      </c>
      <c r="C72" s="65">
        <v>2.6523343982187679</v>
      </c>
      <c r="D72" s="66"/>
      <c r="E72" s="77">
        <f t="shared" si="4"/>
        <v>2.1677539229048571E-2</v>
      </c>
      <c r="F72" s="66">
        <v>2.1677539229048572</v>
      </c>
      <c r="G72" s="66"/>
      <c r="H72" s="119">
        <f t="shared" si="2"/>
        <v>-0.48458047531391069</v>
      </c>
    </row>
    <row r="73" spans="1:18" x14ac:dyDescent="0.2">
      <c r="A73" s="292">
        <v>38443</v>
      </c>
      <c r="B73" s="77">
        <f t="shared" si="3"/>
        <v>2.4953656233943446E-2</v>
      </c>
      <c r="C73" s="65">
        <v>2.4953656233943446</v>
      </c>
      <c r="D73" s="66"/>
      <c r="E73" s="77">
        <f t="shared" si="4"/>
        <v>2.3259668118281313E-2</v>
      </c>
      <c r="F73" s="66">
        <v>2.3259668118281311</v>
      </c>
      <c r="G73" s="66"/>
      <c r="H73" s="119">
        <f t="shared" si="2"/>
        <v>-0.1693988115662135</v>
      </c>
    </row>
    <row r="74" spans="1:18" x14ac:dyDescent="0.2">
      <c r="A74" s="292">
        <v>38473</v>
      </c>
      <c r="B74" s="77">
        <f t="shared" si="3"/>
        <v>2.400755654056292E-2</v>
      </c>
      <c r="C74" s="65">
        <v>2.400755654056292</v>
      </c>
      <c r="D74" s="66"/>
      <c r="E74" s="77">
        <f t="shared" si="4"/>
        <v>2.461665368246202E-2</v>
      </c>
      <c r="F74" s="66">
        <v>2.461665368246202</v>
      </c>
      <c r="G74" s="66"/>
      <c r="H74" s="119">
        <f t="shared" si="2"/>
        <v>6.090971418990998E-2</v>
      </c>
    </row>
    <row r="75" spans="1:18" x14ac:dyDescent="0.2">
      <c r="A75" s="292">
        <v>38504</v>
      </c>
      <c r="B75" s="77">
        <f t="shared" si="3"/>
        <v>2.3737265871883226E-2</v>
      </c>
      <c r="C75" s="65">
        <v>2.3737265871883224</v>
      </c>
      <c r="D75" s="66"/>
      <c r="E75" s="77">
        <f t="shared" si="4"/>
        <v>2.5543198284986329E-2</v>
      </c>
      <c r="F75" s="66">
        <v>2.5543198284986328</v>
      </c>
      <c r="G75" s="66"/>
      <c r="H75" s="119">
        <f t="shared" si="2"/>
        <v>0.1805932413103104</v>
      </c>
    </row>
    <row r="76" spans="1:18" x14ac:dyDescent="0.2">
      <c r="A76" s="292">
        <v>38534</v>
      </c>
      <c r="B76" s="77">
        <f t="shared" si="3"/>
        <v>2.3668033327677036E-2</v>
      </c>
      <c r="C76" s="65">
        <v>2.3668033327677036</v>
      </c>
      <c r="D76" s="66"/>
      <c r="E76" s="77">
        <f t="shared" si="4"/>
        <v>2.5901938119941327E-2</v>
      </c>
      <c r="F76" s="66">
        <v>2.5901938119941326</v>
      </c>
      <c r="G76" s="66"/>
      <c r="H76" s="119">
        <f t="shared" si="2"/>
        <v>0.22339047922642896</v>
      </c>
    </row>
    <row r="77" spans="1:18" x14ac:dyDescent="0.2">
      <c r="A77" s="292">
        <v>38565</v>
      </c>
      <c r="B77" s="77">
        <f t="shared" si="3"/>
        <v>2.3308249460559899E-2</v>
      </c>
      <c r="C77" s="65">
        <v>2.3308249460559898</v>
      </c>
      <c r="D77" s="66"/>
      <c r="E77" s="77">
        <f t="shared" si="4"/>
        <v>2.5917770021542875E-2</v>
      </c>
      <c r="F77" s="66">
        <v>2.5917770021542874</v>
      </c>
      <c r="G77" s="66"/>
      <c r="H77" s="119">
        <f t="shared" si="2"/>
        <v>0.26095205609829764</v>
      </c>
    </row>
    <row r="78" spans="1:18" x14ac:dyDescent="0.2">
      <c r="A78" s="292">
        <v>38596</v>
      </c>
      <c r="B78" s="77">
        <f t="shared" si="3"/>
        <v>2.2621167499447422E-2</v>
      </c>
      <c r="C78" s="65">
        <v>2.2621167499447421</v>
      </c>
      <c r="D78" s="66"/>
      <c r="E78" s="77">
        <f t="shared" si="4"/>
        <v>2.5776506091030427E-2</v>
      </c>
      <c r="F78" s="66">
        <v>2.5776506091030429</v>
      </c>
      <c r="G78" s="66"/>
      <c r="H78" s="119">
        <f t="shared" si="2"/>
        <v>0.31553385915830079</v>
      </c>
    </row>
    <row r="79" spans="1:18" x14ac:dyDescent="0.2">
      <c r="A79" s="292">
        <v>38626</v>
      </c>
      <c r="B79" s="77">
        <f t="shared" si="3"/>
        <v>2.1780314655000906E-2</v>
      </c>
      <c r="C79" s="65">
        <v>2.1780314655000907</v>
      </c>
      <c r="D79" s="66"/>
      <c r="E79" s="77">
        <f t="shared" si="4"/>
        <v>2.5572023262575218E-2</v>
      </c>
      <c r="F79" s="66">
        <v>2.5572023262575216</v>
      </c>
      <c r="G79" s="66"/>
      <c r="H79" s="119">
        <f t="shared" si="2"/>
        <v>0.37917086075743089</v>
      </c>
    </row>
    <row r="80" spans="1:18" x14ac:dyDescent="0.2">
      <c r="A80" s="292">
        <v>38657</v>
      </c>
      <c r="B80" s="77">
        <f t="shared" si="3"/>
        <v>2.0938122617337122E-2</v>
      </c>
      <c r="C80" s="65">
        <v>2.0938122617337123</v>
      </c>
      <c r="D80" s="66"/>
      <c r="E80" s="77">
        <f t="shared" si="4"/>
        <v>2.5275542489659152E-2</v>
      </c>
      <c r="F80" s="66">
        <v>2.5275542489659153</v>
      </c>
      <c r="G80" s="66"/>
      <c r="H80" s="119">
        <f t="shared" si="2"/>
        <v>0.43374198723220303</v>
      </c>
      <c r="L80" s="213"/>
    </row>
    <row r="81" spans="1:10" x14ac:dyDescent="0.2">
      <c r="A81" s="292">
        <v>38687</v>
      </c>
      <c r="B81" s="77">
        <f t="shared" si="3"/>
        <v>2.0115197136628144E-2</v>
      </c>
      <c r="C81" s="65">
        <v>2.0115197136628145</v>
      </c>
      <c r="D81" s="66"/>
      <c r="E81" s="77">
        <f t="shared" si="4"/>
        <v>2.4953047792389257E-2</v>
      </c>
      <c r="F81" s="66">
        <v>2.4953047792389258</v>
      </c>
      <c r="G81" s="66"/>
      <c r="H81" s="119">
        <f t="shared" si="2"/>
        <v>0.48378506557611134</v>
      </c>
    </row>
    <row r="82" spans="1:10" x14ac:dyDescent="0.2">
      <c r="A82" s="292">
        <v>38718</v>
      </c>
      <c r="B82" s="77">
        <f t="shared" si="3"/>
        <v>1.9288610043398203E-2</v>
      </c>
      <c r="C82" s="65">
        <v>1.9288610043398202</v>
      </c>
      <c r="D82" s="66"/>
      <c r="E82" s="77">
        <f t="shared" si="4"/>
        <v>2.453971512536993E-2</v>
      </c>
      <c r="F82" s="66">
        <v>2.453971512536993</v>
      </c>
      <c r="G82" s="66"/>
      <c r="H82" s="119">
        <f t="shared" si="2"/>
        <v>0.52511050819717275</v>
      </c>
    </row>
    <row r="83" spans="1:10" x14ac:dyDescent="0.2">
      <c r="A83" s="292">
        <v>38749</v>
      </c>
      <c r="B83" s="77">
        <f t="shared" si="3"/>
        <v>1.8478031225776115E-2</v>
      </c>
      <c r="C83" s="65">
        <v>1.8478031225776115</v>
      </c>
      <c r="D83" s="66"/>
      <c r="E83" s="77">
        <f t="shared" si="4"/>
        <v>2.4063213892309837E-2</v>
      </c>
      <c r="F83" s="66">
        <v>2.4063213892309836</v>
      </c>
      <c r="G83" s="66"/>
      <c r="H83" s="119">
        <f t="shared" si="2"/>
        <v>0.55851826665337212</v>
      </c>
    </row>
    <row r="84" spans="1:10" x14ac:dyDescent="0.2">
      <c r="A84" s="292">
        <v>38777</v>
      </c>
      <c r="B84" s="77">
        <f t="shared" si="3"/>
        <v>1.7800373411169596E-2</v>
      </c>
      <c r="C84" s="65">
        <v>1.7800373411169597</v>
      </c>
      <c r="D84" s="66"/>
      <c r="E84" s="77">
        <f t="shared" si="4"/>
        <v>2.3883954704725291E-2</v>
      </c>
      <c r="F84" s="66">
        <v>2.388395470472529</v>
      </c>
      <c r="G84" s="66"/>
      <c r="H84" s="119">
        <f t="shared" si="2"/>
        <v>0.60835812935556932</v>
      </c>
    </row>
    <row r="85" spans="1:10" x14ac:dyDescent="0.2">
      <c r="A85" s="292">
        <v>38808</v>
      </c>
      <c r="B85" s="77">
        <f t="shared" si="3"/>
        <v>1.7313635224179069E-2</v>
      </c>
      <c r="C85" s="65">
        <v>1.7313635224179069</v>
      </c>
      <c r="D85" s="66"/>
      <c r="E85" s="77">
        <f t="shared" si="4"/>
        <v>2.4118278921997246E-2</v>
      </c>
      <c r="F85" s="66">
        <v>2.4118278921997245</v>
      </c>
      <c r="G85" s="66"/>
      <c r="H85" s="119">
        <f t="shared" si="2"/>
        <v>0.68046436978181757</v>
      </c>
    </row>
    <row r="86" spans="1:10" x14ac:dyDescent="0.2">
      <c r="A86" s="292">
        <v>38838</v>
      </c>
      <c r="B86" s="77">
        <f t="shared" si="3"/>
        <v>1.6998785551950012E-2</v>
      </c>
      <c r="C86" s="65">
        <v>1.6998785551950011</v>
      </c>
      <c r="D86" s="66"/>
      <c r="E86" s="77">
        <f t="shared" si="4"/>
        <v>2.4499447252136083E-2</v>
      </c>
      <c r="F86" s="66">
        <v>2.4499447252136082</v>
      </c>
      <c r="G86" s="66"/>
      <c r="H86" s="119">
        <f t="shared" si="2"/>
        <v>0.75006617001860709</v>
      </c>
    </row>
    <row r="87" spans="1:10" x14ac:dyDescent="0.2">
      <c r="A87" s="292">
        <v>38869</v>
      </c>
      <c r="B87" s="77">
        <f t="shared" si="3"/>
        <v>1.6640238081094102E-2</v>
      </c>
      <c r="C87" s="65">
        <v>1.6640238081094103</v>
      </c>
      <c r="D87" s="66"/>
      <c r="E87" s="77">
        <f t="shared" si="4"/>
        <v>2.4676917017882341E-2</v>
      </c>
      <c r="F87" s="66">
        <v>2.467691701788234</v>
      </c>
      <c r="G87" s="66"/>
      <c r="H87" s="119">
        <f t="shared" si="2"/>
        <v>0.80366789367882374</v>
      </c>
    </row>
    <row r="88" spans="1:10" x14ac:dyDescent="0.2">
      <c r="A88" s="292">
        <v>38899</v>
      </c>
      <c r="B88" s="77">
        <f t="shared" si="3"/>
        <v>1.6261063844784131E-2</v>
      </c>
      <c r="C88" s="65">
        <v>1.6261063844784129</v>
      </c>
      <c r="D88" s="66"/>
      <c r="E88" s="77">
        <f t="shared" si="4"/>
        <v>2.516672290070765E-2</v>
      </c>
      <c r="F88" s="66">
        <v>2.516672290070765</v>
      </c>
      <c r="G88" s="66"/>
      <c r="H88" s="119">
        <f t="shared" si="2"/>
        <v>0.89056590559235205</v>
      </c>
    </row>
    <row r="89" spans="1:10" x14ac:dyDescent="0.2">
      <c r="A89" s="292">
        <v>38930</v>
      </c>
      <c r="B89" s="77">
        <f t="shared" si="3"/>
        <v>1.5919347129467694E-2</v>
      </c>
      <c r="C89" s="65">
        <v>1.5919347129467694</v>
      </c>
      <c r="D89" s="66"/>
      <c r="E89" s="77">
        <f t="shared" si="4"/>
        <v>2.6394072690437718E-2</v>
      </c>
      <c r="F89" s="66">
        <v>2.639407269043772</v>
      </c>
      <c r="G89" s="66"/>
      <c r="H89" s="119">
        <f t="shared" si="2"/>
        <v>1.0474725560970026</v>
      </c>
    </row>
    <row r="90" spans="1:10" x14ac:dyDescent="0.2">
      <c r="A90" s="292">
        <v>38961</v>
      </c>
      <c r="B90" s="77">
        <f t="shared" si="3"/>
        <v>1.5595165988062027E-2</v>
      </c>
      <c r="C90" s="65">
        <v>1.5595165988062027</v>
      </c>
      <c r="D90" s="66"/>
      <c r="E90" s="77">
        <f t="shared" si="4"/>
        <v>2.8089153446806674E-2</v>
      </c>
      <c r="F90" s="66">
        <v>2.8089153446806674</v>
      </c>
      <c r="G90" s="66"/>
      <c r="H90" s="119">
        <f t="shared" si="2"/>
        <v>1.2493987458744646</v>
      </c>
    </row>
    <row r="91" spans="1:10" x14ac:dyDescent="0.2">
      <c r="A91" s="292">
        <v>38991</v>
      </c>
      <c r="B91" s="77">
        <f t="shared" si="3"/>
        <v>1.5133932544825555E-2</v>
      </c>
      <c r="C91" s="65">
        <v>1.5133932544825555</v>
      </c>
      <c r="D91" s="66"/>
      <c r="E91" s="77">
        <f t="shared" si="4"/>
        <v>2.956579907659183E-2</v>
      </c>
      <c r="F91" s="66">
        <v>2.956579907659183</v>
      </c>
      <c r="G91" s="66"/>
      <c r="H91" s="119">
        <f t="shared" si="2"/>
        <v>1.4431866531766275</v>
      </c>
    </row>
    <row r="92" spans="1:10" x14ac:dyDescent="0.2">
      <c r="A92" s="292">
        <v>39022</v>
      </c>
      <c r="B92" s="77">
        <f t="shared" si="3"/>
        <v>1.4512335753577315E-2</v>
      </c>
      <c r="C92" s="65">
        <v>1.4512335753577315</v>
      </c>
      <c r="D92" s="66"/>
      <c r="E92" s="77">
        <f t="shared" si="4"/>
        <v>3.0335283803395251E-2</v>
      </c>
      <c r="F92" s="66">
        <v>3.0335283803395252</v>
      </c>
      <c r="G92" s="66"/>
      <c r="H92" s="119">
        <f t="shared" si="2"/>
        <v>1.5822948049817938</v>
      </c>
    </row>
    <row r="93" spans="1:10" x14ac:dyDescent="0.2">
      <c r="A93" s="292">
        <v>39052</v>
      </c>
      <c r="B93" s="77">
        <f t="shared" si="3"/>
        <v>1.3829308242436878E-2</v>
      </c>
      <c r="C93" s="65">
        <v>1.3829308242436877</v>
      </c>
      <c r="D93" s="65"/>
      <c r="E93" s="77">
        <f t="shared" si="4"/>
        <v>3.0133529502673503E-2</v>
      </c>
      <c r="F93" s="66">
        <v>3.0133529502673504</v>
      </c>
      <c r="G93" s="65"/>
      <c r="H93" s="119">
        <f t="shared" si="2"/>
        <v>1.6304221260236627</v>
      </c>
    </row>
    <row r="94" spans="1:10" x14ac:dyDescent="0.2">
      <c r="A94" s="292">
        <v>39083</v>
      </c>
      <c r="B94" s="77">
        <f t="shared" si="3"/>
        <v>1.319967840307556E-2</v>
      </c>
      <c r="C94" s="65">
        <v>1.3199678403075561</v>
      </c>
      <c r="D94" s="65"/>
      <c r="E94" s="77">
        <f t="shared" si="4"/>
        <v>2.8942374157161912E-2</v>
      </c>
      <c r="F94" s="66">
        <v>2.8942374157161912</v>
      </c>
      <c r="G94" s="65"/>
      <c r="H94" s="119">
        <f t="shared" si="2"/>
        <v>1.5742695754086351</v>
      </c>
    </row>
    <row r="95" spans="1:10" x14ac:dyDescent="0.2">
      <c r="A95" s="292">
        <v>39114</v>
      </c>
      <c r="B95" s="77">
        <f t="shared" si="3"/>
        <v>1.2819603416210711E-2</v>
      </c>
      <c r="C95" s="65">
        <v>1.281960341621071</v>
      </c>
      <c r="D95" s="65"/>
      <c r="E95" s="77">
        <f t="shared" si="4"/>
        <v>2.7090214421008892E-2</v>
      </c>
      <c r="F95" s="66">
        <v>2.7090214421008891</v>
      </c>
      <c r="G95" s="65"/>
      <c r="H95" s="119">
        <f t="shared" si="2"/>
        <v>1.4270611004798182</v>
      </c>
      <c r="I95" s="299"/>
      <c r="J95" s="299"/>
    </row>
    <row r="96" spans="1:10" x14ac:dyDescent="0.2">
      <c r="A96" s="292">
        <v>39142</v>
      </c>
      <c r="B96" s="77">
        <f t="shared" si="3"/>
        <v>1.2866341861964906E-2</v>
      </c>
      <c r="C96" s="65">
        <v>1.2866341861964905</v>
      </c>
      <c r="D96" s="65"/>
      <c r="E96" s="77">
        <f t="shared" si="4"/>
        <v>2.5194784318326065E-2</v>
      </c>
      <c r="F96" s="66">
        <v>2.5194784318326064</v>
      </c>
      <c r="G96" s="65"/>
      <c r="H96" s="119">
        <f t="shared" si="2"/>
        <v>1.2328442456361159</v>
      </c>
    </row>
    <row r="97" spans="1:10" x14ac:dyDescent="0.2">
      <c r="A97" s="292">
        <v>39173</v>
      </c>
      <c r="B97" s="77">
        <f t="shared" si="3"/>
        <v>1.3178222960247945E-2</v>
      </c>
      <c r="C97" s="65">
        <v>1.3178222960247945</v>
      </c>
      <c r="D97" s="65"/>
      <c r="E97" s="77">
        <f t="shared" si="4"/>
        <v>2.4044648243773347E-2</v>
      </c>
      <c r="F97" s="66">
        <v>2.4044648243773348</v>
      </c>
      <c r="G97" s="65"/>
      <c r="H97" s="119">
        <f t="shared" si="2"/>
        <v>1.0866425283525403</v>
      </c>
    </row>
    <row r="98" spans="1:10" x14ac:dyDescent="0.2">
      <c r="A98" s="292">
        <v>39203</v>
      </c>
      <c r="B98" s="77">
        <f t="shared" si="3"/>
        <v>1.3688434251710815E-2</v>
      </c>
      <c r="C98" s="65">
        <v>1.3688434251710815</v>
      </c>
      <c r="D98" s="65"/>
      <c r="E98" s="77">
        <f t="shared" si="4"/>
        <v>2.4036108312705116E-2</v>
      </c>
      <c r="F98" s="66">
        <v>2.4036108312705116</v>
      </c>
      <c r="G98" s="65"/>
      <c r="H98" s="119">
        <f t="shared" si="2"/>
        <v>1.0347674060994301</v>
      </c>
    </row>
    <row r="99" spans="1:10" x14ac:dyDescent="0.2">
      <c r="A99" s="292">
        <v>39234</v>
      </c>
      <c r="B99" s="77">
        <f t="shared" si="3"/>
        <v>1.4162818334149469E-2</v>
      </c>
      <c r="C99" s="65">
        <v>1.416281833414947</v>
      </c>
      <c r="D99" s="65"/>
      <c r="E99" s="77">
        <f t="shared" si="4"/>
        <v>2.4638474842122216E-2</v>
      </c>
      <c r="F99" s="66">
        <v>2.4638474842122218</v>
      </c>
      <c r="G99" s="65"/>
      <c r="H99" s="119">
        <f t="shared" si="2"/>
        <v>1.0475656507972748</v>
      </c>
    </row>
    <row r="100" spans="1:10" x14ac:dyDescent="0.2">
      <c r="A100" s="292">
        <v>39264</v>
      </c>
      <c r="B100" s="77">
        <f t="shared" si="3"/>
        <v>1.4381653826692764E-2</v>
      </c>
      <c r="C100" s="65">
        <v>1.4381653826692764</v>
      </c>
      <c r="D100" s="65"/>
      <c r="E100" s="77">
        <f t="shared" si="4"/>
        <v>2.4923037193382437E-2</v>
      </c>
      <c r="F100" s="66">
        <v>2.4923037193382438</v>
      </c>
      <c r="G100" s="65"/>
      <c r="H100" s="119">
        <f t="shared" si="2"/>
        <v>1.0541383366689674</v>
      </c>
    </row>
    <row r="101" spans="1:10" x14ac:dyDescent="0.2">
      <c r="A101" s="292">
        <v>39295</v>
      </c>
      <c r="B101" s="77">
        <f t="shared" si="3"/>
        <v>1.4381553452320521E-2</v>
      </c>
      <c r="C101" s="65">
        <v>1.4381553452320521</v>
      </c>
      <c r="D101" s="65"/>
      <c r="E101" s="77">
        <f t="shared" si="4"/>
        <v>2.4383714932243575E-2</v>
      </c>
      <c r="F101" s="66">
        <v>2.4383714932243574</v>
      </c>
      <c r="G101" s="65"/>
      <c r="H101" s="119">
        <f t="shared" si="2"/>
        <v>1.0002161479923053</v>
      </c>
    </row>
    <row r="102" spans="1:10" x14ac:dyDescent="0.2">
      <c r="A102" s="292">
        <v>39326</v>
      </c>
      <c r="B102" s="77">
        <f t="shared" si="3"/>
        <v>1.4368651746363785E-2</v>
      </c>
      <c r="C102" s="65">
        <v>1.4368651746363785</v>
      </c>
      <c r="D102" s="65"/>
      <c r="E102" s="77">
        <f t="shared" si="4"/>
        <v>2.3312673744667733E-2</v>
      </c>
      <c r="F102" s="66">
        <v>2.3312673744667731</v>
      </c>
      <c r="G102" s="65"/>
      <c r="H102" s="119">
        <f t="shared" si="2"/>
        <v>0.8944021998303946</v>
      </c>
    </row>
    <row r="103" spans="1:10" x14ac:dyDescent="0.2">
      <c r="A103" s="292">
        <v>39356</v>
      </c>
      <c r="B103" s="77">
        <f t="shared" si="3"/>
        <v>1.4265075810386316E-2</v>
      </c>
      <c r="C103" s="65">
        <v>1.4265075810386316</v>
      </c>
      <c r="D103" s="65"/>
      <c r="E103" s="77">
        <f t="shared" si="4"/>
        <v>2.2187908950078241E-2</v>
      </c>
      <c r="F103" s="66">
        <v>2.2187908950078241</v>
      </c>
      <c r="G103" s="65"/>
      <c r="H103" s="119">
        <f t="shared" si="2"/>
        <v>0.79228331396919249</v>
      </c>
    </row>
    <row r="104" spans="1:10" x14ac:dyDescent="0.2">
      <c r="A104" s="292">
        <v>39387</v>
      </c>
      <c r="B104" s="77">
        <f t="shared" si="3"/>
        <v>1.3923601399670107E-2</v>
      </c>
      <c r="C104" s="65">
        <v>1.3923601399670107</v>
      </c>
      <c r="D104" s="65"/>
      <c r="E104" s="77">
        <f t="shared" si="4"/>
        <v>2.1255687069227869E-2</v>
      </c>
      <c r="F104" s="66">
        <v>2.1255687069227869</v>
      </c>
      <c r="G104" s="65"/>
      <c r="H104" s="119">
        <f t="shared" si="2"/>
        <v>0.73320856695577619</v>
      </c>
    </row>
    <row r="105" spans="1:10" x14ac:dyDescent="0.2">
      <c r="A105" s="292">
        <v>39417</v>
      </c>
      <c r="B105" s="77">
        <f t="shared" si="3"/>
        <v>1.325115326774187E-2</v>
      </c>
      <c r="C105" s="65">
        <v>1.3251153267741871</v>
      </c>
      <c r="D105" s="65"/>
      <c r="E105" s="77">
        <f t="shared" si="4"/>
        <v>2.0632133268345943E-2</v>
      </c>
      <c r="F105" s="66">
        <v>2.0632133268345942</v>
      </c>
      <c r="G105" s="65"/>
      <c r="H105" s="119">
        <f t="shared" si="2"/>
        <v>0.73809800006040716</v>
      </c>
    </row>
    <row r="106" spans="1:10" x14ac:dyDescent="0.2">
      <c r="A106" s="292">
        <v>39448</v>
      </c>
      <c r="B106" s="77">
        <f t="shared" si="3"/>
        <v>1.2255163837187026E-2</v>
      </c>
      <c r="C106" s="65">
        <v>1.2255163837187026</v>
      </c>
      <c r="D106" s="65"/>
      <c r="E106" s="77">
        <f t="shared" si="4"/>
        <v>2.0560645708465723E-2</v>
      </c>
      <c r="F106" s="66">
        <v>2.0560645708465723</v>
      </c>
      <c r="G106" s="65"/>
      <c r="H106" s="119">
        <f t="shared" si="2"/>
        <v>0.83054818712786971</v>
      </c>
    </row>
    <row r="107" spans="1:10" x14ac:dyDescent="0.2">
      <c r="A107" s="292">
        <v>39479</v>
      </c>
      <c r="B107" s="77">
        <f t="shared" si="3"/>
        <v>1.1098329009229781E-2</v>
      </c>
      <c r="C107" s="65">
        <v>1.1098329009229781</v>
      </c>
      <c r="D107" s="65"/>
      <c r="E107" s="77">
        <f t="shared" si="4"/>
        <v>2.0954289946653583E-2</v>
      </c>
      <c r="F107" s="66">
        <v>2.0954289946653581</v>
      </c>
      <c r="G107" s="65"/>
      <c r="H107" s="119">
        <f t="shared" ref="H107:H155" si="5">F107-C107</f>
        <v>0.98559609374238</v>
      </c>
    </row>
    <row r="108" spans="1:10" x14ac:dyDescent="0.2">
      <c r="A108" s="292">
        <v>39508</v>
      </c>
      <c r="B108" s="77">
        <f t="shared" si="3"/>
        <v>1.0173831614908034E-2</v>
      </c>
      <c r="C108" s="65">
        <v>1.0173831614908033</v>
      </c>
      <c r="D108" s="65"/>
      <c r="E108" s="77">
        <f t="shared" si="4"/>
        <v>2.1527518726856279E-2</v>
      </c>
      <c r="F108" s="66">
        <v>2.1527518726856281</v>
      </c>
      <c r="G108" s="65"/>
      <c r="H108" s="119">
        <f t="shared" si="5"/>
        <v>1.1353687111948247</v>
      </c>
    </row>
    <row r="109" spans="1:10" x14ac:dyDescent="0.2">
      <c r="A109" s="292">
        <v>39539</v>
      </c>
      <c r="B109" s="77">
        <f>C109/100</f>
        <v>9.8446395228243225E-3</v>
      </c>
      <c r="C109" s="65">
        <v>0.98446395228243233</v>
      </c>
      <c r="D109" s="65"/>
      <c r="E109" s="77">
        <f>F109/100</f>
        <v>2.2066394016160128E-2</v>
      </c>
      <c r="F109" s="66">
        <v>2.2066394016160129</v>
      </c>
      <c r="G109" s="65"/>
      <c r="H109" s="119">
        <f t="shared" si="5"/>
        <v>1.2221754493335806</v>
      </c>
    </row>
    <row r="110" spans="1:10" x14ac:dyDescent="0.2">
      <c r="A110" s="292">
        <v>39569</v>
      </c>
      <c r="B110" s="77">
        <f>C110/100</f>
        <v>1.0172092249332269E-2</v>
      </c>
      <c r="C110" s="65">
        <v>1.017209224933227</v>
      </c>
      <c r="D110" s="65"/>
      <c r="E110" s="77">
        <f>F110/100</f>
        <v>2.2208654085665174E-2</v>
      </c>
      <c r="F110" s="66">
        <v>2.2208654085665174</v>
      </c>
      <c r="G110" s="65"/>
      <c r="H110" s="119">
        <f t="shared" si="5"/>
        <v>1.2036561836332904</v>
      </c>
      <c r="J110" s="38"/>
    </row>
    <row r="111" spans="1:10" x14ac:dyDescent="0.2">
      <c r="A111" s="292">
        <v>39600</v>
      </c>
      <c r="B111" s="77">
        <f>C111/100</f>
        <v>1.0873395208658527E-2</v>
      </c>
      <c r="C111" s="65">
        <v>1.0873395208658527</v>
      </c>
      <c r="D111" s="65"/>
      <c r="E111" s="77">
        <f>F111/100</f>
        <v>2.1807543715826511E-2</v>
      </c>
      <c r="F111" s="66">
        <v>2.1807543715826512</v>
      </c>
      <c r="G111" s="65"/>
      <c r="H111" s="119">
        <f t="shared" si="5"/>
        <v>1.0934148507167984</v>
      </c>
      <c r="J111" s="38"/>
    </row>
    <row r="112" spans="1:10" x14ac:dyDescent="0.2">
      <c r="A112" s="292">
        <v>39630</v>
      </c>
      <c r="B112" s="77">
        <f>C112/100</f>
        <v>1.1609944501750669E-2</v>
      </c>
      <c r="C112" s="65">
        <v>1.1609944501750669</v>
      </c>
      <c r="D112" s="65"/>
      <c r="E112" s="77">
        <f>F112/100</f>
        <v>2.0853003041381143E-2</v>
      </c>
      <c r="F112" s="66">
        <v>2.0853003041381144</v>
      </c>
      <c r="G112" s="65"/>
      <c r="H112" s="119">
        <f t="shared" si="5"/>
        <v>0.92430585396304754</v>
      </c>
      <c r="J112" s="39"/>
    </row>
    <row r="113" spans="1:10" x14ac:dyDescent="0.2">
      <c r="A113" s="292">
        <v>39661</v>
      </c>
      <c r="B113" s="77">
        <f>C113/100</f>
        <v>1.1990178220645535E-2</v>
      </c>
      <c r="C113" s="65">
        <v>1.1990178220645535</v>
      </c>
      <c r="D113" s="65"/>
      <c r="E113" s="77">
        <f>F113/100</f>
        <v>1.9746512015382679E-2</v>
      </c>
      <c r="F113" s="66">
        <v>1.9746512015382678</v>
      </c>
      <c r="G113" s="65"/>
      <c r="H113" s="119">
        <f t="shared" si="5"/>
        <v>0.77563337947371425</v>
      </c>
      <c r="J113" s="39"/>
    </row>
    <row r="114" spans="1:10" x14ac:dyDescent="0.2">
      <c r="A114" s="292">
        <v>39692</v>
      </c>
      <c r="B114" s="77">
        <f t="shared" ref="B114:B126" si="6">C114/100</f>
        <v>1.2055893268660215E-2</v>
      </c>
      <c r="C114" s="65">
        <v>1.2055893268660216</v>
      </c>
      <c r="D114" s="65"/>
      <c r="E114" s="77">
        <f t="shared" ref="E114:E132" si="7">F114/100</f>
        <v>1.8589082431167903E-2</v>
      </c>
      <c r="F114" s="66">
        <v>1.8589082431167903</v>
      </c>
      <c r="G114" s="65"/>
      <c r="H114" s="119">
        <f t="shared" si="5"/>
        <v>0.65331891625076866</v>
      </c>
      <c r="J114" s="39"/>
    </row>
    <row r="115" spans="1:10" x14ac:dyDescent="0.2">
      <c r="A115" s="292">
        <v>39722</v>
      </c>
      <c r="B115" s="77">
        <f t="shared" si="6"/>
        <v>1.2072462843782947E-2</v>
      </c>
      <c r="C115" s="65">
        <v>1.2072462843782947</v>
      </c>
      <c r="D115" s="65"/>
      <c r="E115" s="77">
        <f t="shared" si="7"/>
        <v>1.745447158405343E-2</v>
      </c>
      <c r="F115" s="66">
        <v>1.7454471584053428</v>
      </c>
      <c r="G115" s="65"/>
      <c r="H115" s="119">
        <f t="shared" si="5"/>
        <v>0.53820087402704808</v>
      </c>
      <c r="J115" s="39"/>
    </row>
    <row r="116" spans="1:10" x14ac:dyDescent="0.2">
      <c r="A116" s="292">
        <v>39753</v>
      </c>
      <c r="B116" s="77">
        <f t="shared" si="6"/>
        <v>1.2201239644132564E-2</v>
      </c>
      <c r="C116" s="65">
        <v>1.2201239644132564</v>
      </c>
      <c r="D116" s="65"/>
      <c r="E116" s="77">
        <f t="shared" si="7"/>
        <v>1.6666224420678971E-2</v>
      </c>
      <c r="F116" s="66">
        <v>1.666622442067897</v>
      </c>
      <c r="G116" s="65"/>
      <c r="H116" s="119">
        <f t="shared" si="5"/>
        <v>0.44649847765464057</v>
      </c>
      <c r="J116" s="39"/>
    </row>
    <row r="117" spans="1:10" x14ac:dyDescent="0.2">
      <c r="A117" s="292">
        <v>39783</v>
      </c>
      <c r="B117" s="77">
        <f t="shared" si="6"/>
        <v>1.2498601433137847E-2</v>
      </c>
      <c r="C117" s="65">
        <v>1.2498601433137846</v>
      </c>
      <c r="D117" s="65"/>
      <c r="E117" s="77">
        <f t="shared" si="7"/>
        <v>1.6573505097196291E-2</v>
      </c>
      <c r="F117" s="66">
        <v>1.6573505097196291</v>
      </c>
      <c r="G117" s="65"/>
      <c r="H117" s="119">
        <f t="shared" si="5"/>
        <v>0.40749036640584446</v>
      </c>
      <c r="J117" s="39"/>
    </row>
    <row r="118" spans="1:10" x14ac:dyDescent="0.2">
      <c r="A118" s="292">
        <v>39814</v>
      </c>
      <c r="B118" s="77">
        <f t="shared" si="6"/>
        <v>1.2991942156432559E-2</v>
      </c>
      <c r="C118" s="65">
        <v>1.2991942156432559</v>
      </c>
      <c r="D118" s="65"/>
      <c r="E118" s="77">
        <f t="shared" si="7"/>
        <v>1.6990384497041836E-2</v>
      </c>
      <c r="F118" s="66">
        <v>1.6990384497041837</v>
      </c>
      <c r="G118" s="65"/>
      <c r="H118" s="119">
        <f t="shared" si="5"/>
        <v>0.39984423406092784</v>
      </c>
      <c r="J118" s="119"/>
    </row>
    <row r="119" spans="1:10" x14ac:dyDescent="0.2">
      <c r="A119" s="292">
        <v>39845</v>
      </c>
      <c r="B119" s="77">
        <f t="shared" si="6"/>
        <v>1.3490665305232741E-2</v>
      </c>
      <c r="C119" s="65">
        <v>1.3490665305232741</v>
      </c>
      <c r="D119" s="65"/>
      <c r="E119" s="77">
        <f t="shared" si="7"/>
        <v>1.7620892319524784E-2</v>
      </c>
      <c r="F119" s="66">
        <v>1.7620892319524786</v>
      </c>
      <c r="G119" s="65"/>
      <c r="H119" s="119">
        <f t="shared" si="5"/>
        <v>0.4130227014292045</v>
      </c>
      <c r="J119" s="119"/>
    </row>
    <row r="120" spans="1:10" x14ac:dyDescent="0.2">
      <c r="A120" s="292">
        <v>39873</v>
      </c>
      <c r="B120" s="77">
        <f t="shared" si="6"/>
        <v>1.3756805136415116E-2</v>
      </c>
      <c r="C120" s="65">
        <v>1.3756805136415116</v>
      </c>
      <c r="D120" s="65"/>
      <c r="E120" s="77">
        <f t="shared" si="7"/>
        <v>1.7992827690598727E-2</v>
      </c>
      <c r="F120" s="66">
        <v>1.7992827690598727</v>
      </c>
      <c r="G120" s="65"/>
      <c r="H120" s="119">
        <f t="shared" si="5"/>
        <v>0.42360225541836116</v>
      </c>
    </row>
    <row r="121" spans="1:10" x14ac:dyDescent="0.2">
      <c r="A121" s="292">
        <v>39904</v>
      </c>
      <c r="B121" s="77">
        <f t="shared" si="6"/>
        <v>1.373520695851883E-2</v>
      </c>
      <c r="C121" s="65">
        <v>1.3735206958518831</v>
      </c>
      <c r="D121" s="65"/>
      <c r="E121" s="77">
        <f t="shared" si="7"/>
        <v>1.7705602178450741E-2</v>
      </c>
      <c r="F121" s="66">
        <v>1.7705602178450741</v>
      </c>
      <c r="G121" s="65"/>
      <c r="H121" s="119">
        <f t="shared" si="5"/>
        <v>0.39703952199319104</v>
      </c>
    </row>
    <row r="122" spans="1:10" x14ac:dyDescent="0.2">
      <c r="A122" s="292">
        <v>39934</v>
      </c>
      <c r="B122" s="77">
        <f t="shared" si="6"/>
        <v>1.3546687622372188E-2</v>
      </c>
      <c r="C122" s="65">
        <v>1.3546687622372189</v>
      </c>
      <c r="D122" s="65"/>
      <c r="E122" s="77">
        <f t="shared" si="7"/>
        <v>1.6706582969428497E-2</v>
      </c>
      <c r="F122" s="66">
        <v>1.6706582969428496</v>
      </c>
      <c r="G122" s="65"/>
      <c r="H122" s="119">
        <f t="shared" si="5"/>
        <v>0.31598953470563074</v>
      </c>
    </row>
    <row r="123" spans="1:10" x14ac:dyDescent="0.2">
      <c r="A123" s="292">
        <v>39965</v>
      </c>
      <c r="B123" s="77">
        <f t="shared" si="6"/>
        <v>1.331714216486931E-2</v>
      </c>
      <c r="C123" s="65">
        <v>1.3317142164869309</v>
      </c>
      <c r="D123" s="65"/>
      <c r="E123" s="77">
        <f t="shared" si="7"/>
        <v>1.5030512429657755E-2</v>
      </c>
      <c r="F123" s="66">
        <v>1.5030512429657754</v>
      </c>
      <c r="G123" s="65"/>
      <c r="H123" s="119">
        <f t="shared" si="5"/>
        <v>0.17133702647884452</v>
      </c>
    </row>
    <row r="124" spans="1:10" x14ac:dyDescent="0.2">
      <c r="A124" s="292">
        <v>39995</v>
      </c>
      <c r="B124" s="77">
        <f t="shared" si="6"/>
        <v>1.3246415195799272E-2</v>
      </c>
      <c r="C124" s="65">
        <v>1.3246415195799273</v>
      </c>
      <c r="D124" s="65"/>
      <c r="E124" s="77">
        <f t="shared" si="7"/>
        <v>1.2956601970107387E-2</v>
      </c>
      <c r="F124" s="66">
        <v>1.2956601970107386</v>
      </c>
      <c r="G124" s="65"/>
      <c r="H124" s="119">
        <f t="shared" si="5"/>
        <v>-2.8981322569188617E-2</v>
      </c>
    </row>
    <row r="125" spans="1:10" x14ac:dyDescent="0.2">
      <c r="A125" s="292">
        <v>40026</v>
      </c>
      <c r="B125" s="77">
        <f t="shared" si="6"/>
        <v>1.3377719538978823E-2</v>
      </c>
      <c r="C125" s="65">
        <v>1.3377719538978823</v>
      </c>
      <c r="D125" s="65"/>
      <c r="E125" s="77">
        <f t="shared" si="7"/>
        <v>1.1165935512526252E-2</v>
      </c>
      <c r="F125" s="66">
        <v>1.1165935512526253</v>
      </c>
      <c r="G125" s="65"/>
      <c r="H125" s="119">
        <f t="shared" si="5"/>
        <v>-0.22117840264525701</v>
      </c>
    </row>
    <row r="126" spans="1:10" x14ac:dyDescent="0.2">
      <c r="A126" s="292">
        <v>40057</v>
      </c>
      <c r="B126" s="77">
        <f t="shared" si="6"/>
        <v>1.3711696273430935E-2</v>
      </c>
      <c r="C126" s="65">
        <v>1.3711696273430936</v>
      </c>
      <c r="D126" s="65"/>
      <c r="E126" s="77">
        <f t="shared" si="7"/>
        <v>1.0081539648340571E-2</v>
      </c>
      <c r="F126" s="66">
        <v>1.0081539648340572</v>
      </c>
      <c r="G126" s="65"/>
      <c r="H126" s="119">
        <f t="shared" si="5"/>
        <v>-0.36301566250903639</v>
      </c>
    </row>
    <row r="127" spans="1:10" x14ac:dyDescent="0.2">
      <c r="A127" s="292">
        <v>40087</v>
      </c>
      <c r="B127" s="77">
        <f t="shared" ref="B127:B132" si="8">C127/100</f>
        <v>1.4177749111761929E-2</v>
      </c>
      <c r="C127" s="65">
        <v>1.417774911176193</v>
      </c>
      <c r="D127" s="65"/>
      <c r="E127" s="77">
        <f t="shared" si="7"/>
        <v>9.7146960551970796E-3</v>
      </c>
      <c r="F127" s="66">
        <v>0.97146960551970796</v>
      </c>
      <c r="G127" s="65"/>
      <c r="H127" s="119">
        <f t="shared" si="5"/>
        <v>-0.44630530565648507</v>
      </c>
    </row>
    <row r="128" spans="1:10" x14ac:dyDescent="0.2">
      <c r="A128" s="292">
        <v>40118</v>
      </c>
      <c r="B128" s="77">
        <f t="shared" si="8"/>
        <v>1.4655961891961911E-2</v>
      </c>
      <c r="C128" s="65">
        <v>1.4655961891961911</v>
      </c>
      <c r="D128" s="65"/>
      <c r="E128" s="77">
        <f t="shared" si="7"/>
        <v>9.7727179207116686E-3</v>
      </c>
      <c r="F128" s="66">
        <v>0.97727179207116688</v>
      </c>
      <c r="G128" s="65"/>
      <c r="H128" s="119">
        <f t="shared" si="5"/>
        <v>-0.48832439712502418</v>
      </c>
    </row>
    <row r="129" spans="1:10" x14ac:dyDescent="0.2">
      <c r="A129" s="292">
        <v>40148</v>
      </c>
      <c r="B129" s="77">
        <f t="shared" si="8"/>
        <v>1.5107009795654502E-2</v>
      </c>
      <c r="C129" s="65">
        <v>1.5107009795654502</v>
      </c>
      <c r="D129" s="65"/>
      <c r="E129" s="77">
        <f t="shared" si="7"/>
        <v>1.0041266979854569E-2</v>
      </c>
      <c r="F129" s="66">
        <v>1.0041266979854568</v>
      </c>
      <c r="G129" s="65"/>
      <c r="H129" s="119">
        <f t="shared" si="5"/>
        <v>-0.5065742815799934</v>
      </c>
    </row>
    <row r="130" spans="1:10" x14ac:dyDescent="0.2">
      <c r="A130" s="292">
        <v>40179</v>
      </c>
      <c r="B130" s="77">
        <f t="shared" si="8"/>
        <v>1.5450238474373346E-2</v>
      </c>
      <c r="C130" s="65">
        <v>1.5450238474373346</v>
      </c>
      <c r="D130" s="65"/>
      <c r="E130" s="77">
        <f t="shared" si="7"/>
        <v>1.0498233635681049E-2</v>
      </c>
      <c r="F130" s="66">
        <v>1.0498233635681049</v>
      </c>
      <c r="G130" s="65"/>
      <c r="H130" s="119">
        <f t="shared" si="5"/>
        <v>-0.49520048386922966</v>
      </c>
    </row>
    <row r="131" spans="1:10" x14ac:dyDescent="0.2">
      <c r="A131" s="292">
        <v>40210</v>
      </c>
      <c r="B131" s="77">
        <f t="shared" si="8"/>
        <v>1.5660969495109093E-2</v>
      </c>
      <c r="C131" s="65">
        <v>1.5660969495109094</v>
      </c>
      <c r="D131" s="65"/>
      <c r="E131" s="77">
        <f t="shared" si="7"/>
        <v>1.085704404195907E-2</v>
      </c>
      <c r="F131" s="66">
        <v>1.085704404195907</v>
      </c>
      <c r="G131" s="65"/>
      <c r="H131" s="119">
        <f t="shared" si="5"/>
        <v>-0.48039254531500242</v>
      </c>
    </row>
    <row r="132" spans="1:10" x14ac:dyDescent="0.2">
      <c r="A132" s="292">
        <v>40238</v>
      </c>
      <c r="B132" s="77">
        <f t="shared" si="8"/>
        <v>1.5868031828951745E-2</v>
      </c>
      <c r="C132" s="65">
        <v>1.5868031828951745</v>
      </c>
      <c r="D132" s="65"/>
      <c r="E132" s="77">
        <f t="shared" si="7"/>
        <v>1.102274633194418E-2</v>
      </c>
      <c r="F132" s="66">
        <v>1.102274633194418</v>
      </c>
      <c r="G132" s="65"/>
      <c r="H132" s="119">
        <f t="shared" si="5"/>
        <v>-0.48452854970075654</v>
      </c>
      <c r="J132" s="77"/>
    </row>
    <row r="133" spans="1:10" x14ac:dyDescent="0.2">
      <c r="A133" s="292">
        <v>40269</v>
      </c>
      <c r="B133" s="77">
        <f>C133/100</f>
        <v>1.6099138569557758E-2</v>
      </c>
      <c r="C133" s="65">
        <v>1.6099138569557756</v>
      </c>
      <c r="D133" s="65"/>
      <c r="E133" s="77">
        <f t="shared" ref="E133:E143" si="9">F133/100</f>
        <v>1.0957566708453867E-2</v>
      </c>
      <c r="F133" s="66">
        <v>1.0957566708453867</v>
      </c>
      <c r="G133" s="65"/>
      <c r="H133" s="119">
        <f t="shared" si="5"/>
        <v>-0.51415718611038885</v>
      </c>
      <c r="J133" s="77"/>
    </row>
    <row r="134" spans="1:10" x14ac:dyDescent="0.2">
      <c r="A134" s="292">
        <v>40299</v>
      </c>
      <c r="B134" s="77">
        <f t="shared" ref="B134:B197" si="10">C134/100</f>
        <v>1.6223879296126051E-2</v>
      </c>
      <c r="C134" s="65">
        <v>1.6223879296126049</v>
      </c>
      <c r="D134" s="65"/>
      <c r="E134" s="77">
        <f t="shared" si="9"/>
        <v>1.0620468432198129E-2</v>
      </c>
      <c r="F134" s="66">
        <v>1.0620468432198129</v>
      </c>
      <c r="G134" s="65"/>
      <c r="H134" s="119">
        <f t="shared" si="5"/>
        <v>-0.56034108639279201</v>
      </c>
      <c r="J134" s="77"/>
    </row>
    <row r="135" spans="1:10" x14ac:dyDescent="0.2">
      <c r="A135" s="292">
        <v>40330</v>
      </c>
      <c r="B135" s="77">
        <f t="shared" si="10"/>
        <v>1.6015042648262881E-2</v>
      </c>
      <c r="C135" s="65">
        <v>1.6015042648262883</v>
      </c>
      <c r="D135" s="65"/>
      <c r="E135" s="77">
        <f t="shared" si="9"/>
        <v>1.0144583061801094E-2</v>
      </c>
      <c r="F135" s="66">
        <v>1.0144583061801093</v>
      </c>
      <c r="G135" s="65"/>
      <c r="H135" s="119">
        <f t="shared" si="5"/>
        <v>-0.58704595864617892</v>
      </c>
      <c r="J135" s="77"/>
    </row>
    <row r="136" spans="1:10" x14ac:dyDescent="0.2">
      <c r="A136" s="292">
        <v>40360</v>
      </c>
      <c r="B136" s="77">
        <f t="shared" si="10"/>
        <v>1.5636685073054366E-2</v>
      </c>
      <c r="C136" s="65">
        <v>1.5636685073054366</v>
      </c>
      <c r="D136" s="65"/>
      <c r="E136" s="77">
        <f t="shared" si="9"/>
        <v>9.6586111925321336E-3</v>
      </c>
      <c r="F136" s="66">
        <v>0.96586111925321338</v>
      </c>
      <c r="G136" s="65"/>
      <c r="H136" s="119">
        <f t="shared" si="5"/>
        <v>-0.59780738805222322</v>
      </c>
      <c r="J136" s="77"/>
    </row>
    <row r="137" spans="1:10" x14ac:dyDescent="0.2">
      <c r="A137" s="292">
        <v>40391</v>
      </c>
      <c r="B137" s="77">
        <f t="shared" si="10"/>
        <v>1.5498247188442877E-2</v>
      </c>
      <c r="C137" s="65">
        <v>1.5498247188442877</v>
      </c>
      <c r="D137" s="65"/>
      <c r="E137" s="77">
        <f t="shared" si="9"/>
        <v>9.2551768065686664E-3</v>
      </c>
      <c r="F137" s="66">
        <v>0.92551768065686668</v>
      </c>
      <c r="G137" s="65"/>
      <c r="H137" s="119">
        <f t="shared" si="5"/>
        <v>-0.62430703818742106</v>
      </c>
      <c r="J137" s="77"/>
    </row>
    <row r="138" spans="1:10" x14ac:dyDescent="0.2">
      <c r="A138" s="292">
        <v>40422</v>
      </c>
      <c r="B138" s="77">
        <f t="shared" si="10"/>
        <v>1.5834410539039868E-2</v>
      </c>
      <c r="C138" s="65">
        <v>1.5834410539039869</v>
      </c>
      <c r="D138" s="65"/>
      <c r="E138" s="77">
        <f t="shared" si="9"/>
        <v>9.1725258420081168E-3</v>
      </c>
      <c r="F138" s="66">
        <v>0.91725258420081168</v>
      </c>
      <c r="G138" s="65"/>
      <c r="H138" s="119">
        <f t="shared" si="5"/>
        <v>-0.66618846970317525</v>
      </c>
      <c r="J138" s="77"/>
    </row>
    <row r="139" spans="1:10" x14ac:dyDescent="0.2">
      <c r="A139" s="300">
        <v>40452</v>
      </c>
      <c r="B139" s="77">
        <f t="shared" si="10"/>
        <v>1.6583065183567839E-2</v>
      </c>
      <c r="C139" s="65">
        <v>1.6583065183567838</v>
      </c>
      <c r="D139" s="65"/>
      <c r="E139" s="77">
        <f t="shared" si="9"/>
        <v>9.5605439452583693E-3</v>
      </c>
      <c r="F139" s="66">
        <v>0.95605439452583685</v>
      </c>
      <c r="G139" s="65"/>
      <c r="H139" s="119">
        <f>F139-C139</f>
        <v>-0.70225212383094693</v>
      </c>
      <c r="I139" s="32"/>
      <c r="J139" s="77"/>
    </row>
    <row r="140" spans="1:10" x14ac:dyDescent="0.2">
      <c r="A140" s="300">
        <v>40483</v>
      </c>
      <c r="B140" s="77">
        <f t="shared" si="10"/>
        <v>1.7545417376089206E-2</v>
      </c>
      <c r="C140" s="65">
        <v>1.7545417376089205</v>
      </c>
      <c r="D140" s="65"/>
      <c r="E140" s="77">
        <f t="shared" si="9"/>
        <v>1.0281622714776674E-2</v>
      </c>
      <c r="F140" s="66">
        <v>1.0281622714776675</v>
      </c>
      <c r="G140" s="65"/>
      <c r="H140" s="119">
        <f t="shared" si="5"/>
        <v>-0.72637946613125304</v>
      </c>
      <c r="I140" s="32"/>
      <c r="J140" s="77"/>
    </row>
    <row r="141" spans="1:10" x14ac:dyDescent="0.2">
      <c r="A141" s="300">
        <v>40513</v>
      </c>
      <c r="B141" s="77">
        <f t="shared" si="10"/>
        <v>1.825035004482755E-2</v>
      </c>
      <c r="C141" s="65">
        <v>1.825035004482755</v>
      </c>
      <c r="D141" s="65"/>
      <c r="E141" s="77">
        <f t="shared" si="9"/>
        <v>1.1042521092523032E-2</v>
      </c>
      <c r="F141" s="66">
        <v>1.1042521092523032</v>
      </c>
      <c r="G141" s="65"/>
      <c r="H141" s="119">
        <f t="shared" si="5"/>
        <v>-0.7207828952304518</v>
      </c>
      <c r="I141" s="76"/>
      <c r="J141" s="77"/>
    </row>
    <row r="142" spans="1:10" x14ac:dyDescent="0.2">
      <c r="A142" s="300">
        <v>40544</v>
      </c>
      <c r="B142" s="77">
        <f t="shared" si="10"/>
        <v>1.8378536721011144E-2</v>
      </c>
      <c r="C142" s="65">
        <v>1.8378536721011143</v>
      </c>
      <c r="D142" s="65"/>
      <c r="E142" s="77">
        <f t="shared" si="9"/>
        <v>1.1691841874606821E-2</v>
      </c>
      <c r="F142" s="66">
        <v>1.1691841874606821</v>
      </c>
      <c r="G142" s="65"/>
      <c r="H142" s="119">
        <f t="shared" si="5"/>
        <v>-0.66866948464043219</v>
      </c>
      <c r="I142" s="76"/>
      <c r="J142" s="77"/>
    </row>
    <row r="143" spans="1:10" x14ac:dyDescent="0.2">
      <c r="A143" s="300">
        <v>40575</v>
      </c>
      <c r="B143" s="77">
        <f t="shared" si="10"/>
        <v>1.8126603219905401E-2</v>
      </c>
      <c r="C143" s="65">
        <v>1.8126603219905402</v>
      </c>
      <c r="D143" s="65"/>
      <c r="E143" s="77">
        <f t="shared" si="9"/>
        <v>1.2172314065579551E-2</v>
      </c>
      <c r="F143" s="66">
        <v>1.217231406557955</v>
      </c>
      <c r="G143" s="65"/>
      <c r="H143" s="119">
        <f t="shared" si="5"/>
        <v>-0.59542891543258514</v>
      </c>
      <c r="I143" s="76"/>
      <c r="J143" s="77"/>
    </row>
    <row r="144" spans="1:10" x14ac:dyDescent="0.2">
      <c r="A144" s="300">
        <v>40603</v>
      </c>
      <c r="B144" s="77">
        <f t="shared" si="10"/>
        <v>1.7849118266896037E-2</v>
      </c>
      <c r="C144" s="65">
        <v>1.7849118266896036</v>
      </c>
      <c r="D144" s="65"/>
      <c r="E144" s="77">
        <f>F144/100</f>
        <v>1.2665303043608576E-2</v>
      </c>
      <c r="F144" s="66">
        <v>1.2665303043608576</v>
      </c>
      <c r="G144" s="65"/>
      <c r="H144" s="119">
        <f t="shared" si="5"/>
        <v>-0.51838152232874601</v>
      </c>
      <c r="I144" s="76"/>
      <c r="J144" s="77"/>
    </row>
    <row r="145" spans="1:10" x14ac:dyDescent="0.2">
      <c r="A145" s="300">
        <v>40634</v>
      </c>
      <c r="B145" s="77">
        <f t="shared" si="10"/>
        <v>1.7892478539720556E-2</v>
      </c>
      <c r="C145" s="65">
        <v>1.7892478539720555</v>
      </c>
      <c r="D145" s="65"/>
      <c r="E145" s="77">
        <f t="shared" ref="E145:E209" si="11">F145/100</f>
        <v>1.3335468461225117E-2</v>
      </c>
      <c r="F145" s="66">
        <v>1.3335468461225117</v>
      </c>
      <c r="G145" s="65"/>
      <c r="H145" s="119">
        <f t="shared" si="5"/>
        <v>-0.45570100784954382</v>
      </c>
      <c r="I145" s="76"/>
      <c r="J145" s="77"/>
    </row>
    <row r="146" spans="1:10" x14ac:dyDescent="0.2">
      <c r="A146" s="292">
        <v>40664</v>
      </c>
      <c r="B146" s="77">
        <f t="shared" si="10"/>
        <v>1.8833374297390189E-2</v>
      </c>
      <c r="C146" s="65">
        <v>1.8833374297390189</v>
      </c>
      <c r="D146" s="65"/>
      <c r="E146" s="77">
        <f t="shared" si="11"/>
        <v>1.4281755454016999E-2</v>
      </c>
      <c r="F146" s="66">
        <v>1.4281755454017</v>
      </c>
      <c r="G146" s="65"/>
      <c r="H146" s="119">
        <f t="shared" si="5"/>
        <v>-0.45516188433731886</v>
      </c>
      <c r="I146" s="76"/>
      <c r="J146" s="77"/>
    </row>
    <row r="147" spans="1:10" x14ac:dyDescent="0.2">
      <c r="A147" s="292">
        <v>40695</v>
      </c>
      <c r="B147" s="77">
        <f t="shared" si="10"/>
        <v>2.07482865704109E-2</v>
      </c>
      <c r="C147" s="65">
        <v>2.0748286570410901</v>
      </c>
      <c r="D147" s="65"/>
      <c r="E147" s="77">
        <f t="shared" si="11"/>
        <v>1.5256410343192875E-2</v>
      </c>
      <c r="F147" s="66">
        <v>1.5256410343192874</v>
      </c>
      <c r="G147" s="65"/>
      <c r="H147" s="119">
        <f t="shared" si="5"/>
        <v>-0.54918762272180266</v>
      </c>
      <c r="I147" s="76"/>
      <c r="J147" s="77"/>
    </row>
    <row r="148" spans="1:10" x14ac:dyDescent="0.2">
      <c r="A148" s="300">
        <v>40725</v>
      </c>
      <c r="B148" s="77">
        <f t="shared" si="10"/>
        <v>2.2912968043711485E-2</v>
      </c>
      <c r="C148" s="65">
        <v>2.2912968043711484</v>
      </c>
      <c r="D148" s="65"/>
      <c r="E148" s="77">
        <f t="shared" si="11"/>
        <v>1.5951364267343667E-2</v>
      </c>
      <c r="F148" s="66">
        <v>1.5951364267343666</v>
      </c>
      <c r="G148" s="65"/>
      <c r="H148" s="119">
        <f t="shared" si="5"/>
        <v>-0.69616037763678174</v>
      </c>
      <c r="I148" s="76"/>
      <c r="J148" s="77"/>
    </row>
    <row r="149" spans="1:10" x14ac:dyDescent="0.2">
      <c r="A149" s="300">
        <v>40756</v>
      </c>
      <c r="B149" s="77">
        <f t="shared" si="10"/>
        <v>2.4453625149548613E-2</v>
      </c>
      <c r="C149" s="65">
        <v>2.4453625149548612</v>
      </c>
      <c r="D149" s="65"/>
      <c r="E149" s="77">
        <f t="shared" si="11"/>
        <v>1.6176648370632707E-2</v>
      </c>
      <c r="F149" s="66">
        <v>1.6176648370632707</v>
      </c>
      <c r="G149" s="65"/>
      <c r="H149" s="119">
        <f t="shared" si="5"/>
        <v>-0.82769767789159054</v>
      </c>
      <c r="I149" s="76"/>
      <c r="J149" s="77"/>
    </row>
    <row r="150" spans="1:10" x14ac:dyDescent="0.2">
      <c r="A150" s="292">
        <v>40787</v>
      </c>
      <c r="B150" s="77">
        <f t="shared" si="10"/>
        <v>2.5085737336030575E-2</v>
      </c>
      <c r="C150" s="65">
        <v>2.5085737336030576</v>
      </c>
      <c r="D150" s="65"/>
      <c r="E150" s="77">
        <f t="shared" si="11"/>
        <v>1.5765869306619943E-2</v>
      </c>
      <c r="F150" s="66">
        <v>1.5765869306619942</v>
      </c>
      <c r="G150" s="65"/>
      <c r="H150" s="119">
        <f t="shared" si="5"/>
        <v>-0.9319868029410634</v>
      </c>
      <c r="I150" s="76"/>
      <c r="J150" s="77"/>
    </row>
    <row r="151" spans="1:10" x14ac:dyDescent="0.2">
      <c r="A151" s="300">
        <v>40817</v>
      </c>
      <c r="B151" s="77">
        <f t="shared" si="10"/>
        <v>2.486250643946368E-2</v>
      </c>
      <c r="C151" s="65">
        <v>2.4862506439463679</v>
      </c>
      <c r="D151" s="65"/>
      <c r="E151" s="77">
        <f t="shared" si="11"/>
        <v>1.4788627504761445E-2</v>
      </c>
      <c r="F151" s="66">
        <v>1.4788627504761445</v>
      </c>
      <c r="G151" s="65"/>
      <c r="H151" s="119">
        <f t="shared" si="5"/>
        <v>-1.0073878934702234</v>
      </c>
      <c r="I151" s="76"/>
      <c r="J151" s="77"/>
    </row>
    <row r="152" spans="1:10" x14ac:dyDescent="0.2">
      <c r="A152" s="300">
        <v>40848</v>
      </c>
      <c r="B152" s="77">
        <f t="shared" si="10"/>
        <v>2.4122183980238892E-2</v>
      </c>
      <c r="C152" s="65">
        <v>2.4122183980238892</v>
      </c>
      <c r="D152" s="65"/>
      <c r="E152" s="77">
        <f t="shared" si="11"/>
        <v>1.3846014416791681E-2</v>
      </c>
      <c r="F152" s="66">
        <v>1.3846014416791681</v>
      </c>
      <c r="G152" s="65"/>
      <c r="H152" s="119">
        <f t="shared" si="5"/>
        <v>-1.0276169563447211</v>
      </c>
      <c r="I152" s="76"/>
      <c r="J152" s="77"/>
    </row>
    <row r="153" spans="1:10" x14ac:dyDescent="0.2">
      <c r="A153" s="300">
        <v>40878</v>
      </c>
      <c r="B153" s="77">
        <f t="shared" si="10"/>
        <v>2.3395732756523877E-2</v>
      </c>
      <c r="C153" s="65">
        <v>2.3395732756523877</v>
      </c>
      <c r="D153" s="65"/>
      <c r="E153" s="77">
        <f t="shared" si="11"/>
        <v>1.3397504001852419E-2</v>
      </c>
      <c r="F153" s="66">
        <v>1.3397504001852418</v>
      </c>
      <c r="G153" s="65"/>
      <c r="H153" s="119">
        <f t="shared" si="5"/>
        <v>-0.99982287546714588</v>
      </c>
      <c r="I153" s="76"/>
      <c r="J153" s="77"/>
    </row>
    <row r="154" spans="1:10" x14ac:dyDescent="0.2">
      <c r="A154" s="300">
        <v>40909</v>
      </c>
      <c r="B154" s="77">
        <f t="shared" si="10"/>
        <v>2.2910201133944971E-2</v>
      </c>
      <c r="C154" s="65">
        <v>2.291020113394497</v>
      </c>
      <c r="D154" s="65"/>
      <c r="E154" s="77">
        <f t="shared" si="11"/>
        <v>1.3747812672382469E-2</v>
      </c>
      <c r="F154" s="66">
        <v>1.3747812672382469</v>
      </c>
      <c r="H154" s="119">
        <f t="shared" si="5"/>
        <v>-0.91623884615625006</v>
      </c>
      <c r="J154" s="77"/>
    </row>
    <row r="155" spans="1:10" x14ac:dyDescent="0.2">
      <c r="A155" s="300">
        <v>40940</v>
      </c>
      <c r="B155" s="77">
        <f t="shared" si="10"/>
        <v>2.253868071573506E-2</v>
      </c>
      <c r="C155" s="65">
        <v>2.253868071573506</v>
      </c>
      <c r="D155" s="65"/>
      <c r="E155" s="77">
        <f t="shared" si="11"/>
        <v>1.5130681152863116E-2</v>
      </c>
      <c r="F155" s="66">
        <v>1.5130681152863117</v>
      </c>
      <c r="H155" s="119">
        <f t="shared" si="5"/>
        <v>-0.74079995628719431</v>
      </c>
      <c r="J155" s="77"/>
    </row>
    <row r="156" spans="1:10" x14ac:dyDescent="0.2">
      <c r="A156" s="292">
        <v>40969</v>
      </c>
      <c r="B156" s="77">
        <f t="shared" si="10"/>
        <v>2.2133683503769569E-2</v>
      </c>
      <c r="C156" s="65">
        <v>2.2133683503769568</v>
      </c>
      <c r="D156" s="66"/>
      <c r="E156" s="77">
        <f t="shared" si="11"/>
        <v>1.7424510245768868E-2</v>
      </c>
      <c r="F156" s="66">
        <v>1.7424510245768869</v>
      </c>
      <c r="H156" s="119">
        <f>F156-C156</f>
        <v>-0.47091732580006984</v>
      </c>
      <c r="J156" s="77"/>
    </row>
    <row r="157" spans="1:10" x14ac:dyDescent="0.2">
      <c r="A157" s="300">
        <v>41000</v>
      </c>
      <c r="B157" s="77">
        <f t="shared" si="10"/>
        <v>2.1650757570510219E-2</v>
      </c>
      <c r="C157" s="65">
        <v>2.1650757570510217</v>
      </c>
      <c r="D157" s="66"/>
      <c r="E157" s="77">
        <f t="shared" si="11"/>
        <v>2.0072454783107898E-2</v>
      </c>
      <c r="F157" s="66">
        <v>2.0072454783107898</v>
      </c>
      <c r="H157" s="119">
        <f t="shared" ref="H157:H220" si="12">F157-C157</f>
        <v>-0.15783027874023192</v>
      </c>
      <c r="J157" s="77"/>
    </row>
    <row r="158" spans="1:10" x14ac:dyDescent="0.2">
      <c r="A158" s="300">
        <v>41030</v>
      </c>
      <c r="B158" s="77">
        <f t="shared" si="10"/>
        <v>2.0891728336318832E-2</v>
      </c>
      <c r="C158" s="65">
        <v>2.0891728336318831</v>
      </c>
      <c r="E158" s="77">
        <f t="shared" si="11"/>
        <v>2.2498285435514704E-2</v>
      </c>
      <c r="F158" s="66">
        <v>2.2498285435514704</v>
      </c>
      <c r="H158" s="119">
        <f t="shared" si="12"/>
        <v>0.16065570991958733</v>
      </c>
      <c r="J158" s="77"/>
    </row>
    <row r="159" spans="1:10" x14ac:dyDescent="0.2">
      <c r="A159" s="300">
        <v>41061</v>
      </c>
      <c r="B159" s="77">
        <f t="shared" si="10"/>
        <v>1.9910247881431812E-2</v>
      </c>
      <c r="C159" s="65">
        <v>1.9910247881431811</v>
      </c>
      <c r="E159" s="77">
        <f t="shared" si="11"/>
        <v>2.3943466156462659E-2</v>
      </c>
      <c r="F159" s="66">
        <v>2.3943466156462661</v>
      </c>
      <c r="H159" s="119">
        <f t="shared" si="12"/>
        <v>0.40332182750308498</v>
      </c>
      <c r="J159" s="77"/>
    </row>
    <row r="160" spans="1:10" x14ac:dyDescent="0.2">
      <c r="A160" s="300">
        <v>41091</v>
      </c>
      <c r="B160" s="77">
        <f t="shared" si="10"/>
        <v>1.9011415265173998E-2</v>
      </c>
      <c r="C160" s="65">
        <v>1.9011415265173999</v>
      </c>
      <c r="E160" s="77">
        <f t="shared" si="11"/>
        <v>2.3783263308884223E-2</v>
      </c>
      <c r="F160" s="66">
        <v>2.3783263308884224</v>
      </c>
      <c r="H160" s="119">
        <f t="shared" si="12"/>
        <v>0.47718480437102251</v>
      </c>
      <c r="J160" s="77"/>
    </row>
    <row r="161" spans="1:10" x14ac:dyDescent="0.2">
      <c r="A161" s="300">
        <v>41122</v>
      </c>
      <c r="B161" s="77">
        <f t="shared" si="10"/>
        <v>1.8734319007297374E-2</v>
      </c>
      <c r="C161" s="66">
        <v>1.8734319007297373</v>
      </c>
      <c r="E161" s="77">
        <f t="shared" si="11"/>
        <v>2.2761349872151365E-2</v>
      </c>
      <c r="F161" s="66">
        <v>2.2761349872151366</v>
      </c>
      <c r="H161" s="119">
        <f t="shared" si="12"/>
        <v>0.40270308648539932</v>
      </c>
      <c r="J161" s="77"/>
    </row>
    <row r="162" spans="1:10" x14ac:dyDescent="0.2">
      <c r="A162" s="300">
        <v>41153</v>
      </c>
      <c r="B162" s="77">
        <f t="shared" si="10"/>
        <v>1.9496374971019616E-2</v>
      </c>
      <c r="C162" s="66">
        <v>1.9496374971019617</v>
      </c>
      <c r="E162" s="77">
        <f t="shared" si="11"/>
        <v>2.1903410308012097E-2</v>
      </c>
      <c r="F162" s="66">
        <v>2.1903410308012097</v>
      </c>
      <c r="H162" s="119">
        <f t="shared" si="12"/>
        <v>0.24070353369924802</v>
      </c>
      <c r="J162" s="77"/>
    </row>
    <row r="163" spans="1:10" x14ac:dyDescent="0.2">
      <c r="A163" s="300">
        <v>41183</v>
      </c>
      <c r="B163" s="77">
        <f t="shared" si="10"/>
        <v>2.1234812074969498E-2</v>
      </c>
      <c r="C163" s="66">
        <v>2.1234812074969498</v>
      </c>
      <c r="E163" s="77">
        <f t="shared" si="11"/>
        <v>2.2031941718086232E-2</v>
      </c>
      <c r="F163" s="66">
        <v>2.2031941718086232</v>
      </c>
      <c r="H163" s="119">
        <f t="shared" si="12"/>
        <v>7.9712964311673407E-2</v>
      </c>
      <c r="J163" s="77"/>
    </row>
    <row r="164" spans="1:10" x14ac:dyDescent="0.2">
      <c r="A164" s="300">
        <v>41214</v>
      </c>
      <c r="B164" s="77">
        <f t="shared" si="10"/>
        <v>2.3674112337486591E-2</v>
      </c>
      <c r="C164" s="66">
        <v>2.3674112337486592</v>
      </c>
      <c r="E164" s="77">
        <f t="shared" si="11"/>
        <v>2.3303029640466731E-2</v>
      </c>
      <c r="F164" s="66">
        <v>2.3303029640466733</v>
      </c>
      <c r="H164" s="119">
        <f t="shared" si="12"/>
        <v>-3.7108269701985996E-2</v>
      </c>
      <c r="J164" s="77"/>
    </row>
    <row r="165" spans="1:10" x14ac:dyDescent="0.2">
      <c r="A165" s="300">
        <v>41244</v>
      </c>
      <c r="B165" s="77">
        <f t="shared" si="10"/>
        <v>2.6237513702279509E-2</v>
      </c>
      <c r="C165" s="66">
        <v>2.6237513702279509</v>
      </c>
      <c r="E165" s="77">
        <f t="shared" si="11"/>
        <v>2.5667004908886636E-2</v>
      </c>
      <c r="F165" s="66">
        <v>2.5667004908886635</v>
      </c>
      <c r="H165" s="119">
        <f t="shared" si="12"/>
        <v>-5.705087933928743E-2</v>
      </c>
      <c r="J165" s="77"/>
    </row>
    <row r="166" spans="1:10" x14ac:dyDescent="0.2">
      <c r="A166" s="300">
        <v>41275</v>
      </c>
      <c r="B166" s="77">
        <f t="shared" si="10"/>
        <v>2.8422809684549341E-2</v>
      </c>
      <c r="C166" s="66">
        <v>2.8422809684549342</v>
      </c>
      <c r="E166" s="77">
        <f t="shared" si="11"/>
        <v>2.8815184383828497E-2</v>
      </c>
      <c r="F166" s="66">
        <v>2.8815184383828498</v>
      </c>
      <c r="H166" s="119">
        <f t="shared" si="12"/>
        <v>3.9237469927915658E-2</v>
      </c>
      <c r="J166" s="77"/>
    </row>
    <row r="167" spans="1:10" x14ac:dyDescent="0.2">
      <c r="A167" s="300">
        <v>41306</v>
      </c>
      <c r="B167" s="77">
        <f t="shared" si="10"/>
        <v>2.97991320800313E-2</v>
      </c>
      <c r="C167" s="66">
        <v>2.9799132080031301</v>
      </c>
      <c r="E167" s="77">
        <f t="shared" si="11"/>
        <v>3.1899184775794731E-2</v>
      </c>
      <c r="F167" s="66">
        <v>3.1899184775794733</v>
      </c>
      <c r="H167" s="119">
        <f t="shared" si="12"/>
        <v>0.21000526957634325</v>
      </c>
      <c r="J167" s="77"/>
    </row>
    <row r="168" spans="1:10" x14ac:dyDescent="0.2">
      <c r="A168" s="300">
        <v>41334</v>
      </c>
      <c r="B168" s="77">
        <f t="shared" si="10"/>
        <v>3.0479547213611079E-2</v>
      </c>
      <c r="C168" s="66">
        <v>3.047954721361108</v>
      </c>
      <c r="E168" s="77">
        <f t="shared" si="11"/>
        <v>3.4350413031870114E-2</v>
      </c>
      <c r="F168" s="66">
        <v>3.4350413031870111</v>
      </c>
      <c r="H168" s="119">
        <f t="shared" si="12"/>
        <v>0.38708658182590305</v>
      </c>
      <c r="J168" s="77"/>
    </row>
    <row r="169" spans="1:10" x14ac:dyDescent="0.2">
      <c r="A169" s="300">
        <v>41365</v>
      </c>
      <c r="B169" s="77">
        <f t="shared" si="10"/>
        <v>3.0859573579237177E-2</v>
      </c>
      <c r="C169" s="66">
        <v>3.0859573579237178</v>
      </c>
      <c r="E169" s="77">
        <f t="shared" si="11"/>
        <v>3.581623724226931E-2</v>
      </c>
      <c r="F169" s="66">
        <v>3.5816237242269309</v>
      </c>
      <c r="H169" s="119">
        <f t="shared" si="12"/>
        <v>0.49566636630321304</v>
      </c>
      <c r="J169" s="77"/>
    </row>
    <row r="170" spans="1:10" x14ac:dyDescent="0.2">
      <c r="A170" s="300">
        <v>41395</v>
      </c>
      <c r="B170" s="77">
        <f t="shared" si="10"/>
        <v>3.115513927763108E-2</v>
      </c>
      <c r="C170" s="66">
        <v>3.1155139277631081</v>
      </c>
      <c r="E170" s="77">
        <f t="shared" si="11"/>
        <v>3.6198149232139799E-2</v>
      </c>
      <c r="F170" s="66">
        <v>3.6198149232139802</v>
      </c>
      <c r="H170" s="119">
        <f t="shared" si="12"/>
        <v>0.50430099545087215</v>
      </c>
      <c r="J170" s="77"/>
    </row>
    <row r="171" spans="1:10" x14ac:dyDescent="0.2">
      <c r="A171" s="300">
        <v>41426</v>
      </c>
      <c r="B171" s="77">
        <f t="shared" si="10"/>
        <v>3.1442450915780691E-2</v>
      </c>
      <c r="C171" s="66">
        <v>3.1442450915780693</v>
      </c>
      <c r="E171" s="77">
        <f t="shared" si="11"/>
        <v>3.5523280585830971E-2</v>
      </c>
      <c r="F171" s="66">
        <v>3.5523280585830972</v>
      </c>
      <c r="H171" s="119">
        <f t="shared" si="12"/>
        <v>0.40808296700502789</v>
      </c>
      <c r="J171" s="77"/>
    </row>
    <row r="172" spans="1:10" x14ac:dyDescent="0.2">
      <c r="A172" s="300">
        <v>41456</v>
      </c>
      <c r="B172" s="77">
        <f t="shared" si="10"/>
        <v>3.1573095325088806E-2</v>
      </c>
      <c r="C172" s="66">
        <v>3.1573095325088802</v>
      </c>
      <c r="E172" s="77">
        <f t="shared" si="11"/>
        <v>3.3969210424797079E-2</v>
      </c>
      <c r="F172" s="66">
        <v>3.3969210424797076</v>
      </c>
      <c r="H172" s="119">
        <f t="shared" si="12"/>
        <v>0.23961150997082736</v>
      </c>
      <c r="J172" s="77"/>
    </row>
    <row r="173" spans="1:10" x14ac:dyDescent="0.2">
      <c r="A173" s="300">
        <v>41487</v>
      </c>
      <c r="B173" s="77">
        <f t="shared" si="10"/>
        <v>3.1446969744543377E-2</v>
      </c>
      <c r="C173" s="66">
        <v>3.1446969744543374</v>
      </c>
      <c r="E173" s="77">
        <f t="shared" si="11"/>
        <v>3.179387249486456E-2</v>
      </c>
      <c r="F173" s="66">
        <v>3.1793872494864561</v>
      </c>
      <c r="H173" s="119">
        <f t="shared" si="12"/>
        <v>3.4690275032118745E-2</v>
      </c>
      <c r="J173" s="77"/>
    </row>
    <row r="174" spans="1:10" x14ac:dyDescent="0.2">
      <c r="A174" s="300">
        <v>41518</v>
      </c>
      <c r="B174" s="77">
        <f t="shared" si="10"/>
        <v>3.1052658648088104E-2</v>
      </c>
      <c r="C174" s="66">
        <v>3.1052658648088105</v>
      </c>
      <c r="E174" s="77">
        <f t="shared" si="11"/>
        <v>2.9382822527749243E-2</v>
      </c>
      <c r="F174" s="66">
        <v>2.9382822527749242</v>
      </c>
      <c r="H174" s="119">
        <f t="shared" si="12"/>
        <v>-0.16698361203388634</v>
      </c>
      <c r="J174" s="77"/>
    </row>
    <row r="175" spans="1:10" x14ac:dyDescent="0.2">
      <c r="A175" s="300">
        <v>41548</v>
      </c>
      <c r="B175" s="77">
        <f t="shared" si="10"/>
        <v>3.0585650645952159E-2</v>
      </c>
      <c r="C175" s="66">
        <v>3.058565064595216</v>
      </c>
      <c r="E175" s="77">
        <f t="shared" si="11"/>
        <v>2.7477911561491472E-2</v>
      </c>
      <c r="F175" s="66">
        <v>2.7477911561491473</v>
      </c>
      <c r="H175" s="119">
        <f t="shared" si="12"/>
        <v>-0.31077390844606878</v>
      </c>
      <c r="J175" s="77"/>
    </row>
    <row r="176" spans="1:10" x14ac:dyDescent="0.2">
      <c r="A176" s="300">
        <v>41579</v>
      </c>
      <c r="B176" s="77">
        <f t="shared" si="10"/>
        <v>3.0019505007727671E-2</v>
      </c>
      <c r="C176" s="66">
        <v>3.0019505007727671</v>
      </c>
      <c r="E176" s="77">
        <f t="shared" si="11"/>
        <v>2.6230915781532919E-2</v>
      </c>
      <c r="F176" s="66">
        <v>2.623091578153292</v>
      </c>
      <c r="H176" s="119">
        <f t="shared" si="12"/>
        <v>-0.37885892261947518</v>
      </c>
      <c r="J176" s="77"/>
    </row>
    <row r="177" spans="1:10" x14ac:dyDescent="0.2">
      <c r="A177" s="300">
        <v>41609</v>
      </c>
      <c r="B177" s="77">
        <f t="shared" si="10"/>
        <v>2.9262761646793249E-2</v>
      </c>
      <c r="C177" s="66">
        <v>2.9262761646793249</v>
      </c>
      <c r="E177" s="77">
        <f t="shared" si="11"/>
        <v>2.5524390441051929E-2</v>
      </c>
      <c r="F177" s="66">
        <v>2.552439044105193</v>
      </c>
      <c r="H177" s="119">
        <f t="shared" si="12"/>
        <v>-0.37383712057413199</v>
      </c>
      <c r="J177" s="77"/>
    </row>
    <row r="178" spans="1:10" x14ac:dyDescent="0.2">
      <c r="A178" s="300">
        <v>41640</v>
      </c>
      <c r="B178" s="77">
        <f t="shared" si="10"/>
        <v>2.8364695021524274E-2</v>
      </c>
      <c r="C178" s="66">
        <v>2.8364695021524273</v>
      </c>
      <c r="E178" s="77">
        <f t="shared" si="11"/>
        <v>2.5083101070939334E-2</v>
      </c>
      <c r="F178" s="66">
        <v>2.5083101070939335</v>
      </c>
      <c r="H178" s="119">
        <f t="shared" si="12"/>
        <v>-0.32815939505849379</v>
      </c>
      <c r="J178" s="77"/>
    </row>
    <row r="179" spans="1:10" x14ac:dyDescent="0.2">
      <c r="A179" s="300">
        <v>41671</v>
      </c>
      <c r="B179" s="77">
        <f t="shared" si="10"/>
        <v>2.7581233931551156E-2</v>
      </c>
      <c r="C179" s="66">
        <v>2.7581233931551155</v>
      </c>
      <c r="E179" s="77">
        <f t="shared" si="11"/>
        <v>2.4801908600144387E-2</v>
      </c>
      <c r="F179" s="66">
        <v>2.4801908600144387</v>
      </c>
      <c r="H179" s="119">
        <f t="shared" si="12"/>
        <v>-0.27793253314067679</v>
      </c>
      <c r="J179" s="77"/>
    </row>
    <row r="180" spans="1:10" x14ac:dyDescent="0.2">
      <c r="A180" s="300">
        <v>41699</v>
      </c>
      <c r="B180" s="77">
        <f t="shared" si="10"/>
        <v>2.7193549062707708E-2</v>
      </c>
      <c r="C180" s="66">
        <v>2.7193549062707709</v>
      </c>
      <c r="E180" s="77">
        <f t="shared" si="11"/>
        <v>2.472654928201155E-2</v>
      </c>
      <c r="F180" s="66">
        <v>2.472654928201155</v>
      </c>
      <c r="H180" s="119">
        <f t="shared" si="12"/>
        <v>-0.24669997806961597</v>
      </c>
      <c r="J180" s="77"/>
    </row>
    <row r="181" spans="1:10" x14ac:dyDescent="0.2">
      <c r="A181" s="300">
        <v>41730</v>
      </c>
      <c r="B181" s="77">
        <f t="shared" si="10"/>
        <v>2.7506742829695896E-2</v>
      </c>
      <c r="C181" s="66">
        <v>2.7506742829695896</v>
      </c>
      <c r="E181" s="77">
        <f t="shared" si="11"/>
        <v>2.4904018082789466E-2</v>
      </c>
      <c r="F181" s="66">
        <v>2.4904018082789467</v>
      </c>
      <c r="H181" s="119">
        <f t="shared" si="12"/>
        <v>-0.26027247469064285</v>
      </c>
      <c r="J181" s="77"/>
    </row>
    <row r="182" spans="1:10" x14ac:dyDescent="0.2">
      <c r="A182" s="300">
        <v>41760</v>
      </c>
      <c r="B182" s="77">
        <f t="shared" si="10"/>
        <v>2.8661029640052901E-2</v>
      </c>
      <c r="C182" s="66">
        <v>2.86610296400529</v>
      </c>
      <c r="E182" s="77">
        <f t="shared" si="11"/>
        <v>2.5081556858750683E-2</v>
      </c>
      <c r="F182" s="66">
        <v>2.5081556858750682</v>
      </c>
      <c r="H182" s="119">
        <f t="shared" si="12"/>
        <v>-0.35794727813022176</v>
      </c>
      <c r="J182" s="77"/>
    </row>
    <row r="183" spans="1:10" x14ac:dyDescent="0.2">
      <c r="A183" s="300">
        <v>41791</v>
      </c>
      <c r="B183" s="77">
        <f t="shared" si="10"/>
        <v>3.020995533444152E-2</v>
      </c>
      <c r="C183" s="66">
        <v>3.0209955334441521</v>
      </c>
      <c r="E183" s="77">
        <f t="shared" si="11"/>
        <v>2.504199332727524E-2</v>
      </c>
      <c r="F183" s="66">
        <v>2.504199332727524</v>
      </c>
      <c r="H183" s="119">
        <f t="shared" si="12"/>
        <v>-0.51679620071662802</v>
      </c>
      <c r="J183" s="77"/>
    </row>
    <row r="184" spans="1:10" x14ac:dyDescent="0.2">
      <c r="A184" s="300">
        <v>41821</v>
      </c>
      <c r="B184" s="77">
        <f t="shared" si="10"/>
        <v>3.1555705517211569E-2</v>
      </c>
      <c r="C184" s="66">
        <v>3.1555705517211567</v>
      </c>
      <c r="E184" s="77">
        <f t="shared" si="11"/>
        <v>2.450272973442217E-2</v>
      </c>
      <c r="F184" s="66">
        <v>2.4502729734422171</v>
      </c>
      <c r="H184" s="119">
        <f t="shared" si="12"/>
        <v>-0.70529757827893969</v>
      </c>
      <c r="J184" s="77"/>
    </row>
    <row r="185" spans="1:10" x14ac:dyDescent="0.2">
      <c r="A185" s="300">
        <v>41852</v>
      </c>
      <c r="B185" s="77">
        <f t="shared" si="10"/>
        <v>3.2260253509487739E-2</v>
      </c>
      <c r="C185" s="66">
        <v>3.226025350948774</v>
      </c>
      <c r="E185" s="77">
        <f t="shared" si="11"/>
        <v>2.3399627807939319E-2</v>
      </c>
      <c r="F185" s="66">
        <v>2.3399627807939321</v>
      </c>
      <c r="H185" s="119">
        <f t="shared" si="12"/>
        <v>-0.88606257015484191</v>
      </c>
      <c r="J185" s="77"/>
    </row>
    <row r="186" spans="1:10" x14ac:dyDescent="0.2">
      <c r="A186" s="300">
        <v>41883</v>
      </c>
      <c r="B186" s="77">
        <f t="shared" si="10"/>
        <v>3.2152865080910552E-2</v>
      </c>
      <c r="C186" s="66">
        <v>3.2152865080910549</v>
      </c>
      <c r="E186" s="77">
        <f t="shared" si="11"/>
        <v>2.2162934079780993E-2</v>
      </c>
      <c r="F186" s="66">
        <v>2.2162934079780992</v>
      </c>
      <c r="H186" s="119">
        <f t="shared" si="12"/>
        <v>-0.99899310011295572</v>
      </c>
      <c r="J186" s="77"/>
    </row>
    <row r="187" spans="1:10" x14ac:dyDescent="0.2">
      <c r="A187" s="300">
        <v>41913</v>
      </c>
      <c r="B187" s="77">
        <f t="shared" si="10"/>
        <v>3.1590106501120555E-2</v>
      </c>
      <c r="C187" s="66">
        <v>3.1590106501120556</v>
      </c>
      <c r="E187" s="77">
        <f t="shared" si="11"/>
        <v>2.1204589444789777E-2</v>
      </c>
      <c r="F187" s="66">
        <v>2.1204589444789779</v>
      </c>
      <c r="H187" s="119">
        <f t="shared" si="12"/>
        <v>-1.0385517056330777</v>
      </c>
      <c r="J187" s="77"/>
    </row>
    <row r="188" spans="1:10" x14ac:dyDescent="0.2">
      <c r="A188" s="300">
        <v>41944</v>
      </c>
      <c r="B188" s="77">
        <f t="shared" si="10"/>
        <v>3.0897026976324724E-2</v>
      </c>
      <c r="C188" s="66">
        <v>3.0897026976324722</v>
      </c>
      <c r="E188" s="77">
        <f t="shared" si="11"/>
        <v>2.0700281186549381E-2</v>
      </c>
      <c r="F188" s="66">
        <v>2.0700281186549381</v>
      </c>
      <c r="H188" s="119">
        <f t="shared" si="12"/>
        <v>-1.0196745789775341</v>
      </c>
      <c r="J188" s="77"/>
    </row>
    <row r="189" spans="1:10" x14ac:dyDescent="0.2">
      <c r="A189" s="300">
        <v>41974</v>
      </c>
      <c r="B189" s="77">
        <f t="shared" si="10"/>
        <v>3.0248683967578013E-2</v>
      </c>
      <c r="C189" s="66">
        <v>3.0248683967578014</v>
      </c>
      <c r="E189" s="77">
        <f t="shared" si="11"/>
        <v>2.0817578541717577E-2</v>
      </c>
      <c r="F189" s="66">
        <v>2.0817578541717578</v>
      </c>
      <c r="H189" s="119">
        <f t="shared" si="12"/>
        <v>-0.94311054258604354</v>
      </c>
      <c r="J189" s="77"/>
    </row>
    <row r="190" spans="1:10" x14ac:dyDescent="0.2">
      <c r="A190" s="300">
        <v>42005</v>
      </c>
      <c r="B190" s="77">
        <f t="shared" si="10"/>
        <v>2.9722279859566169E-2</v>
      </c>
      <c r="C190" s="66">
        <v>2.972227985956617</v>
      </c>
      <c r="E190" s="77">
        <f t="shared" si="11"/>
        <v>2.1511105353746087E-2</v>
      </c>
      <c r="F190" s="66">
        <v>2.1511105353746087</v>
      </c>
      <c r="H190" s="119">
        <f t="shared" si="12"/>
        <v>-0.82111745058200825</v>
      </c>
      <c r="J190" s="77"/>
    </row>
    <row r="191" spans="1:10" x14ac:dyDescent="0.2">
      <c r="A191" s="300">
        <v>42036</v>
      </c>
      <c r="B191" s="77">
        <f t="shared" si="10"/>
        <v>2.9291482388160449E-2</v>
      </c>
      <c r="C191" s="66">
        <v>2.9291482388160448</v>
      </c>
      <c r="E191" s="77">
        <f t="shared" si="11"/>
        <v>2.2495408088506821E-2</v>
      </c>
      <c r="F191" s="66">
        <v>2.2495408088506821</v>
      </c>
      <c r="H191" s="119">
        <f t="shared" si="12"/>
        <v>-0.67960742996536272</v>
      </c>
      <c r="J191" s="77"/>
    </row>
    <row r="192" spans="1:10" x14ac:dyDescent="0.2">
      <c r="A192" s="300">
        <v>42064</v>
      </c>
      <c r="B192" s="77">
        <f t="shared" si="10"/>
        <v>2.8927866062816002E-2</v>
      </c>
      <c r="C192" s="66">
        <v>2.8927866062816001</v>
      </c>
      <c r="E192" s="77">
        <f t="shared" si="11"/>
        <v>2.3427802902931675E-2</v>
      </c>
      <c r="F192" s="66">
        <v>2.3427802902931676</v>
      </c>
      <c r="H192" s="119">
        <f t="shared" si="12"/>
        <v>-0.55000631598843253</v>
      </c>
      <c r="J192" s="77"/>
    </row>
    <row r="193" spans="1:10" x14ac:dyDescent="0.2">
      <c r="A193" s="300">
        <v>42095</v>
      </c>
      <c r="B193" s="77">
        <f t="shared" si="10"/>
        <v>2.8745036851335209E-2</v>
      </c>
      <c r="C193" s="66">
        <v>2.8745036851335208</v>
      </c>
      <c r="E193" s="77">
        <f t="shared" si="11"/>
        <v>2.4045969017827712E-2</v>
      </c>
      <c r="F193" s="66">
        <v>2.4045969017827713</v>
      </c>
      <c r="H193" s="119">
        <f t="shared" si="12"/>
        <v>-0.46990678335074954</v>
      </c>
      <c r="J193" s="77"/>
    </row>
    <row r="194" spans="1:10" x14ac:dyDescent="0.2">
      <c r="A194" s="300">
        <v>42125</v>
      </c>
      <c r="B194" s="77">
        <f t="shared" si="10"/>
        <v>2.8736524411060779E-2</v>
      </c>
      <c r="C194" s="66">
        <v>2.8736524411060778</v>
      </c>
      <c r="E194" s="77">
        <f t="shared" si="11"/>
        <v>2.4224239313107923E-2</v>
      </c>
      <c r="F194" s="66">
        <v>2.4224239313107923</v>
      </c>
      <c r="H194" s="119">
        <f t="shared" si="12"/>
        <v>-0.4512285097952855</v>
      </c>
      <c r="J194" s="77"/>
    </row>
    <row r="195" spans="1:10" x14ac:dyDescent="0.2">
      <c r="A195" s="300">
        <v>42156</v>
      </c>
      <c r="B195" s="77">
        <f t="shared" si="10"/>
        <v>2.8912425593583722E-2</v>
      </c>
      <c r="C195" s="66">
        <v>2.8912425593583722</v>
      </c>
      <c r="E195" s="77">
        <f t="shared" si="11"/>
        <v>2.4103797440483604E-2</v>
      </c>
      <c r="F195" s="66">
        <v>2.4103797440483605</v>
      </c>
      <c r="H195" s="119">
        <f t="shared" si="12"/>
        <v>-0.48086281531001163</v>
      </c>
      <c r="J195" s="77"/>
    </row>
    <row r="196" spans="1:10" x14ac:dyDescent="0.2">
      <c r="A196" s="300">
        <v>42186</v>
      </c>
      <c r="B196" s="77">
        <f t="shared" si="10"/>
        <v>2.9206314732830464E-2</v>
      </c>
      <c r="C196" s="66">
        <v>2.9206314732830463</v>
      </c>
      <c r="E196" s="77">
        <f t="shared" si="11"/>
        <v>2.3670857887125564E-2</v>
      </c>
      <c r="F196" s="66">
        <v>2.3670857887125565</v>
      </c>
      <c r="H196" s="119">
        <f t="shared" si="12"/>
        <v>-0.5535456845704898</v>
      </c>
    </row>
    <row r="197" spans="1:10" x14ac:dyDescent="0.2">
      <c r="A197" s="300">
        <v>42217</v>
      </c>
      <c r="B197" s="77">
        <f t="shared" si="10"/>
        <v>2.967906709838522E-2</v>
      </c>
      <c r="C197" s="66">
        <v>2.9679067098385219</v>
      </c>
      <c r="E197" s="77">
        <f t="shared" si="11"/>
        <v>2.3241310195209853E-2</v>
      </c>
      <c r="F197" s="66">
        <v>2.3241310195209852</v>
      </c>
      <c r="H197" s="119">
        <f t="shared" si="12"/>
        <v>-0.64377569031753668</v>
      </c>
    </row>
    <row r="198" spans="1:10" x14ac:dyDescent="0.2">
      <c r="A198" s="300">
        <v>42248</v>
      </c>
      <c r="B198" s="77">
        <f t="shared" ref="B198:B258" si="13">C198/100</f>
        <v>3.046703791367129E-2</v>
      </c>
      <c r="C198" s="66">
        <v>3.0467037913671291</v>
      </c>
      <c r="E198" s="77">
        <f t="shared" si="11"/>
        <v>2.2844572810945721E-2</v>
      </c>
      <c r="F198" s="66">
        <v>2.2844572810945722</v>
      </c>
      <c r="H198" s="119">
        <f t="shared" si="12"/>
        <v>-0.76224651027255685</v>
      </c>
      <c r="I198" s="301"/>
      <c r="J198" s="119"/>
    </row>
    <row r="199" spans="1:10" x14ac:dyDescent="0.2">
      <c r="A199" s="300">
        <v>42278</v>
      </c>
      <c r="B199" s="77">
        <f t="shared" si="13"/>
        <v>3.1439081629822695E-2</v>
      </c>
      <c r="C199" s="66">
        <v>3.1439081629822692</v>
      </c>
      <c r="E199" s="77">
        <f t="shared" si="11"/>
        <v>2.2930903810888133E-2</v>
      </c>
      <c r="F199" s="66">
        <v>2.2930903810888132</v>
      </c>
      <c r="H199" s="119">
        <f t="shared" si="12"/>
        <v>-0.85081778189345592</v>
      </c>
      <c r="I199" s="301"/>
      <c r="J199" s="119"/>
    </row>
    <row r="200" spans="1:10" x14ac:dyDescent="0.2">
      <c r="A200" s="300">
        <v>42309</v>
      </c>
      <c r="B200" s="77">
        <f t="shared" si="13"/>
        <v>3.2105103041240098E-2</v>
      </c>
      <c r="C200" s="66">
        <v>3.2105103041240097</v>
      </c>
      <c r="E200" s="77">
        <f t="shared" si="11"/>
        <v>2.3645587136036782E-2</v>
      </c>
      <c r="F200" s="66">
        <v>2.3645587136036781</v>
      </c>
      <c r="H200" s="119">
        <f t="shared" si="12"/>
        <v>-0.84595159052033164</v>
      </c>
      <c r="I200" s="301"/>
      <c r="J200" s="119"/>
    </row>
    <row r="201" spans="1:10" x14ac:dyDescent="0.2">
      <c r="A201" s="300">
        <v>42339</v>
      </c>
      <c r="B201" s="77">
        <f t="shared" si="13"/>
        <v>3.2053395462275307E-2</v>
      </c>
      <c r="C201" s="66">
        <v>3.2053395462275307</v>
      </c>
      <c r="D201" s="78">
        <v>100</v>
      </c>
      <c r="E201" s="77">
        <f t="shared" si="11"/>
        <v>2.4871271099380386E-2</v>
      </c>
      <c r="F201" s="66">
        <v>2.4871271099380388</v>
      </c>
      <c r="H201" s="119">
        <f t="shared" si="12"/>
        <v>-0.71821243628949194</v>
      </c>
      <c r="I201" s="301"/>
      <c r="J201" s="119"/>
    </row>
    <row r="202" spans="1:10" x14ac:dyDescent="0.2">
      <c r="A202" s="300">
        <v>42370</v>
      </c>
      <c r="B202" s="77">
        <f t="shared" si="13"/>
        <v>3.1070149386229522E-2</v>
      </c>
      <c r="C202" s="66">
        <v>3.1070149386229522</v>
      </c>
      <c r="E202" s="77">
        <f t="shared" si="11"/>
        <v>2.6441014866918043E-2</v>
      </c>
      <c r="F202" s="66">
        <v>2.6441014866918042</v>
      </c>
      <c r="H202" s="119">
        <f t="shared" si="12"/>
        <v>-0.46291345193114797</v>
      </c>
      <c r="I202" s="301"/>
      <c r="J202" s="119"/>
    </row>
    <row r="203" spans="1:10" x14ac:dyDescent="0.2">
      <c r="A203" s="300">
        <v>42401</v>
      </c>
      <c r="B203" s="77">
        <f t="shared" si="13"/>
        <v>2.9459324731761546E-2</v>
      </c>
      <c r="C203" s="66">
        <v>2.9459324731761547</v>
      </c>
      <c r="E203" s="77">
        <f t="shared" si="11"/>
        <v>2.8018329027761194E-2</v>
      </c>
      <c r="F203" s="66">
        <v>2.8018329027761193</v>
      </c>
      <c r="H203" s="119">
        <f t="shared" si="12"/>
        <v>-0.1440995704000354</v>
      </c>
      <c r="I203" s="301"/>
      <c r="J203" s="119"/>
    </row>
    <row r="204" spans="1:10" x14ac:dyDescent="0.2">
      <c r="A204" s="300">
        <v>42430</v>
      </c>
      <c r="B204" s="77">
        <f t="shared" si="13"/>
        <v>2.7750472865870811E-2</v>
      </c>
      <c r="C204" s="66">
        <v>2.775047286587081</v>
      </c>
      <c r="E204" s="77">
        <f t="shared" si="11"/>
        <v>2.9099927165223725E-2</v>
      </c>
      <c r="F204" s="66">
        <v>2.9099927165223725</v>
      </c>
      <c r="H204" s="119">
        <f t="shared" si="12"/>
        <v>0.13494542993529146</v>
      </c>
      <c r="I204" s="301"/>
      <c r="J204" s="119"/>
    </row>
    <row r="205" spans="1:10" x14ac:dyDescent="0.2">
      <c r="A205" s="300">
        <v>42461</v>
      </c>
      <c r="B205" s="77">
        <f t="shared" si="13"/>
        <v>2.643847199701764E-2</v>
      </c>
      <c r="C205" s="66">
        <v>2.6438471997017641</v>
      </c>
      <c r="E205" s="77">
        <f t="shared" si="11"/>
        <v>2.9392487332128767E-2</v>
      </c>
      <c r="F205" s="66">
        <v>2.9392487332128767</v>
      </c>
      <c r="H205" s="119">
        <f t="shared" si="12"/>
        <v>0.29540153351111265</v>
      </c>
      <c r="I205" s="301"/>
      <c r="J205" s="119"/>
    </row>
    <row r="206" spans="1:10" x14ac:dyDescent="0.2">
      <c r="A206" s="300">
        <v>42491</v>
      </c>
      <c r="B206" s="77">
        <f t="shared" si="13"/>
        <v>2.5671796548737868E-2</v>
      </c>
      <c r="C206" s="66">
        <v>2.5671796548737866</v>
      </c>
      <c r="E206" s="77">
        <f t="shared" si="11"/>
        <v>2.8880215882639296E-2</v>
      </c>
      <c r="F206" s="66">
        <v>2.8880215882639297</v>
      </c>
      <c r="H206" s="119">
        <f t="shared" si="12"/>
        <v>0.32084193339014311</v>
      </c>
      <c r="I206" s="301"/>
      <c r="J206" s="119"/>
    </row>
    <row r="207" spans="1:10" x14ac:dyDescent="0.2">
      <c r="A207" s="300">
        <v>42522</v>
      </c>
      <c r="B207" s="77">
        <f t="shared" si="13"/>
        <v>2.5223836755978179E-2</v>
      </c>
      <c r="C207" s="66">
        <v>2.5223836755978177</v>
      </c>
      <c r="E207" s="77">
        <f t="shared" si="11"/>
        <v>2.7853646379775499E-2</v>
      </c>
      <c r="F207" s="66">
        <v>2.7853646379775499</v>
      </c>
      <c r="H207" s="119">
        <f t="shared" si="12"/>
        <v>0.26298096237973212</v>
      </c>
      <c r="I207" s="301"/>
      <c r="J207" s="119"/>
    </row>
    <row r="208" spans="1:10" x14ac:dyDescent="0.2">
      <c r="A208" s="300">
        <v>42552</v>
      </c>
      <c r="B208" s="77">
        <f t="shared" si="13"/>
        <v>2.481081124637775E-2</v>
      </c>
      <c r="C208" s="66">
        <v>2.4810811246377749</v>
      </c>
      <c r="E208" s="77">
        <f t="shared" si="11"/>
        <v>2.6535347376808908E-2</v>
      </c>
      <c r="F208" s="66">
        <v>2.6535347376808907</v>
      </c>
      <c r="H208" s="119">
        <f t="shared" si="12"/>
        <v>0.17245361304311579</v>
      </c>
      <c r="I208" s="301"/>
      <c r="J208" s="119"/>
    </row>
    <row r="209" spans="1:10" x14ac:dyDescent="0.2">
      <c r="A209" s="300">
        <v>42583</v>
      </c>
      <c r="B209" s="77">
        <f t="shared" si="13"/>
        <v>2.4215075972727148E-2</v>
      </c>
      <c r="C209" s="66">
        <v>2.4215075972727149</v>
      </c>
      <c r="E209" s="77">
        <f t="shared" si="11"/>
        <v>2.5335677629634689E-2</v>
      </c>
      <c r="F209" s="66">
        <v>2.533567762963469</v>
      </c>
      <c r="H209" s="119">
        <f t="shared" si="12"/>
        <v>0.11206016569075405</v>
      </c>
      <c r="I209" s="301"/>
      <c r="J209" s="119"/>
    </row>
    <row r="210" spans="1:10" x14ac:dyDescent="0.2">
      <c r="A210" s="300">
        <v>42614</v>
      </c>
      <c r="B210" s="77">
        <f t="shared" si="13"/>
        <v>2.3600443761650061E-2</v>
      </c>
      <c r="C210" s="66">
        <v>2.3600443761650061</v>
      </c>
      <c r="E210" s="77">
        <f t="shared" ref="E210:E258" si="14">F210/100</f>
        <v>2.4447209311572387E-2</v>
      </c>
      <c r="F210" s="66">
        <v>2.4447209311572387</v>
      </c>
      <c r="H210" s="119">
        <f t="shared" si="12"/>
        <v>8.4676554992232589E-2</v>
      </c>
      <c r="I210" s="301"/>
      <c r="J210" s="119"/>
    </row>
    <row r="211" spans="1:10" x14ac:dyDescent="0.2">
      <c r="A211" s="300">
        <v>42644</v>
      </c>
      <c r="B211" s="77">
        <f t="shared" si="13"/>
        <v>2.3159319682960703E-2</v>
      </c>
      <c r="C211" s="66">
        <v>2.3159319682960704</v>
      </c>
      <c r="E211" s="77">
        <f t="shared" si="14"/>
        <v>2.4145487723600763E-2</v>
      </c>
      <c r="F211" s="66">
        <v>2.4145487723600763</v>
      </c>
      <c r="H211" s="119">
        <f t="shared" si="12"/>
        <v>9.8616804064005859E-2</v>
      </c>
      <c r="I211" s="301"/>
      <c r="J211" s="119"/>
    </row>
    <row r="212" spans="1:10" x14ac:dyDescent="0.2">
      <c r="A212" s="300">
        <v>42675</v>
      </c>
      <c r="B212" s="77">
        <f t="shared" si="13"/>
        <v>2.2955176340044264E-2</v>
      </c>
      <c r="C212" s="66">
        <v>2.2955176340044265</v>
      </c>
      <c r="E212" s="77">
        <f t="shared" si="14"/>
        <v>2.4132608997530697E-2</v>
      </c>
      <c r="F212" s="66">
        <v>2.4132608997530696</v>
      </c>
      <c r="H212" s="119">
        <f t="shared" si="12"/>
        <v>0.11774326574864302</v>
      </c>
      <c r="I212" s="301"/>
      <c r="J212" s="119"/>
    </row>
    <row r="213" spans="1:10" x14ac:dyDescent="0.2">
      <c r="A213" s="300">
        <v>42705</v>
      </c>
      <c r="B213" s="77">
        <f t="shared" si="13"/>
        <v>2.285397634363015E-2</v>
      </c>
      <c r="C213" s="66">
        <v>2.2853976343630151</v>
      </c>
      <c r="E213" s="77">
        <f t="shared" si="14"/>
        <v>2.4300423103955918E-2</v>
      </c>
      <c r="F213" s="66">
        <v>2.4300423103955917</v>
      </c>
      <c r="H213" s="119">
        <f t="shared" si="12"/>
        <v>0.14464467603257658</v>
      </c>
      <c r="I213" s="301"/>
      <c r="J213" s="119"/>
    </row>
    <row r="214" spans="1:10" x14ac:dyDescent="0.2">
      <c r="A214" s="300">
        <v>42736</v>
      </c>
      <c r="B214" s="77">
        <f t="shared" si="13"/>
        <v>2.2620584844819835E-2</v>
      </c>
      <c r="C214" s="66">
        <v>2.2620584844819835</v>
      </c>
      <c r="E214" s="77">
        <f t="shared" si="14"/>
        <v>2.4471557573554965E-2</v>
      </c>
      <c r="F214" s="66">
        <v>2.4471557573554965</v>
      </c>
      <c r="H214" s="119">
        <f t="shared" si="12"/>
        <v>0.18509727287351296</v>
      </c>
      <c r="I214" s="301"/>
      <c r="J214" s="119"/>
    </row>
    <row r="215" spans="1:10" x14ac:dyDescent="0.2">
      <c r="A215" s="300">
        <v>42767</v>
      </c>
      <c r="B215" s="77">
        <f t="shared" si="13"/>
        <v>2.2235299902859808E-2</v>
      </c>
      <c r="C215" s="66">
        <v>2.2235299902859809</v>
      </c>
      <c r="E215" s="77">
        <f t="shared" si="14"/>
        <v>2.453025708100201E-2</v>
      </c>
      <c r="F215" s="66">
        <v>2.4530257081002009</v>
      </c>
      <c r="H215" s="119">
        <f t="shared" si="12"/>
        <v>0.22949571781422007</v>
      </c>
      <c r="I215" s="301"/>
      <c r="J215" s="119"/>
    </row>
    <row r="216" spans="1:10" x14ac:dyDescent="0.2">
      <c r="A216" s="300">
        <v>42795</v>
      </c>
      <c r="B216" s="77">
        <f t="shared" si="13"/>
        <v>2.1778633021699266E-2</v>
      </c>
      <c r="C216" s="66">
        <v>2.1778633021699267</v>
      </c>
      <c r="E216" s="77">
        <f t="shared" si="14"/>
        <v>2.4354131676440131E-2</v>
      </c>
      <c r="F216" s="66">
        <v>2.4354131676440129</v>
      </c>
      <c r="H216" s="119">
        <f t="shared" si="12"/>
        <v>0.2575498654740862</v>
      </c>
      <c r="I216" s="301"/>
      <c r="J216" s="119"/>
    </row>
    <row r="217" spans="1:10" x14ac:dyDescent="0.2">
      <c r="A217" s="300">
        <v>42826</v>
      </c>
      <c r="B217" s="77">
        <f t="shared" si="13"/>
        <v>2.1407072490349056E-2</v>
      </c>
      <c r="C217" s="66">
        <v>2.1407072490349055</v>
      </c>
      <c r="E217" s="77">
        <f t="shared" si="14"/>
        <v>2.3935718391762308E-2</v>
      </c>
      <c r="F217" s="66">
        <v>2.3935718391762308</v>
      </c>
      <c r="H217" s="119">
        <f t="shared" si="12"/>
        <v>0.25286459014132534</v>
      </c>
      <c r="I217" s="301"/>
      <c r="J217" s="119"/>
    </row>
    <row r="218" spans="1:10" x14ac:dyDescent="0.2">
      <c r="A218" s="300">
        <v>42856</v>
      </c>
      <c r="B218" s="77">
        <f t="shared" si="13"/>
        <v>2.1257280732996268E-2</v>
      </c>
      <c r="C218" s="66">
        <v>2.1257280732996269</v>
      </c>
      <c r="E218" s="77">
        <f t="shared" si="14"/>
        <v>2.3346624795987588E-2</v>
      </c>
      <c r="F218" s="66">
        <v>2.3346624795987587</v>
      </c>
      <c r="H218" s="119">
        <f t="shared" si="12"/>
        <v>0.20893440629913185</v>
      </c>
      <c r="I218" s="301"/>
      <c r="J218" s="119"/>
    </row>
    <row r="219" spans="1:10" x14ac:dyDescent="0.2">
      <c r="A219" s="300">
        <v>42887</v>
      </c>
      <c r="B219" s="77">
        <f t="shared" si="13"/>
        <v>2.1269560340408306E-2</v>
      </c>
      <c r="C219" s="66">
        <v>2.1269560340408304</v>
      </c>
      <c r="E219" s="77">
        <f t="shared" si="14"/>
        <v>2.2693815283706779E-2</v>
      </c>
      <c r="F219" s="66">
        <v>2.269381528370678</v>
      </c>
      <c r="H219" s="119">
        <f t="shared" si="12"/>
        <v>0.14242549432984752</v>
      </c>
      <c r="I219" s="301"/>
      <c r="J219" s="119"/>
    </row>
    <row r="220" spans="1:10" x14ac:dyDescent="0.2">
      <c r="A220" s="300">
        <v>42917</v>
      </c>
      <c r="B220" s="77">
        <f t="shared" si="13"/>
        <v>2.1381906934506142E-2</v>
      </c>
      <c r="C220" s="66">
        <v>2.1381906934506141</v>
      </c>
      <c r="E220" s="77">
        <f t="shared" si="14"/>
        <v>2.1935986170124388E-2</v>
      </c>
      <c r="F220" s="66">
        <v>2.1935986170124386</v>
      </c>
      <c r="H220" s="119">
        <f t="shared" si="12"/>
        <v>5.5407923561824557E-2</v>
      </c>
      <c r="I220" s="301"/>
      <c r="J220" s="119"/>
    </row>
    <row r="221" spans="1:10" x14ac:dyDescent="0.2">
      <c r="A221" s="300">
        <v>42948</v>
      </c>
      <c r="B221" s="77">
        <f t="shared" si="13"/>
        <v>2.1542921259538703E-2</v>
      </c>
      <c r="C221" s="66">
        <v>2.1542921259538703</v>
      </c>
      <c r="E221" s="77">
        <f t="shared" si="14"/>
        <v>2.1084138079137102E-2</v>
      </c>
      <c r="F221" s="66">
        <v>2.1084138079137102</v>
      </c>
      <c r="H221" s="119">
        <f t="shared" ref="H221:H258" si="15">F221-C221</f>
        <v>-4.5878318040160071E-2</v>
      </c>
      <c r="I221" s="301"/>
      <c r="J221" s="119"/>
    </row>
    <row r="222" spans="1:10" x14ac:dyDescent="0.2">
      <c r="A222" s="300">
        <v>42979</v>
      </c>
      <c r="B222" s="77">
        <f>C222/100</f>
        <v>2.1653783580231189E-2</v>
      </c>
      <c r="C222" s="66">
        <v>2.1653783580231187</v>
      </c>
      <c r="E222" s="77">
        <f t="shared" si="14"/>
        <v>2.0150044415958517E-2</v>
      </c>
      <c r="F222" s="66">
        <v>2.0150044415958517</v>
      </c>
      <c r="H222" s="119">
        <f t="shared" si="15"/>
        <v>-0.15037391642726705</v>
      </c>
      <c r="I222" s="301"/>
      <c r="J222" s="119"/>
    </row>
    <row r="223" spans="1:10" x14ac:dyDescent="0.2">
      <c r="A223" s="300">
        <v>43009</v>
      </c>
      <c r="B223" s="77">
        <f t="shared" si="13"/>
        <v>2.1655631869464322E-2</v>
      </c>
      <c r="C223" s="66">
        <v>2.1655631869464322</v>
      </c>
      <c r="E223" s="77">
        <f t="shared" si="14"/>
        <v>1.9407666052262816E-2</v>
      </c>
      <c r="F223" s="66">
        <v>1.9407666052262815</v>
      </c>
      <c r="H223" s="119">
        <f t="shared" si="15"/>
        <v>-0.22479658172015071</v>
      </c>
      <c r="I223" s="301"/>
      <c r="J223" s="119"/>
    </row>
    <row r="224" spans="1:10" x14ac:dyDescent="0.2">
      <c r="A224" s="300">
        <v>43040</v>
      </c>
      <c r="B224" s="77">
        <f t="shared" si="13"/>
        <v>2.1481001962612333E-2</v>
      </c>
      <c r="C224" s="66">
        <v>2.1481001962612334</v>
      </c>
      <c r="E224" s="77">
        <f t="shared" si="14"/>
        <v>1.8825659401155645E-2</v>
      </c>
      <c r="F224" s="66">
        <v>1.8825659401155643</v>
      </c>
      <c r="H224" s="119">
        <f t="shared" si="15"/>
        <v>-0.26553425614566906</v>
      </c>
      <c r="I224" s="301"/>
      <c r="J224" s="119"/>
    </row>
    <row r="225" spans="1:10" x14ac:dyDescent="0.2">
      <c r="A225" s="300">
        <v>43070</v>
      </c>
      <c r="B225" s="77">
        <f t="shared" si="13"/>
        <v>2.1084092013301015E-2</v>
      </c>
      <c r="C225" s="66">
        <v>2.1084092013301015</v>
      </c>
      <c r="E225" s="77">
        <f t="shared" si="14"/>
        <v>1.8267602770822879E-2</v>
      </c>
      <c r="F225" s="66">
        <v>1.8267602770822879</v>
      </c>
      <c r="H225" s="119">
        <f t="shared" si="15"/>
        <v>-0.28164892424781351</v>
      </c>
      <c r="I225" s="301"/>
      <c r="J225" s="119"/>
    </row>
    <row r="226" spans="1:10" x14ac:dyDescent="0.2">
      <c r="A226" s="300">
        <v>43101</v>
      </c>
      <c r="B226" s="77">
        <f t="shared" si="13"/>
        <v>2.0439409741070603E-2</v>
      </c>
      <c r="C226" s="66">
        <v>2.0439409741070604</v>
      </c>
      <c r="E226" s="77">
        <f t="shared" si="14"/>
        <v>1.7625535666890145E-2</v>
      </c>
      <c r="F226" s="66">
        <v>1.7625535666890144</v>
      </c>
      <c r="H226" s="119">
        <f t="shared" si="15"/>
        <v>-0.28138740741804602</v>
      </c>
      <c r="I226" s="301"/>
      <c r="J226" s="119"/>
    </row>
    <row r="227" spans="1:10" x14ac:dyDescent="0.2">
      <c r="A227" s="300">
        <v>43132</v>
      </c>
      <c r="B227" s="77">
        <f t="shared" si="13"/>
        <v>1.9636666242291677E-2</v>
      </c>
      <c r="C227" s="66">
        <v>1.9636666242291678</v>
      </c>
      <c r="E227" s="77">
        <f t="shared" si="14"/>
        <v>1.6886859189639107E-2</v>
      </c>
      <c r="F227" s="66">
        <v>1.6886859189639107</v>
      </c>
      <c r="H227" s="119">
        <f t="shared" si="15"/>
        <v>-0.27498070526525709</v>
      </c>
      <c r="I227" s="301"/>
      <c r="J227" s="119"/>
    </row>
    <row r="228" spans="1:10" x14ac:dyDescent="0.2">
      <c r="A228" s="300">
        <v>43160</v>
      </c>
      <c r="B228" s="77">
        <f t="shared" si="13"/>
        <v>1.8992192663172418E-2</v>
      </c>
      <c r="C228" s="66">
        <v>1.8992192663172418</v>
      </c>
      <c r="E228" s="77">
        <f t="shared" si="14"/>
        <v>1.6160167043937346E-2</v>
      </c>
      <c r="F228" s="66">
        <v>1.6160167043937348</v>
      </c>
      <c r="H228" s="119">
        <f t="shared" si="15"/>
        <v>-0.28320256192350701</v>
      </c>
      <c r="I228" s="301"/>
      <c r="J228" s="119"/>
    </row>
    <row r="229" spans="1:10" x14ac:dyDescent="0.2">
      <c r="A229" s="300">
        <v>43191</v>
      </c>
      <c r="B229" s="77">
        <f t="shared" si="13"/>
        <v>1.8811906064607593E-2</v>
      </c>
      <c r="C229" s="66">
        <v>1.8811906064607593</v>
      </c>
      <c r="E229" s="77">
        <f t="shared" si="14"/>
        <v>1.5420634372479558E-2</v>
      </c>
      <c r="F229" s="66">
        <v>1.5420634372479558</v>
      </c>
      <c r="H229" s="119">
        <f t="shared" si="15"/>
        <v>-0.3391271692128035</v>
      </c>
      <c r="I229" s="301"/>
      <c r="J229" s="119"/>
    </row>
    <row r="230" spans="1:10" x14ac:dyDescent="0.2">
      <c r="A230" s="300">
        <v>43221</v>
      </c>
      <c r="B230" s="77">
        <f t="shared" si="13"/>
        <v>1.906867886943233E-2</v>
      </c>
      <c r="C230" s="66">
        <v>1.9068678869432329</v>
      </c>
      <c r="E230" s="77">
        <f t="shared" si="14"/>
        <v>1.4633474190499334E-2</v>
      </c>
      <c r="F230" s="66">
        <v>1.4633474190499334</v>
      </c>
      <c r="H230" s="119">
        <f t="shared" si="15"/>
        <v>-0.44352046789329957</v>
      </c>
      <c r="I230" s="301"/>
      <c r="J230" s="119"/>
    </row>
    <row r="231" spans="1:10" x14ac:dyDescent="0.2">
      <c r="A231" s="300">
        <v>43252</v>
      </c>
      <c r="B231" s="77">
        <f t="shared" si="13"/>
        <v>1.9570478963990244E-2</v>
      </c>
      <c r="C231" s="66">
        <v>1.9570478963990245</v>
      </c>
      <c r="E231" s="77">
        <f t="shared" si="14"/>
        <v>1.3912564290244145E-2</v>
      </c>
      <c r="F231" s="66">
        <v>1.3912564290244145</v>
      </c>
      <c r="H231" s="119">
        <f t="shared" si="15"/>
        <v>-0.56579146737461006</v>
      </c>
      <c r="I231" s="301"/>
      <c r="J231" s="119"/>
    </row>
    <row r="232" spans="1:10" x14ac:dyDescent="0.2">
      <c r="A232" s="300">
        <v>43282</v>
      </c>
      <c r="B232" s="77">
        <f t="shared" si="13"/>
        <v>2.0166961236258166E-2</v>
      </c>
      <c r="C232" s="66">
        <v>2.0166961236258167</v>
      </c>
      <c r="E232" s="77">
        <f t="shared" si="14"/>
        <v>1.3311707965619295E-2</v>
      </c>
      <c r="F232" s="66">
        <v>1.3311707965619295</v>
      </c>
      <c r="H232" s="119">
        <f t="shared" si="15"/>
        <v>-0.68552532706388725</v>
      </c>
      <c r="I232" s="301"/>
      <c r="J232" s="119"/>
    </row>
    <row r="233" spans="1:10" x14ac:dyDescent="0.2">
      <c r="A233" s="300">
        <v>43313</v>
      </c>
      <c r="B233" s="77">
        <f t="shared" si="13"/>
        <v>2.0750492694702104E-2</v>
      </c>
      <c r="C233" s="66">
        <v>2.0750492694702105</v>
      </c>
      <c r="E233" s="77">
        <f t="shared" si="14"/>
        <v>1.2812782815512715E-2</v>
      </c>
      <c r="F233" s="66">
        <v>1.2812782815512715</v>
      </c>
      <c r="H233" s="119">
        <f t="shared" si="15"/>
        <v>-0.79377098791893896</v>
      </c>
      <c r="I233" s="301"/>
      <c r="J233" s="119"/>
    </row>
    <row r="234" spans="1:10" x14ac:dyDescent="0.2">
      <c r="A234" s="300">
        <v>43344</v>
      </c>
      <c r="B234" s="77">
        <f t="shared" si="13"/>
        <v>2.1385029737639578E-2</v>
      </c>
      <c r="C234" s="66">
        <v>2.1385029737639578</v>
      </c>
      <c r="E234" s="77">
        <f t="shared" si="14"/>
        <v>1.2330047500379852E-2</v>
      </c>
      <c r="F234" s="66">
        <v>1.2330047500379853</v>
      </c>
      <c r="H234" s="119">
        <f t="shared" si="15"/>
        <v>-0.90549822372597255</v>
      </c>
      <c r="I234" s="301"/>
      <c r="J234" s="119"/>
    </row>
    <row r="235" spans="1:10" x14ac:dyDescent="0.2">
      <c r="A235" s="300">
        <v>43374</v>
      </c>
      <c r="B235" s="77">
        <f t="shared" si="13"/>
        <v>2.2039606358060838E-2</v>
      </c>
      <c r="C235" s="66">
        <v>2.2039606358060837</v>
      </c>
      <c r="E235" s="77">
        <f t="shared" si="14"/>
        <v>1.1886329519806966E-2</v>
      </c>
      <c r="F235" s="66">
        <v>1.1886329519806966</v>
      </c>
      <c r="H235" s="119">
        <f t="shared" si="15"/>
        <v>-1.0153276838253871</v>
      </c>
      <c r="I235" s="301"/>
      <c r="J235" s="119"/>
    </row>
    <row r="236" spans="1:10" x14ac:dyDescent="0.2">
      <c r="A236" s="300">
        <v>43405</v>
      </c>
      <c r="B236" s="77">
        <f t="shared" si="13"/>
        <v>2.2548141070291836E-2</v>
      </c>
      <c r="C236" s="66">
        <v>2.2548141070291834</v>
      </c>
      <c r="E236" s="77">
        <f t="shared" si="14"/>
        <v>1.1558726916372181E-2</v>
      </c>
      <c r="F236" s="66">
        <v>1.1558726916372182</v>
      </c>
      <c r="H236" s="119">
        <f t="shared" si="15"/>
        <v>-1.0989414153919652</v>
      </c>
      <c r="I236" s="301"/>
      <c r="J236" s="119"/>
    </row>
    <row r="237" spans="1:10" x14ac:dyDescent="0.2">
      <c r="A237" s="300">
        <v>43435</v>
      </c>
      <c r="B237" s="77">
        <f t="shared" si="13"/>
        <v>2.2778193852115838E-2</v>
      </c>
      <c r="C237" s="66">
        <v>2.277819385211584</v>
      </c>
      <c r="E237" s="77">
        <f t="shared" si="14"/>
        <v>1.143045102346279E-2</v>
      </c>
      <c r="F237" s="66">
        <v>1.1430451023462791</v>
      </c>
      <c r="H237" s="119">
        <f t="shared" si="15"/>
        <v>-1.1347742828653049</v>
      </c>
      <c r="I237" s="301"/>
      <c r="J237" s="119"/>
    </row>
    <row r="238" spans="1:10" x14ac:dyDescent="0.2">
      <c r="A238" s="300">
        <v>43466</v>
      </c>
      <c r="B238" s="77">
        <f t="shared" si="13"/>
        <v>2.2715588603665387E-2</v>
      </c>
      <c r="C238" s="66">
        <v>2.2715588603665386</v>
      </c>
      <c r="E238" s="77">
        <f t="shared" si="14"/>
        <v>1.1507262026147642E-2</v>
      </c>
      <c r="F238" s="66">
        <v>1.1507262026147642</v>
      </c>
      <c r="H238" s="119">
        <f t="shared" si="15"/>
        <v>-1.1208326577517744</v>
      </c>
      <c r="I238" s="301"/>
      <c r="J238" s="119"/>
    </row>
    <row r="239" spans="1:10" x14ac:dyDescent="0.2">
      <c r="A239" s="300">
        <v>43497</v>
      </c>
      <c r="B239" s="77">
        <f t="shared" si="13"/>
        <v>2.2454392125482999E-2</v>
      </c>
      <c r="C239" s="66">
        <v>2.2454392125483</v>
      </c>
      <c r="E239" s="77">
        <f t="shared" si="14"/>
        <v>1.18713362339557E-2</v>
      </c>
      <c r="F239" s="66">
        <v>1.18713362339557</v>
      </c>
      <c r="H239" s="119">
        <f t="shared" si="15"/>
        <v>-1.05830558915273</v>
      </c>
      <c r="I239" s="301"/>
      <c r="J239" s="119"/>
    </row>
    <row r="240" spans="1:10" x14ac:dyDescent="0.2">
      <c r="A240" s="300">
        <v>43525</v>
      </c>
      <c r="B240" s="77">
        <f t="shared" si="13"/>
        <v>2.2013157343309268E-2</v>
      </c>
      <c r="C240" s="66">
        <v>2.2013157343309269</v>
      </c>
      <c r="E240" s="77">
        <f t="shared" si="14"/>
        <v>1.2570420484538688E-2</v>
      </c>
      <c r="F240" s="66">
        <v>1.2570420484538687</v>
      </c>
      <c r="H240" s="119">
        <f t="shared" si="15"/>
        <v>-0.94427368587705818</v>
      </c>
      <c r="I240" s="301"/>
      <c r="J240" s="119"/>
    </row>
    <row r="241" spans="1:10" x14ac:dyDescent="0.2">
      <c r="A241" s="300">
        <v>43556</v>
      </c>
      <c r="B241" s="77">
        <f t="shared" si="13"/>
        <v>2.1620411953063051E-2</v>
      </c>
      <c r="C241" s="66">
        <v>2.1620411953063052</v>
      </c>
      <c r="E241" s="77">
        <f t="shared" si="14"/>
        <v>1.3527554537365427E-2</v>
      </c>
      <c r="F241" s="66">
        <v>1.3527554537365427</v>
      </c>
      <c r="H241" s="119">
        <f t="shared" si="15"/>
        <v>-0.80928574156976252</v>
      </c>
      <c r="I241" s="301"/>
      <c r="J241" s="119"/>
    </row>
    <row r="242" spans="1:10" x14ac:dyDescent="0.2">
      <c r="A242" s="300">
        <v>43586</v>
      </c>
      <c r="B242" s="77">
        <f t="shared" si="13"/>
        <v>2.1422146438426149E-2</v>
      </c>
      <c r="C242" s="66">
        <v>2.1422146438426148</v>
      </c>
      <c r="E242" s="77">
        <f t="shared" si="14"/>
        <v>1.4585038126569224E-2</v>
      </c>
      <c r="F242" s="66">
        <v>1.4585038126569223</v>
      </c>
      <c r="H242" s="119">
        <f t="shared" si="15"/>
        <v>-0.68371083118569254</v>
      </c>
      <c r="I242" s="301"/>
      <c r="J242" s="119"/>
    </row>
    <row r="243" spans="1:10" x14ac:dyDescent="0.2">
      <c r="A243" s="300">
        <v>43617</v>
      </c>
      <c r="B243" s="77">
        <f t="shared" si="13"/>
        <v>2.1413994846903761E-2</v>
      </c>
      <c r="C243" s="66">
        <v>2.1413994846903761</v>
      </c>
      <c r="E243" s="77">
        <f t="shared" si="14"/>
        <v>1.5413808931886869E-2</v>
      </c>
      <c r="F243" s="66">
        <v>1.541380893188687</v>
      </c>
      <c r="H243" s="119">
        <f t="shared" si="15"/>
        <v>-0.60001859150168912</v>
      </c>
      <c r="I243" s="301"/>
      <c r="J243" s="119"/>
    </row>
    <row r="244" spans="1:10" x14ac:dyDescent="0.2">
      <c r="A244" s="300">
        <v>43647</v>
      </c>
      <c r="B244" s="77">
        <f t="shared" si="13"/>
        <v>2.1513604534008638E-2</v>
      </c>
      <c r="C244" s="66">
        <v>2.1513604534008639</v>
      </c>
      <c r="E244" s="77">
        <f t="shared" si="14"/>
        <v>1.5885089403746534E-2</v>
      </c>
      <c r="F244" s="66">
        <v>1.5885089403746535</v>
      </c>
      <c r="H244" s="119">
        <f t="shared" si="15"/>
        <v>-0.56285151302621039</v>
      </c>
      <c r="I244" s="301"/>
      <c r="J244" s="119"/>
    </row>
    <row r="245" spans="1:10" x14ac:dyDescent="0.2">
      <c r="A245" s="300">
        <v>43678</v>
      </c>
      <c r="B245" s="77">
        <f t="shared" si="13"/>
        <v>2.1725716570749353E-2</v>
      </c>
      <c r="C245" s="66">
        <v>2.1725716570749354</v>
      </c>
      <c r="E245" s="77">
        <f t="shared" si="14"/>
        <v>1.6117749053860115E-2</v>
      </c>
      <c r="F245" s="66">
        <v>1.6117749053860115</v>
      </c>
      <c r="H245" s="119">
        <f t="shared" si="15"/>
        <v>-0.56079675168892384</v>
      </c>
      <c r="I245" s="301"/>
      <c r="J245" s="119"/>
    </row>
    <row r="246" spans="1:10" x14ac:dyDescent="0.2">
      <c r="A246" s="300">
        <v>43709</v>
      </c>
      <c r="B246" s="77">
        <f t="shared" si="13"/>
        <v>2.1973483771866743E-2</v>
      </c>
      <c r="C246" s="66">
        <v>2.1973483771866742</v>
      </c>
      <c r="E246" s="77">
        <f t="shared" si="14"/>
        <v>1.6378267734957375E-2</v>
      </c>
      <c r="F246" s="66">
        <v>1.6378267734957375</v>
      </c>
      <c r="H246" s="119">
        <f t="shared" si="15"/>
        <v>-0.55952160369093673</v>
      </c>
      <c r="I246" s="301"/>
      <c r="J246" s="119"/>
    </row>
    <row r="247" spans="1:10" x14ac:dyDescent="0.2">
      <c r="A247" s="300">
        <v>43739</v>
      </c>
      <c r="B247" s="77">
        <f t="shared" si="13"/>
        <v>2.2032854840600819E-2</v>
      </c>
      <c r="C247" s="66">
        <v>2.203285484060082</v>
      </c>
      <c r="E247" s="77">
        <f t="shared" si="14"/>
        <v>1.6866402340499836E-2</v>
      </c>
      <c r="F247" s="66">
        <v>1.6866402340499835</v>
      </c>
      <c r="H247" s="119">
        <f t="shared" si="15"/>
        <v>-0.51664525001009842</v>
      </c>
      <c r="I247" s="301"/>
      <c r="J247" s="119"/>
    </row>
    <row r="248" spans="1:10" x14ac:dyDescent="0.2">
      <c r="A248" s="300">
        <v>43770</v>
      </c>
      <c r="B248" s="77">
        <f t="shared" si="13"/>
        <v>2.1905540823517488E-2</v>
      </c>
      <c r="C248" s="66">
        <v>2.1905540823517486</v>
      </c>
      <c r="E248" s="77">
        <f t="shared" si="14"/>
        <v>1.7673385280496487E-2</v>
      </c>
      <c r="F248" s="66">
        <v>1.7673385280496485</v>
      </c>
      <c r="H248" s="119">
        <f t="shared" si="15"/>
        <v>-0.42321555430210012</v>
      </c>
      <c r="I248" s="301"/>
      <c r="J248" s="119"/>
    </row>
    <row r="249" spans="1:10" x14ac:dyDescent="0.2">
      <c r="A249" s="300">
        <v>43800</v>
      </c>
      <c r="B249" s="77">
        <f t="shared" si="13"/>
        <v>2.2236953066159429E-2</v>
      </c>
      <c r="C249" s="66">
        <v>2.2236953066159431</v>
      </c>
      <c r="E249" s="77">
        <f t="shared" si="14"/>
        <v>1.8795076747460008E-2</v>
      </c>
      <c r="F249" s="66">
        <v>1.8795076747460009</v>
      </c>
      <c r="H249" s="119">
        <f t="shared" si="15"/>
        <v>-0.34418763186994217</v>
      </c>
      <c r="I249" s="301"/>
      <c r="J249" s="119"/>
    </row>
    <row r="250" spans="1:10" x14ac:dyDescent="0.2">
      <c r="A250" s="300">
        <v>43831</v>
      </c>
      <c r="B250" s="77">
        <f t="shared" si="13"/>
        <v>2.3415711863725076E-2</v>
      </c>
      <c r="C250" s="66">
        <v>2.3415711863725077</v>
      </c>
      <c r="E250" s="77">
        <f t="shared" si="14"/>
        <v>1.9785267903259542E-2</v>
      </c>
      <c r="F250" s="66">
        <v>1.9785267903259542</v>
      </c>
      <c r="H250" s="119">
        <f t="shared" si="15"/>
        <v>-0.36304439604655347</v>
      </c>
      <c r="I250" s="301"/>
      <c r="J250" s="119"/>
    </row>
    <row r="251" spans="1:10" x14ac:dyDescent="0.2">
      <c r="A251" s="300">
        <v>43862</v>
      </c>
      <c r="B251" s="77">
        <f t="shared" si="13"/>
        <v>2.5329732833381288E-2</v>
      </c>
      <c r="C251" s="66">
        <v>2.5329732833381287</v>
      </c>
      <c r="E251" s="77">
        <f t="shared" si="14"/>
        <v>2.0177489682632631E-2</v>
      </c>
      <c r="F251" s="66">
        <v>2.017748968263263</v>
      </c>
      <c r="H251" s="119">
        <f t="shared" si="15"/>
        <v>-0.51522431507486566</v>
      </c>
      <c r="I251" s="301"/>
      <c r="J251" s="119"/>
    </row>
    <row r="252" spans="1:10" x14ac:dyDescent="0.2">
      <c r="A252" s="300">
        <v>43891</v>
      </c>
      <c r="B252" s="77">
        <f t="shared" si="13"/>
        <v>2.7839409439192248E-2</v>
      </c>
      <c r="C252" s="66">
        <v>2.7839409439192249</v>
      </c>
      <c r="E252" s="77">
        <f t="shared" si="14"/>
        <v>1.9778764150499586E-2</v>
      </c>
      <c r="F252" s="66">
        <v>1.9778764150499586</v>
      </c>
      <c r="H252" s="119">
        <f t="shared" si="15"/>
        <v>-0.80606452886926627</v>
      </c>
      <c r="I252" s="301"/>
      <c r="J252" s="119"/>
    </row>
    <row r="253" spans="1:10" x14ac:dyDescent="0.2">
      <c r="A253" s="300">
        <v>43922</v>
      </c>
      <c r="B253" s="77">
        <f t="shared" si="13"/>
        <v>3.1104944383973619E-2</v>
      </c>
      <c r="C253" s="66">
        <v>3.1104944383973621</v>
      </c>
      <c r="E253" s="77">
        <f t="shared" si="14"/>
        <v>1.8591113716862302E-2</v>
      </c>
      <c r="F253" s="66">
        <v>1.8591113716862302</v>
      </c>
      <c r="H253" s="119">
        <f t="shared" si="15"/>
        <v>-1.2513830667111319</v>
      </c>
      <c r="I253" s="66"/>
      <c r="J253" s="119"/>
    </row>
    <row r="254" spans="1:10" x14ac:dyDescent="0.2">
      <c r="A254" s="300">
        <v>43952</v>
      </c>
      <c r="B254" s="77">
        <f t="shared" si="13"/>
        <v>3.4984105422143835E-2</v>
      </c>
      <c r="C254" s="66">
        <v>3.4984105422143839</v>
      </c>
      <c r="E254" s="77">
        <f t="shared" si="14"/>
        <v>1.6863509705072593E-2</v>
      </c>
      <c r="F254" s="66">
        <v>1.6863509705072592</v>
      </c>
      <c r="H254" s="119">
        <f t="shared" si="15"/>
        <v>-1.8120595717071246</v>
      </c>
      <c r="I254" s="66"/>
      <c r="J254" s="119"/>
    </row>
    <row r="255" spans="1:10" x14ac:dyDescent="0.2">
      <c r="A255" s="300">
        <v>43983</v>
      </c>
      <c r="B255" s="77">
        <f t="shared" si="13"/>
        <v>3.9320330367427894E-2</v>
      </c>
      <c r="C255" s="66">
        <v>3.9320330367427894</v>
      </c>
      <c r="E255" s="77">
        <f t="shared" si="14"/>
        <v>1.4989607355788494E-2</v>
      </c>
      <c r="F255" s="66">
        <v>1.4989607355788495</v>
      </c>
      <c r="H255" s="119">
        <f t="shared" si="15"/>
        <v>-2.4330723011639401</v>
      </c>
      <c r="I255" s="66"/>
      <c r="J255" s="119"/>
    </row>
    <row r="256" spans="1:10" x14ac:dyDescent="0.2">
      <c r="A256" s="300">
        <v>44013</v>
      </c>
      <c r="B256" s="77">
        <f t="shared" si="13"/>
        <v>4.3527668783346317E-2</v>
      </c>
      <c r="C256" s="66">
        <v>4.3527668783346316</v>
      </c>
      <c r="E256" s="77">
        <f t="shared" si="14"/>
        <v>1.3244247576610396E-2</v>
      </c>
      <c r="F256" s="66">
        <v>1.3244247576610395</v>
      </c>
      <c r="H256" s="119">
        <f t="shared" si="15"/>
        <v>-3.0283421206735923</v>
      </c>
      <c r="I256" s="66"/>
      <c r="J256" s="119"/>
    </row>
    <row r="257" spans="1:10" x14ac:dyDescent="0.2">
      <c r="A257" s="300">
        <v>44044</v>
      </c>
      <c r="B257" s="77">
        <f t="shared" si="13"/>
        <v>4.7766548399857015E-2</v>
      </c>
      <c r="C257" s="66">
        <v>4.7766548399857012</v>
      </c>
      <c r="E257" s="77">
        <f t="shared" si="14"/>
        <v>1.1669380430110326E-2</v>
      </c>
      <c r="F257" s="66">
        <v>1.1669380430110325</v>
      </c>
      <c r="H257" s="119">
        <f t="shared" si="15"/>
        <v>-3.6097167969746686</v>
      </c>
      <c r="I257" s="66"/>
      <c r="J257" s="119"/>
    </row>
    <row r="258" spans="1:10" x14ac:dyDescent="0.2">
      <c r="A258" s="300">
        <v>44075</v>
      </c>
      <c r="B258" s="77">
        <f t="shared" si="13"/>
        <v>5.1453295586050773E-2</v>
      </c>
      <c r="C258" s="66">
        <v>5.1453295586050771</v>
      </c>
      <c r="E258" s="77">
        <f t="shared" si="14"/>
        <v>1.0304081215533101E-2</v>
      </c>
      <c r="F258" s="66">
        <v>1.0304081215533101</v>
      </c>
      <c r="H258" s="119">
        <f t="shared" si="15"/>
        <v>-4.1149214370517671</v>
      </c>
      <c r="I258" s="66"/>
      <c r="J258" s="119"/>
    </row>
    <row r="259" spans="1:10" x14ac:dyDescent="0.2">
      <c r="A259" s="300">
        <v>44105</v>
      </c>
    </row>
    <row r="260" spans="1:10" x14ac:dyDescent="0.2">
      <c r="A260" s="300">
        <v>44136</v>
      </c>
    </row>
    <row r="261" spans="1:10" x14ac:dyDescent="0.2">
      <c r="A261" s="300">
        <v>44166</v>
      </c>
    </row>
    <row r="262" spans="1:10" x14ac:dyDescent="0.2">
      <c r="A262" s="300">
        <v>44197</v>
      </c>
    </row>
    <row r="263" spans="1:10" x14ac:dyDescent="0.2">
      <c r="A263" s="300">
        <v>44228</v>
      </c>
    </row>
    <row r="264" spans="1:10" x14ac:dyDescent="0.2">
      <c r="A264" s="300">
        <v>44256</v>
      </c>
    </row>
    <row r="265" spans="1:10" x14ac:dyDescent="0.2">
      <c r="A265" s="300">
        <v>44287</v>
      </c>
    </row>
    <row r="266" spans="1:10" x14ac:dyDescent="0.2">
      <c r="A266" s="300">
        <v>44317</v>
      </c>
    </row>
    <row r="267" spans="1:10" x14ac:dyDescent="0.2">
      <c r="A267" s="300">
        <v>44348</v>
      </c>
    </row>
    <row r="268" spans="1:10" x14ac:dyDescent="0.2">
      <c r="C268" s="119"/>
      <c r="F268" s="115"/>
    </row>
  </sheetData>
  <mergeCells count="2">
    <mergeCell ref="E4:F4"/>
    <mergeCell ref="B4:C4"/>
  </mergeCells>
  <phoneticPr fontId="5" type="noConversion"/>
  <hyperlinks>
    <hyperlink ref="Q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161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2" max="2" width="18.28515625" customWidth="1"/>
  </cols>
  <sheetData>
    <row r="1" spans="1:14" ht="12" x14ac:dyDescent="0.2">
      <c r="A1" s="261"/>
      <c r="B1" s="262"/>
      <c r="C1" s="263" t="s">
        <v>31</v>
      </c>
      <c r="D1" s="264"/>
      <c r="E1" s="265"/>
      <c r="F1" s="263" t="s">
        <v>32</v>
      </c>
      <c r="G1" s="264"/>
      <c r="H1" s="265"/>
      <c r="I1" s="263" t="s">
        <v>34</v>
      </c>
      <c r="J1" s="264"/>
      <c r="K1" s="265"/>
      <c r="L1" s="263" t="s">
        <v>35</v>
      </c>
      <c r="M1" s="264"/>
      <c r="N1" s="265"/>
    </row>
    <row r="2" spans="1:14" ht="12" x14ac:dyDescent="0.2">
      <c r="A2" s="105"/>
      <c r="B2" s="266" t="s">
        <v>38</v>
      </c>
      <c r="C2" s="267" t="s">
        <v>39</v>
      </c>
      <c r="D2" s="267" t="s">
        <v>13</v>
      </c>
      <c r="E2" s="268" t="s">
        <v>40</v>
      </c>
      <c r="F2" s="267" t="s">
        <v>39</v>
      </c>
      <c r="G2" s="267" t="s">
        <v>13</v>
      </c>
      <c r="H2" s="268" t="s">
        <v>40</v>
      </c>
      <c r="I2" s="267" t="s">
        <v>39</v>
      </c>
      <c r="J2" s="267" t="s">
        <v>13</v>
      </c>
      <c r="K2" s="268" t="s">
        <v>40</v>
      </c>
      <c r="L2" s="267" t="s">
        <v>39</v>
      </c>
      <c r="M2" s="267" t="s">
        <v>13</v>
      </c>
      <c r="N2" s="268" t="s">
        <v>40</v>
      </c>
    </row>
    <row r="3" spans="1:14" ht="12" x14ac:dyDescent="0.2">
      <c r="A3" s="105" t="s">
        <v>16</v>
      </c>
      <c r="B3" s="267" t="s">
        <v>148</v>
      </c>
      <c r="C3" s="269">
        <v>231</v>
      </c>
      <c r="D3" s="270">
        <v>350</v>
      </c>
      <c r="E3" s="271">
        <v>-2.7777777777777776E-2</v>
      </c>
      <c r="F3" s="269">
        <v>184</v>
      </c>
      <c r="G3" s="270">
        <v>500</v>
      </c>
      <c r="H3" s="271">
        <v>0</v>
      </c>
      <c r="I3" s="269">
        <v>88</v>
      </c>
      <c r="J3" s="270">
        <v>675</v>
      </c>
      <c r="K3" s="271">
        <v>-7.3529411764705881E-3</v>
      </c>
      <c r="L3" s="269">
        <v>99</v>
      </c>
      <c r="M3" s="270">
        <v>950</v>
      </c>
      <c r="N3" s="271">
        <v>0</v>
      </c>
    </row>
    <row r="4" spans="1:14" ht="12" x14ac:dyDescent="0.2">
      <c r="A4" s="105"/>
      <c r="B4" s="267" t="s">
        <v>149</v>
      </c>
      <c r="C4" s="269">
        <v>167</v>
      </c>
      <c r="D4" s="270">
        <v>350</v>
      </c>
      <c r="E4" s="271">
        <v>-2.7777777777777776E-2</v>
      </c>
      <c r="F4" s="269">
        <v>324</v>
      </c>
      <c r="G4" s="270">
        <v>495</v>
      </c>
      <c r="H4" s="271">
        <v>0</v>
      </c>
      <c r="I4" s="269">
        <v>43</v>
      </c>
      <c r="J4" s="270">
        <v>620</v>
      </c>
      <c r="K4" s="271">
        <v>-2.0537124802527645E-2</v>
      </c>
      <c r="L4" s="269">
        <v>54</v>
      </c>
      <c r="M4" s="270">
        <v>900</v>
      </c>
      <c r="N4" s="271">
        <v>-2.7027027027027029E-2</v>
      </c>
    </row>
    <row r="5" spans="1:14" ht="12" x14ac:dyDescent="0.2">
      <c r="A5" s="105"/>
      <c r="B5" s="267" t="s">
        <v>150</v>
      </c>
      <c r="C5" s="269">
        <v>71</v>
      </c>
      <c r="D5" s="270">
        <v>350</v>
      </c>
      <c r="E5" s="271">
        <v>-5.4054054054054057E-2</v>
      </c>
      <c r="F5" s="269">
        <v>106</v>
      </c>
      <c r="G5" s="270">
        <v>490</v>
      </c>
      <c r="H5" s="271">
        <v>2.0833333333333332E-2</v>
      </c>
      <c r="I5" s="269">
        <v>93</v>
      </c>
      <c r="J5" s="270">
        <v>600</v>
      </c>
      <c r="K5" s="271">
        <v>2.9159519725557463E-2</v>
      </c>
      <c r="L5" s="269">
        <v>91</v>
      </c>
      <c r="M5" s="270">
        <v>770</v>
      </c>
      <c r="N5" s="271">
        <v>-1.282051282051282E-2</v>
      </c>
    </row>
    <row r="6" spans="1:14" ht="12" x14ac:dyDescent="0.2">
      <c r="A6" s="105"/>
      <c r="B6" s="267" t="s">
        <v>151</v>
      </c>
      <c r="C6" s="269">
        <v>2839</v>
      </c>
      <c r="D6" s="270">
        <v>348</v>
      </c>
      <c r="E6" s="271">
        <v>-7.1999999999999995E-2</v>
      </c>
      <c r="F6" s="269">
        <v>1284</v>
      </c>
      <c r="G6" s="270">
        <v>516</v>
      </c>
      <c r="H6" s="271">
        <v>-6.1818181818181821E-2</v>
      </c>
      <c r="I6" s="269">
        <v>54</v>
      </c>
      <c r="J6" s="270">
        <v>600</v>
      </c>
      <c r="K6" s="271">
        <v>0</v>
      </c>
      <c r="L6" s="269">
        <v>60</v>
      </c>
      <c r="M6" s="270">
        <v>750</v>
      </c>
      <c r="N6" s="271">
        <v>-1.9607843137254902E-2</v>
      </c>
    </row>
    <row r="7" spans="1:14" ht="12" x14ac:dyDescent="0.2">
      <c r="A7" s="105"/>
      <c r="B7" s="267" t="s">
        <v>152</v>
      </c>
      <c r="C7" s="269">
        <v>5594</v>
      </c>
      <c r="D7" s="270">
        <v>400</v>
      </c>
      <c r="E7" s="271">
        <v>-9.0909090909090912E-2</v>
      </c>
      <c r="F7" s="269">
        <v>5010</v>
      </c>
      <c r="G7" s="270">
        <v>550</v>
      </c>
      <c r="H7" s="271">
        <v>-8.3333333333333329E-2</v>
      </c>
      <c r="I7" s="269" t="s">
        <v>41</v>
      </c>
      <c r="J7" s="270" t="s">
        <v>41</v>
      </c>
      <c r="K7" s="271" t="s">
        <v>41</v>
      </c>
      <c r="L7" s="269" t="s">
        <v>41</v>
      </c>
      <c r="M7" s="270" t="s">
        <v>41</v>
      </c>
      <c r="N7" s="271" t="s">
        <v>41</v>
      </c>
    </row>
    <row r="8" spans="1:14" ht="12" x14ac:dyDescent="0.2">
      <c r="A8" s="105"/>
      <c r="B8" s="267" t="s">
        <v>153</v>
      </c>
      <c r="C8" s="269">
        <v>772</v>
      </c>
      <c r="D8" s="270">
        <v>408</v>
      </c>
      <c r="E8" s="271">
        <v>-1.6867469879518072E-2</v>
      </c>
      <c r="F8" s="269">
        <v>835</v>
      </c>
      <c r="G8" s="270">
        <v>520</v>
      </c>
      <c r="H8" s="271">
        <v>-5.4545454545454543E-2</v>
      </c>
      <c r="I8" s="269">
        <v>126</v>
      </c>
      <c r="J8" s="270">
        <v>600</v>
      </c>
      <c r="K8" s="271">
        <v>-2.1207177814029365E-2</v>
      </c>
      <c r="L8" s="269">
        <v>83</v>
      </c>
      <c r="M8" s="270">
        <v>800</v>
      </c>
      <c r="N8" s="271">
        <v>6.6666666666666666E-2</v>
      </c>
    </row>
    <row r="9" spans="1:14" ht="12" x14ac:dyDescent="0.2">
      <c r="A9" s="105"/>
      <c r="B9" s="267" t="s">
        <v>154</v>
      </c>
      <c r="C9" s="269">
        <v>967</v>
      </c>
      <c r="D9" s="270">
        <v>430</v>
      </c>
      <c r="E9" s="271">
        <v>-8.5106382978723402E-2</v>
      </c>
      <c r="F9" s="269">
        <v>1258</v>
      </c>
      <c r="G9" s="270">
        <v>570</v>
      </c>
      <c r="H9" s="271">
        <v>-0.12307692307692308</v>
      </c>
      <c r="I9" s="269" t="s">
        <v>41</v>
      </c>
      <c r="J9" s="270" t="s">
        <v>41</v>
      </c>
      <c r="K9" s="271" t="s">
        <v>41</v>
      </c>
      <c r="L9" s="269" t="s">
        <v>41</v>
      </c>
      <c r="M9" s="270" t="s">
        <v>41</v>
      </c>
      <c r="N9" s="271" t="s">
        <v>41</v>
      </c>
    </row>
    <row r="10" spans="1:14" ht="12" x14ac:dyDescent="0.2">
      <c r="A10" s="105"/>
      <c r="B10" s="267" t="s">
        <v>155</v>
      </c>
      <c r="C10" s="269">
        <v>244</v>
      </c>
      <c r="D10" s="270">
        <v>400</v>
      </c>
      <c r="E10" s="271">
        <v>-4.7619047619047616E-2</v>
      </c>
      <c r="F10" s="269">
        <v>222</v>
      </c>
      <c r="G10" s="270">
        <v>598</v>
      </c>
      <c r="H10" s="271">
        <v>-3.3333333333333335E-3</v>
      </c>
      <c r="I10" s="269" t="s">
        <v>41</v>
      </c>
      <c r="J10" s="270" t="s">
        <v>41</v>
      </c>
      <c r="K10" s="271" t="s">
        <v>41</v>
      </c>
      <c r="L10" s="269">
        <v>18</v>
      </c>
      <c r="M10" s="270">
        <v>1138</v>
      </c>
      <c r="N10" s="271">
        <v>0.18789144050104384</v>
      </c>
    </row>
    <row r="11" spans="1:14" ht="12" x14ac:dyDescent="0.2">
      <c r="A11" s="105"/>
      <c r="B11" s="267" t="s">
        <v>156</v>
      </c>
      <c r="C11" s="269">
        <v>463</v>
      </c>
      <c r="D11" s="270">
        <v>325</v>
      </c>
      <c r="E11" s="271">
        <v>-1.5151515151515152E-2</v>
      </c>
      <c r="F11" s="269">
        <v>746</v>
      </c>
      <c r="G11" s="270">
        <v>440</v>
      </c>
      <c r="H11" s="271">
        <v>0</v>
      </c>
      <c r="I11" s="269">
        <v>49</v>
      </c>
      <c r="J11" s="270">
        <v>595</v>
      </c>
      <c r="K11" s="271">
        <v>-3.2520325203252036E-2</v>
      </c>
      <c r="L11" s="269">
        <v>77</v>
      </c>
      <c r="M11" s="270">
        <v>750</v>
      </c>
      <c r="N11" s="271">
        <v>0</v>
      </c>
    </row>
    <row r="12" spans="1:14" ht="12" x14ac:dyDescent="0.2">
      <c r="A12" s="105"/>
      <c r="B12" s="267" t="s">
        <v>157</v>
      </c>
      <c r="C12" s="269">
        <v>422</v>
      </c>
      <c r="D12" s="270">
        <v>340</v>
      </c>
      <c r="E12" s="271">
        <v>0</v>
      </c>
      <c r="F12" s="269">
        <v>808</v>
      </c>
      <c r="G12" s="270">
        <v>460</v>
      </c>
      <c r="H12" s="271">
        <v>-2.1276595744680851E-2</v>
      </c>
      <c r="I12" s="269">
        <v>26</v>
      </c>
      <c r="J12" s="270">
        <v>613</v>
      </c>
      <c r="K12" s="271">
        <v>-5.6923076923076923E-2</v>
      </c>
      <c r="L12" s="269">
        <v>54</v>
      </c>
      <c r="M12" s="270">
        <v>850</v>
      </c>
      <c r="N12" s="271">
        <v>4.9382716049382713E-2</v>
      </c>
    </row>
    <row r="13" spans="1:14" ht="12" x14ac:dyDescent="0.2">
      <c r="A13" s="105"/>
      <c r="B13" s="267" t="s">
        <v>158</v>
      </c>
      <c r="C13" s="269">
        <v>224</v>
      </c>
      <c r="D13" s="270">
        <v>400</v>
      </c>
      <c r="E13" s="271">
        <v>-5.8823529411764705E-2</v>
      </c>
      <c r="F13" s="269">
        <v>228</v>
      </c>
      <c r="G13" s="270">
        <v>600</v>
      </c>
      <c r="H13" s="271">
        <v>0</v>
      </c>
      <c r="I13" s="269">
        <v>62</v>
      </c>
      <c r="J13" s="270">
        <v>630</v>
      </c>
      <c r="K13" s="271">
        <v>0.05</v>
      </c>
      <c r="L13" s="269">
        <v>35</v>
      </c>
      <c r="M13" s="270">
        <v>860</v>
      </c>
      <c r="N13" s="271">
        <v>-4.4444444444444446E-2</v>
      </c>
    </row>
    <row r="14" spans="1:14" ht="12" x14ac:dyDescent="0.2">
      <c r="A14" s="105"/>
      <c r="B14" s="267" t="s">
        <v>159</v>
      </c>
      <c r="C14" s="269">
        <v>231</v>
      </c>
      <c r="D14" s="270">
        <v>355</v>
      </c>
      <c r="E14" s="271">
        <v>-4.0540540540540543E-2</v>
      </c>
      <c r="F14" s="269">
        <v>241</v>
      </c>
      <c r="G14" s="270">
        <v>500</v>
      </c>
      <c r="H14" s="271">
        <v>-3.8461538461538464E-2</v>
      </c>
      <c r="I14" s="269">
        <v>155</v>
      </c>
      <c r="J14" s="270">
        <v>600</v>
      </c>
      <c r="K14" s="271">
        <v>-3.2258064516129031E-2</v>
      </c>
      <c r="L14" s="269">
        <v>120</v>
      </c>
      <c r="M14" s="270">
        <v>750</v>
      </c>
      <c r="N14" s="271">
        <v>-2.9754204398447608E-2</v>
      </c>
    </row>
    <row r="15" spans="1:14" ht="12" x14ac:dyDescent="0.2">
      <c r="A15" s="105"/>
      <c r="B15" s="267" t="s">
        <v>160</v>
      </c>
      <c r="C15" s="269">
        <v>304</v>
      </c>
      <c r="D15" s="270">
        <v>360</v>
      </c>
      <c r="E15" s="271">
        <v>-2.7027027027027029E-2</v>
      </c>
      <c r="F15" s="269">
        <v>505</v>
      </c>
      <c r="G15" s="270">
        <v>420</v>
      </c>
      <c r="H15" s="271">
        <v>-2.3255813953488372E-2</v>
      </c>
      <c r="I15" s="269">
        <v>145</v>
      </c>
      <c r="J15" s="270">
        <v>520</v>
      </c>
      <c r="K15" s="271">
        <v>0</v>
      </c>
      <c r="L15" s="269">
        <v>121</v>
      </c>
      <c r="M15" s="270">
        <v>650</v>
      </c>
      <c r="N15" s="271">
        <v>0</v>
      </c>
    </row>
    <row r="16" spans="1:14" ht="12" x14ac:dyDescent="0.2">
      <c r="A16" s="105"/>
      <c r="B16" s="267" t="s">
        <v>161</v>
      </c>
      <c r="C16" s="269">
        <v>1581</v>
      </c>
      <c r="D16" s="270">
        <v>390</v>
      </c>
      <c r="E16" s="271">
        <v>0</v>
      </c>
      <c r="F16" s="269">
        <v>1154</v>
      </c>
      <c r="G16" s="270">
        <v>520</v>
      </c>
      <c r="H16" s="271">
        <v>-1.8867924528301886E-2</v>
      </c>
      <c r="I16" s="269">
        <v>77</v>
      </c>
      <c r="J16" s="270">
        <v>550</v>
      </c>
      <c r="K16" s="271">
        <v>-4.3478260869565216E-2</v>
      </c>
      <c r="L16" s="269">
        <v>80</v>
      </c>
      <c r="M16" s="270">
        <v>710</v>
      </c>
      <c r="N16" s="271">
        <v>-4.0540540540540543E-2</v>
      </c>
    </row>
    <row r="17" spans="1:14" ht="12" x14ac:dyDescent="0.2">
      <c r="A17" s="105"/>
      <c r="B17" s="267" t="s">
        <v>162</v>
      </c>
      <c r="C17" s="269">
        <v>312</v>
      </c>
      <c r="D17" s="270">
        <v>445</v>
      </c>
      <c r="E17" s="271">
        <v>-1.1111111111111112E-2</v>
      </c>
      <c r="F17" s="269">
        <v>496</v>
      </c>
      <c r="G17" s="270">
        <v>593</v>
      </c>
      <c r="H17" s="271">
        <v>-3.5772357723577237E-2</v>
      </c>
      <c r="I17" s="269">
        <v>98</v>
      </c>
      <c r="J17" s="270">
        <v>580</v>
      </c>
      <c r="K17" s="271">
        <v>-4.9180327868852458E-2</v>
      </c>
      <c r="L17" s="269">
        <v>133</v>
      </c>
      <c r="M17" s="270">
        <v>800</v>
      </c>
      <c r="N17" s="271">
        <v>-8.3619702176403202E-2</v>
      </c>
    </row>
    <row r="18" spans="1:14" ht="12" x14ac:dyDescent="0.2">
      <c r="A18" s="105"/>
      <c r="B18" s="267" t="s">
        <v>163</v>
      </c>
      <c r="C18" s="269">
        <v>996</v>
      </c>
      <c r="D18" s="270">
        <v>355</v>
      </c>
      <c r="E18" s="271">
        <v>-1.3888888888888888E-2</v>
      </c>
      <c r="F18" s="269">
        <v>757</v>
      </c>
      <c r="G18" s="270">
        <v>500</v>
      </c>
      <c r="H18" s="271">
        <v>0</v>
      </c>
      <c r="I18" s="269">
        <v>193</v>
      </c>
      <c r="J18" s="270">
        <v>630</v>
      </c>
      <c r="K18" s="271">
        <v>0</v>
      </c>
      <c r="L18" s="269">
        <v>144</v>
      </c>
      <c r="M18" s="270">
        <v>793</v>
      </c>
      <c r="N18" s="271">
        <v>-2.5157232704402514E-3</v>
      </c>
    </row>
    <row r="19" spans="1:14" ht="12" x14ac:dyDescent="0.2">
      <c r="A19" s="105"/>
      <c r="B19" s="267" t="s">
        <v>164</v>
      </c>
      <c r="C19" s="269">
        <v>920</v>
      </c>
      <c r="D19" s="270">
        <v>400</v>
      </c>
      <c r="E19" s="271">
        <v>-2.4390243902439025E-2</v>
      </c>
      <c r="F19" s="269">
        <v>896</v>
      </c>
      <c r="G19" s="270">
        <v>550</v>
      </c>
      <c r="H19" s="271">
        <v>0</v>
      </c>
      <c r="I19" s="269">
        <v>339</v>
      </c>
      <c r="J19" s="270">
        <v>600</v>
      </c>
      <c r="K19" s="271">
        <v>-3.2258064516129031E-2</v>
      </c>
      <c r="L19" s="269">
        <v>270</v>
      </c>
      <c r="M19" s="270">
        <v>773</v>
      </c>
      <c r="N19" s="271">
        <v>-8.9743589743589737E-3</v>
      </c>
    </row>
    <row r="20" spans="1:14" ht="12" x14ac:dyDescent="0.2">
      <c r="A20" s="105"/>
      <c r="B20" s="267" t="s">
        <v>165</v>
      </c>
      <c r="C20" s="269">
        <v>370</v>
      </c>
      <c r="D20" s="270">
        <v>400</v>
      </c>
      <c r="E20" s="271">
        <v>-4.7619047619047616E-2</v>
      </c>
      <c r="F20" s="269">
        <v>386</v>
      </c>
      <c r="G20" s="270">
        <v>540</v>
      </c>
      <c r="H20" s="271">
        <v>-5.2631578947368418E-2</v>
      </c>
      <c r="I20" s="269">
        <v>64</v>
      </c>
      <c r="J20" s="270">
        <v>628</v>
      </c>
      <c r="K20" s="271">
        <v>3.8016528925619832E-2</v>
      </c>
      <c r="L20" s="269">
        <v>50</v>
      </c>
      <c r="M20" s="270">
        <v>850</v>
      </c>
      <c r="N20" s="271">
        <v>-2.8571428571428571E-2</v>
      </c>
    </row>
    <row r="21" spans="1:14" ht="12" x14ac:dyDescent="0.2">
      <c r="A21" s="105"/>
      <c r="B21" s="267" t="s">
        <v>166</v>
      </c>
      <c r="C21" s="269">
        <v>1805</v>
      </c>
      <c r="D21" s="270">
        <v>380</v>
      </c>
      <c r="E21" s="271">
        <v>-0.05</v>
      </c>
      <c r="F21" s="269">
        <v>1514</v>
      </c>
      <c r="G21" s="270">
        <v>550</v>
      </c>
      <c r="H21" s="271">
        <v>-3.5087719298245612E-2</v>
      </c>
      <c r="I21" s="269">
        <v>94</v>
      </c>
      <c r="J21" s="270">
        <v>643</v>
      </c>
      <c r="K21" s="271">
        <v>-4.0298507462686567E-2</v>
      </c>
      <c r="L21" s="269">
        <v>101</v>
      </c>
      <c r="M21" s="270">
        <v>900</v>
      </c>
      <c r="N21" s="271">
        <v>0</v>
      </c>
    </row>
    <row r="22" spans="1:14" ht="12" x14ac:dyDescent="0.2">
      <c r="A22" s="105"/>
      <c r="B22" s="267" t="s">
        <v>167</v>
      </c>
      <c r="C22" s="269">
        <v>1684</v>
      </c>
      <c r="D22" s="270">
        <v>400</v>
      </c>
      <c r="E22" s="271">
        <v>-0.12087912087912088</v>
      </c>
      <c r="F22" s="269">
        <v>2346</v>
      </c>
      <c r="G22" s="270">
        <v>520</v>
      </c>
      <c r="H22" s="271">
        <v>-0.12605042016806722</v>
      </c>
      <c r="I22" s="269" t="s">
        <v>41</v>
      </c>
      <c r="J22" s="270" t="s">
        <v>41</v>
      </c>
      <c r="K22" s="271" t="s">
        <v>41</v>
      </c>
      <c r="L22" s="269" t="s">
        <v>41</v>
      </c>
      <c r="M22" s="270" t="s">
        <v>41</v>
      </c>
      <c r="N22" s="271" t="s">
        <v>41</v>
      </c>
    </row>
    <row r="23" spans="1:14" ht="12" x14ac:dyDescent="0.2">
      <c r="A23" s="105"/>
      <c r="B23" s="267" t="s">
        <v>168</v>
      </c>
      <c r="C23" s="269">
        <v>1359</v>
      </c>
      <c r="D23" s="270">
        <v>350</v>
      </c>
      <c r="E23" s="271">
        <v>-4.1095890410958902E-2</v>
      </c>
      <c r="F23" s="269">
        <v>1145</v>
      </c>
      <c r="G23" s="270">
        <v>485</v>
      </c>
      <c r="H23" s="271">
        <v>-2.0202020202020204E-2</v>
      </c>
      <c r="I23" s="269">
        <v>37</v>
      </c>
      <c r="J23" s="270">
        <v>640</v>
      </c>
      <c r="K23" s="271">
        <v>8.4745762711864403E-2</v>
      </c>
      <c r="L23" s="269">
        <v>50</v>
      </c>
      <c r="M23" s="270">
        <v>738</v>
      </c>
      <c r="N23" s="271">
        <v>-9.3959731543624154E-3</v>
      </c>
    </row>
    <row r="24" spans="1:14" ht="12" x14ac:dyDescent="0.2">
      <c r="A24" s="105"/>
      <c r="B24" s="267" t="s">
        <v>169</v>
      </c>
      <c r="C24" s="269">
        <v>161</v>
      </c>
      <c r="D24" s="270">
        <v>340</v>
      </c>
      <c r="E24" s="271">
        <v>-2.8571428571428571E-2</v>
      </c>
      <c r="F24" s="269">
        <v>288</v>
      </c>
      <c r="G24" s="270">
        <v>500</v>
      </c>
      <c r="H24" s="271">
        <v>0</v>
      </c>
      <c r="I24" s="269">
        <v>21</v>
      </c>
      <c r="J24" s="270">
        <v>640</v>
      </c>
      <c r="K24" s="271">
        <v>-1.2345679012345678E-2</v>
      </c>
      <c r="L24" s="269">
        <v>60</v>
      </c>
      <c r="M24" s="270">
        <v>950</v>
      </c>
      <c r="N24" s="271">
        <v>-4.8096192384769539E-2</v>
      </c>
    </row>
    <row r="25" spans="1:14" ht="12" x14ac:dyDescent="0.2">
      <c r="A25" s="267"/>
      <c r="B25" s="267" t="s">
        <v>37</v>
      </c>
      <c r="C25" s="269">
        <v>21717</v>
      </c>
      <c r="D25" s="270">
        <v>380</v>
      </c>
      <c r="E25" s="271">
        <v>-7.3170731707317069E-2</v>
      </c>
      <c r="F25" s="269">
        <v>20733</v>
      </c>
      <c r="G25" s="270">
        <v>520</v>
      </c>
      <c r="H25" s="271">
        <v>-7.1428571428571425E-2</v>
      </c>
      <c r="I25" s="269">
        <v>1785</v>
      </c>
      <c r="J25" s="270">
        <v>600</v>
      </c>
      <c r="K25" s="271">
        <v>0</v>
      </c>
      <c r="L25" s="269">
        <v>1709</v>
      </c>
      <c r="M25" s="270">
        <v>790</v>
      </c>
      <c r="N25" s="271">
        <v>-6.2893081761006293E-3</v>
      </c>
    </row>
    <row r="26" spans="1:14" ht="12" x14ac:dyDescent="0.2">
      <c r="A26" s="267" t="s">
        <v>17</v>
      </c>
      <c r="B26" s="267" t="s">
        <v>170</v>
      </c>
      <c r="C26" s="269">
        <v>64</v>
      </c>
      <c r="D26" s="270">
        <v>385</v>
      </c>
      <c r="E26" s="271">
        <v>-1.282051282051282E-2</v>
      </c>
      <c r="F26" s="269">
        <v>287</v>
      </c>
      <c r="G26" s="270">
        <v>425</v>
      </c>
      <c r="H26" s="271">
        <v>-4.49438202247191E-2</v>
      </c>
      <c r="I26" s="269">
        <v>26</v>
      </c>
      <c r="J26" s="270">
        <v>440</v>
      </c>
      <c r="K26" s="271">
        <v>2.3255813953488372E-2</v>
      </c>
      <c r="L26" s="269">
        <v>193</v>
      </c>
      <c r="M26" s="270">
        <v>580</v>
      </c>
      <c r="N26" s="271">
        <v>5.4545454545454543E-2</v>
      </c>
    </row>
    <row r="27" spans="1:14" ht="12" x14ac:dyDescent="0.2">
      <c r="A27" s="105"/>
      <c r="B27" s="267" t="s">
        <v>171</v>
      </c>
      <c r="C27" s="269">
        <v>121</v>
      </c>
      <c r="D27" s="270">
        <v>350</v>
      </c>
      <c r="E27" s="271">
        <v>-2.7777777777777776E-2</v>
      </c>
      <c r="F27" s="269">
        <v>203</v>
      </c>
      <c r="G27" s="270">
        <v>415</v>
      </c>
      <c r="H27" s="271">
        <v>-1.1904761904761904E-2</v>
      </c>
      <c r="I27" s="269">
        <v>36</v>
      </c>
      <c r="J27" s="270">
        <v>408</v>
      </c>
      <c r="K27" s="271">
        <v>-4.8780487804878049E-3</v>
      </c>
      <c r="L27" s="269">
        <v>228</v>
      </c>
      <c r="M27" s="270">
        <v>450</v>
      </c>
      <c r="N27" s="271">
        <v>0</v>
      </c>
    </row>
    <row r="28" spans="1:14" ht="12" x14ac:dyDescent="0.2">
      <c r="A28" s="105"/>
      <c r="B28" s="267" t="s">
        <v>172</v>
      </c>
      <c r="C28" s="269">
        <v>646</v>
      </c>
      <c r="D28" s="270">
        <v>300</v>
      </c>
      <c r="E28" s="271">
        <v>5.2631578947368418E-2</v>
      </c>
      <c r="F28" s="269">
        <v>1085</v>
      </c>
      <c r="G28" s="270">
        <v>450</v>
      </c>
      <c r="H28" s="271">
        <v>0</v>
      </c>
      <c r="I28" s="269">
        <v>46</v>
      </c>
      <c r="J28" s="270">
        <v>405</v>
      </c>
      <c r="K28" s="271">
        <v>1.2500000000000001E-2</v>
      </c>
      <c r="L28" s="269">
        <v>260</v>
      </c>
      <c r="M28" s="270">
        <v>480</v>
      </c>
      <c r="N28" s="271">
        <v>-6.2111801242236021E-3</v>
      </c>
    </row>
    <row r="29" spans="1:14" ht="12" x14ac:dyDescent="0.2">
      <c r="A29" s="105"/>
      <c r="B29" s="267" t="s">
        <v>173</v>
      </c>
      <c r="C29" s="269">
        <v>164</v>
      </c>
      <c r="D29" s="270">
        <v>370</v>
      </c>
      <c r="E29" s="271">
        <v>-2.6315789473684209E-2</v>
      </c>
      <c r="F29" s="269">
        <v>563</v>
      </c>
      <c r="G29" s="270">
        <v>435</v>
      </c>
      <c r="H29" s="271">
        <v>-3.3333333333333333E-2</v>
      </c>
      <c r="I29" s="269">
        <v>30</v>
      </c>
      <c r="J29" s="270">
        <v>395</v>
      </c>
      <c r="K29" s="271">
        <v>-5.9523809523809521E-2</v>
      </c>
      <c r="L29" s="269">
        <v>362</v>
      </c>
      <c r="M29" s="270">
        <v>470</v>
      </c>
      <c r="N29" s="271">
        <v>2.1739130434782608E-2</v>
      </c>
    </row>
    <row r="30" spans="1:14" ht="12" x14ac:dyDescent="0.2">
      <c r="A30" s="105"/>
      <c r="B30" s="267" t="s">
        <v>174</v>
      </c>
      <c r="C30" s="269">
        <v>308</v>
      </c>
      <c r="D30" s="270">
        <v>255</v>
      </c>
      <c r="E30" s="271">
        <v>4.0816326530612242E-2</v>
      </c>
      <c r="F30" s="269">
        <v>239</v>
      </c>
      <c r="G30" s="270">
        <v>440</v>
      </c>
      <c r="H30" s="271">
        <v>-2.2222222222222223E-2</v>
      </c>
      <c r="I30" s="269">
        <v>53</v>
      </c>
      <c r="J30" s="270">
        <v>410</v>
      </c>
      <c r="K30" s="271">
        <v>-2.3809523809523808E-2</v>
      </c>
      <c r="L30" s="269">
        <v>253</v>
      </c>
      <c r="M30" s="270">
        <v>500</v>
      </c>
      <c r="N30" s="271">
        <v>0</v>
      </c>
    </row>
    <row r="31" spans="1:14" ht="12" x14ac:dyDescent="0.2">
      <c r="A31" s="105"/>
      <c r="B31" s="267" t="s">
        <v>175</v>
      </c>
      <c r="C31" s="269">
        <v>255</v>
      </c>
      <c r="D31" s="270">
        <v>350</v>
      </c>
      <c r="E31" s="271">
        <v>-1.4084507042253521E-2</v>
      </c>
      <c r="F31" s="269">
        <v>668</v>
      </c>
      <c r="G31" s="270">
        <v>450</v>
      </c>
      <c r="H31" s="271">
        <v>-1.098901098901099E-2</v>
      </c>
      <c r="I31" s="269">
        <v>53</v>
      </c>
      <c r="J31" s="270">
        <v>530</v>
      </c>
      <c r="K31" s="271">
        <v>6.4257028112449793E-2</v>
      </c>
      <c r="L31" s="269">
        <v>204</v>
      </c>
      <c r="M31" s="270">
        <v>665</v>
      </c>
      <c r="N31" s="271">
        <v>2.3076923076923078E-2</v>
      </c>
    </row>
    <row r="32" spans="1:14" ht="12" x14ac:dyDescent="0.2">
      <c r="A32" s="105"/>
      <c r="B32" s="267" t="s">
        <v>176</v>
      </c>
      <c r="C32" s="269">
        <v>30</v>
      </c>
      <c r="D32" s="270">
        <v>385</v>
      </c>
      <c r="E32" s="271">
        <v>-3.7499999999999999E-2</v>
      </c>
      <c r="F32" s="269">
        <v>292</v>
      </c>
      <c r="G32" s="270">
        <v>448</v>
      </c>
      <c r="H32" s="271">
        <v>6.7415730337078653E-3</v>
      </c>
      <c r="I32" s="269">
        <v>27</v>
      </c>
      <c r="J32" s="270">
        <v>480</v>
      </c>
      <c r="K32" s="271">
        <v>6.6666666666666666E-2</v>
      </c>
      <c r="L32" s="269">
        <v>92</v>
      </c>
      <c r="M32" s="270">
        <v>608</v>
      </c>
      <c r="N32" s="271">
        <v>-6.4615384615384616E-2</v>
      </c>
    </row>
    <row r="33" spans="1:14" ht="12" x14ac:dyDescent="0.2">
      <c r="A33" s="105"/>
      <c r="B33" s="267" t="s">
        <v>177</v>
      </c>
      <c r="C33" s="269">
        <v>114</v>
      </c>
      <c r="D33" s="270">
        <v>360</v>
      </c>
      <c r="E33" s="271">
        <v>-0.04</v>
      </c>
      <c r="F33" s="269">
        <v>329</v>
      </c>
      <c r="G33" s="270">
        <v>420</v>
      </c>
      <c r="H33" s="271">
        <v>0</v>
      </c>
      <c r="I33" s="269">
        <v>39</v>
      </c>
      <c r="J33" s="270">
        <v>400</v>
      </c>
      <c r="K33" s="271">
        <v>-4.7619047619047616E-2</v>
      </c>
      <c r="L33" s="269">
        <v>220</v>
      </c>
      <c r="M33" s="270">
        <v>468</v>
      </c>
      <c r="N33" s="271">
        <v>6.4516129032258064E-3</v>
      </c>
    </row>
    <row r="34" spans="1:14" ht="12" x14ac:dyDescent="0.2">
      <c r="A34" s="105"/>
      <c r="B34" s="267" t="s">
        <v>178</v>
      </c>
      <c r="C34" s="269">
        <v>519</v>
      </c>
      <c r="D34" s="270">
        <v>310</v>
      </c>
      <c r="E34" s="271">
        <v>6.8965517241379309E-2</v>
      </c>
      <c r="F34" s="269">
        <v>754</v>
      </c>
      <c r="G34" s="270">
        <v>400</v>
      </c>
      <c r="H34" s="271">
        <v>0</v>
      </c>
      <c r="I34" s="269">
        <v>46</v>
      </c>
      <c r="J34" s="270">
        <v>400</v>
      </c>
      <c r="K34" s="271">
        <v>-2.4390243902439025E-2</v>
      </c>
      <c r="L34" s="269">
        <v>214</v>
      </c>
      <c r="M34" s="270">
        <v>450</v>
      </c>
      <c r="N34" s="271">
        <v>-2.1739130434782608E-2</v>
      </c>
    </row>
    <row r="35" spans="1:14" ht="12" x14ac:dyDescent="0.2">
      <c r="A35" s="105"/>
      <c r="B35" s="267" t="s">
        <v>179</v>
      </c>
      <c r="C35" s="269">
        <v>37</v>
      </c>
      <c r="D35" s="270">
        <v>360</v>
      </c>
      <c r="E35" s="271">
        <v>-2.7027027027027029E-2</v>
      </c>
      <c r="F35" s="269">
        <v>198</v>
      </c>
      <c r="G35" s="270">
        <v>420</v>
      </c>
      <c r="H35" s="271">
        <v>-2.3255813953488372E-2</v>
      </c>
      <c r="I35" s="269">
        <v>21</v>
      </c>
      <c r="J35" s="270">
        <v>420</v>
      </c>
      <c r="K35" s="271">
        <v>0.05</v>
      </c>
      <c r="L35" s="269">
        <v>218</v>
      </c>
      <c r="M35" s="270">
        <v>470</v>
      </c>
      <c r="N35" s="271">
        <v>2.1739130434782608E-2</v>
      </c>
    </row>
    <row r="36" spans="1:14" ht="12" x14ac:dyDescent="0.2">
      <c r="A36" s="105"/>
      <c r="B36" s="267" t="s">
        <v>180</v>
      </c>
      <c r="C36" s="269">
        <v>380</v>
      </c>
      <c r="D36" s="270">
        <v>350</v>
      </c>
      <c r="E36" s="271">
        <v>-5.4054054054054057E-2</v>
      </c>
      <c r="F36" s="269">
        <v>402</v>
      </c>
      <c r="G36" s="270">
        <v>460</v>
      </c>
      <c r="H36" s="271">
        <v>-6.4794816414686825E-3</v>
      </c>
      <c r="I36" s="269">
        <v>39</v>
      </c>
      <c r="J36" s="270">
        <v>570</v>
      </c>
      <c r="K36" s="271">
        <v>3.6363636363636362E-2</v>
      </c>
      <c r="L36" s="269">
        <v>84</v>
      </c>
      <c r="M36" s="270">
        <v>695</v>
      </c>
      <c r="N36" s="271">
        <v>7.246376811594203E-3</v>
      </c>
    </row>
    <row r="37" spans="1:14" ht="12" x14ac:dyDescent="0.2">
      <c r="A37" s="105"/>
      <c r="B37" s="267" t="s">
        <v>181</v>
      </c>
      <c r="C37" s="269">
        <v>78</v>
      </c>
      <c r="D37" s="270">
        <v>360</v>
      </c>
      <c r="E37" s="271">
        <v>-2.7027027027027029E-2</v>
      </c>
      <c r="F37" s="269">
        <v>339</v>
      </c>
      <c r="G37" s="270">
        <v>470</v>
      </c>
      <c r="H37" s="271">
        <v>0.10588235294117647</v>
      </c>
      <c r="I37" s="269">
        <v>31</v>
      </c>
      <c r="J37" s="270">
        <v>420</v>
      </c>
      <c r="K37" s="271">
        <v>-1.1764705882352941E-2</v>
      </c>
      <c r="L37" s="269">
        <v>585</v>
      </c>
      <c r="M37" s="270">
        <v>460</v>
      </c>
      <c r="N37" s="271">
        <v>0</v>
      </c>
    </row>
    <row r="38" spans="1:14" ht="12" x14ac:dyDescent="0.2">
      <c r="A38" s="105"/>
      <c r="B38" s="267" t="s">
        <v>182</v>
      </c>
      <c r="C38" s="269">
        <v>820</v>
      </c>
      <c r="D38" s="270">
        <v>325</v>
      </c>
      <c r="E38" s="271">
        <v>1.5625E-2</v>
      </c>
      <c r="F38" s="269">
        <v>761</v>
      </c>
      <c r="G38" s="270">
        <v>460</v>
      </c>
      <c r="H38" s="271">
        <v>0</v>
      </c>
      <c r="I38" s="269">
        <v>57</v>
      </c>
      <c r="J38" s="270">
        <v>595</v>
      </c>
      <c r="K38" s="271">
        <v>8.576642335766424E-2</v>
      </c>
      <c r="L38" s="269">
        <v>84</v>
      </c>
      <c r="M38" s="270">
        <v>750</v>
      </c>
      <c r="N38" s="271">
        <v>-3.8461538461538464E-2</v>
      </c>
    </row>
    <row r="39" spans="1:14" ht="12" x14ac:dyDescent="0.2">
      <c r="A39" s="105"/>
      <c r="B39" s="267" t="s">
        <v>183</v>
      </c>
      <c r="C39" s="269">
        <v>85</v>
      </c>
      <c r="D39" s="270">
        <v>375</v>
      </c>
      <c r="E39" s="271">
        <v>-1.3157894736842105E-2</v>
      </c>
      <c r="F39" s="269">
        <v>421</v>
      </c>
      <c r="G39" s="270">
        <v>440</v>
      </c>
      <c r="H39" s="271">
        <v>-2.2222222222222223E-2</v>
      </c>
      <c r="I39" s="269">
        <v>42</v>
      </c>
      <c r="J39" s="270">
        <v>515</v>
      </c>
      <c r="K39" s="271">
        <v>9.8039215686274508E-3</v>
      </c>
      <c r="L39" s="269">
        <v>143</v>
      </c>
      <c r="M39" s="270">
        <v>670</v>
      </c>
      <c r="N39" s="271">
        <v>3.0769230769230771E-2</v>
      </c>
    </row>
    <row r="40" spans="1:14" ht="12" x14ac:dyDescent="0.2">
      <c r="A40" s="105"/>
      <c r="B40" s="267" t="s">
        <v>184</v>
      </c>
      <c r="C40" s="269">
        <v>17</v>
      </c>
      <c r="D40" s="270">
        <v>370</v>
      </c>
      <c r="E40" s="271">
        <v>-1.3333333333333334E-2</v>
      </c>
      <c r="F40" s="269">
        <v>140</v>
      </c>
      <c r="G40" s="270">
        <v>410</v>
      </c>
      <c r="H40" s="271">
        <v>-2.3809523809523808E-2</v>
      </c>
      <c r="I40" s="269">
        <v>22</v>
      </c>
      <c r="J40" s="270">
        <v>420</v>
      </c>
      <c r="K40" s="271">
        <v>4.738154613466334E-2</v>
      </c>
      <c r="L40" s="269">
        <v>264</v>
      </c>
      <c r="M40" s="270">
        <v>461</v>
      </c>
      <c r="N40" s="271">
        <v>-5.9183673469387757E-2</v>
      </c>
    </row>
    <row r="41" spans="1:14" ht="12" x14ac:dyDescent="0.2">
      <c r="A41" s="105"/>
      <c r="B41" s="267" t="s">
        <v>185</v>
      </c>
      <c r="C41" s="269">
        <v>66</v>
      </c>
      <c r="D41" s="270">
        <v>335</v>
      </c>
      <c r="E41" s="271">
        <v>0</v>
      </c>
      <c r="F41" s="269">
        <v>247</v>
      </c>
      <c r="G41" s="270">
        <v>385</v>
      </c>
      <c r="H41" s="271">
        <v>-2.5316455696202531E-2</v>
      </c>
      <c r="I41" s="269">
        <v>44</v>
      </c>
      <c r="J41" s="270">
        <v>400</v>
      </c>
      <c r="K41" s="271">
        <v>0</v>
      </c>
      <c r="L41" s="269">
        <v>195</v>
      </c>
      <c r="M41" s="270">
        <v>440</v>
      </c>
      <c r="N41" s="271">
        <v>4.5662100456621002E-3</v>
      </c>
    </row>
    <row r="42" spans="1:14" ht="12" x14ac:dyDescent="0.2">
      <c r="A42" s="105"/>
      <c r="B42" s="267" t="s">
        <v>186</v>
      </c>
      <c r="C42" s="269">
        <v>40</v>
      </c>
      <c r="D42" s="270">
        <v>338</v>
      </c>
      <c r="E42" s="271">
        <v>-0.11052631578947368</v>
      </c>
      <c r="F42" s="269">
        <v>120</v>
      </c>
      <c r="G42" s="270">
        <v>380</v>
      </c>
      <c r="H42" s="271">
        <v>-2.564102564102564E-2</v>
      </c>
      <c r="I42" s="269">
        <v>35</v>
      </c>
      <c r="J42" s="270">
        <v>400</v>
      </c>
      <c r="K42" s="271">
        <v>-3.1476997578692496E-2</v>
      </c>
      <c r="L42" s="269">
        <v>336</v>
      </c>
      <c r="M42" s="270">
        <v>450</v>
      </c>
      <c r="N42" s="271">
        <v>0</v>
      </c>
    </row>
    <row r="43" spans="1:14" ht="12" x14ac:dyDescent="0.2">
      <c r="A43" s="267"/>
      <c r="B43" s="267" t="s">
        <v>37</v>
      </c>
      <c r="C43" s="269">
        <v>3744</v>
      </c>
      <c r="D43" s="270">
        <v>340</v>
      </c>
      <c r="E43" s="271">
        <v>1.4925373134328358E-2</v>
      </c>
      <c r="F43" s="269">
        <v>7048</v>
      </c>
      <c r="G43" s="270">
        <v>430</v>
      </c>
      <c r="H43" s="271">
        <v>-1.1494252873563218E-2</v>
      </c>
      <c r="I43" s="269">
        <v>647</v>
      </c>
      <c r="J43" s="270">
        <v>430</v>
      </c>
      <c r="K43" s="271">
        <v>0</v>
      </c>
      <c r="L43" s="269">
        <v>3935</v>
      </c>
      <c r="M43" s="270">
        <v>480</v>
      </c>
      <c r="N43" s="271">
        <v>0</v>
      </c>
    </row>
    <row r="44" spans="1:14" ht="12" x14ac:dyDescent="0.2">
      <c r="A44" s="267" t="s">
        <v>18</v>
      </c>
      <c r="B44" s="267" t="s">
        <v>187</v>
      </c>
      <c r="C44" s="269">
        <v>58</v>
      </c>
      <c r="D44" s="270">
        <v>280</v>
      </c>
      <c r="E44" s="271">
        <v>0</v>
      </c>
      <c r="F44" s="269">
        <v>507</v>
      </c>
      <c r="G44" s="270">
        <v>385</v>
      </c>
      <c r="H44" s="271">
        <v>1.3157894736842105E-2</v>
      </c>
      <c r="I44" s="269">
        <v>61</v>
      </c>
      <c r="J44" s="270">
        <v>400</v>
      </c>
      <c r="K44" s="271">
        <v>5.0251256281407036E-3</v>
      </c>
      <c r="L44" s="269">
        <v>284</v>
      </c>
      <c r="M44" s="270">
        <v>475</v>
      </c>
      <c r="N44" s="271">
        <v>2.1505376344086023E-2</v>
      </c>
    </row>
    <row r="45" spans="1:14" ht="12" x14ac:dyDescent="0.2">
      <c r="A45" s="105"/>
      <c r="B45" s="267" t="s">
        <v>188</v>
      </c>
      <c r="C45" s="269">
        <v>220</v>
      </c>
      <c r="D45" s="270">
        <v>320</v>
      </c>
      <c r="E45" s="271">
        <v>-5.8823529411764705E-2</v>
      </c>
      <c r="F45" s="269">
        <v>745</v>
      </c>
      <c r="G45" s="270">
        <v>430</v>
      </c>
      <c r="H45" s="271">
        <v>-4.4444444444444446E-2</v>
      </c>
      <c r="I45" s="269">
        <v>95</v>
      </c>
      <c r="J45" s="270">
        <v>450</v>
      </c>
      <c r="K45" s="271">
        <v>-2.8077753779697623E-2</v>
      </c>
      <c r="L45" s="269">
        <v>451</v>
      </c>
      <c r="M45" s="270">
        <v>550</v>
      </c>
      <c r="N45" s="271">
        <v>0</v>
      </c>
    </row>
    <row r="46" spans="1:14" ht="12" x14ac:dyDescent="0.2">
      <c r="A46" s="105"/>
      <c r="B46" s="267" t="s">
        <v>189</v>
      </c>
      <c r="C46" s="269">
        <v>57</v>
      </c>
      <c r="D46" s="270">
        <v>400</v>
      </c>
      <c r="E46" s="271">
        <v>-2.4390243902439025E-2</v>
      </c>
      <c r="F46" s="269">
        <v>310</v>
      </c>
      <c r="G46" s="270">
        <v>550</v>
      </c>
      <c r="H46" s="271">
        <v>0</v>
      </c>
      <c r="I46" s="269">
        <v>20</v>
      </c>
      <c r="J46" s="270">
        <v>670</v>
      </c>
      <c r="K46" s="271">
        <v>0.13559322033898305</v>
      </c>
      <c r="L46" s="269">
        <v>113</v>
      </c>
      <c r="M46" s="270">
        <v>880</v>
      </c>
      <c r="N46" s="271">
        <v>-1.6759776536312849E-2</v>
      </c>
    </row>
    <row r="47" spans="1:14" ht="12" x14ac:dyDescent="0.2">
      <c r="A47" s="105"/>
      <c r="B47" s="267" t="s">
        <v>190</v>
      </c>
      <c r="C47" s="269" t="s">
        <v>41</v>
      </c>
      <c r="D47" s="270" t="s">
        <v>41</v>
      </c>
      <c r="E47" s="271" t="s">
        <v>41</v>
      </c>
      <c r="F47" s="269">
        <v>62</v>
      </c>
      <c r="G47" s="270">
        <v>475</v>
      </c>
      <c r="H47" s="271">
        <v>5.5555555555555552E-2</v>
      </c>
      <c r="I47" s="269">
        <v>18</v>
      </c>
      <c r="J47" s="270">
        <v>550</v>
      </c>
      <c r="K47" s="271">
        <v>6.1776061776061778E-2</v>
      </c>
      <c r="L47" s="269">
        <v>113</v>
      </c>
      <c r="M47" s="270">
        <v>695</v>
      </c>
      <c r="N47" s="271">
        <v>3.7313432835820892E-2</v>
      </c>
    </row>
    <row r="48" spans="1:14" ht="12" x14ac:dyDescent="0.2">
      <c r="A48" s="105"/>
      <c r="B48" s="267" t="s">
        <v>191</v>
      </c>
      <c r="C48" s="269">
        <v>384</v>
      </c>
      <c r="D48" s="270">
        <v>315</v>
      </c>
      <c r="E48" s="271">
        <v>1.6129032258064516E-2</v>
      </c>
      <c r="F48" s="269">
        <v>608</v>
      </c>
      <c r="G48" s="270">
        <v>460</v>
      </c>
      <c r="H48" s="271">
        <v>2.2222222222222223E-2</v>
      </c>
      <c r="I48" s="269">
        <v>24</v>
      </c>
      <c r="J48" s="270">
        <v>490</v>
      </c>
      <c r="K48" s="271">
        <v>2.0833333333333332E-2</v>
      </c>
      <c r="L48" s="269">
        <v>71</v>
      </c>
      <c r="M48" s="270">
        <v>590</v>
      </c>
      <c r="N48" s="271">
        <v>0</v>
      </c>
    </row>
    <row r="49" spans="1:14" ht="12" x14ac:dyDescent="0.2">
      <c r="A49" s="105"/>
      <c r="B49" s="267" t="s">
        <v>192</v>
      </c>
      <c r="C49" s="269">
        <v>635</v>
      </c>
      <c r="D49" s="270">
        <v>320</v>
      </c>
      <c r="E49" s="271">
        <v>4.9180327868852458E-2</v>
      </c>
      <c r="F49" s="269">
        <v>1030</v>
      </c>
      <c r="G49" s="270">
        <v>470</v>
      </c>
      <c r="H49" s="271">
        <v>1.7316017316017316E-2</v>
      </c>
      <c r="I49" s="269">
        <v>54</v>
      </c>
      <c r="J49" s="270">
        <v>500</v>
      </c>
      <c r="K49" s="271">
        <v>-2.9126213592233011E-2</v>
      </c>
      <c r="L49" s="269">
        <v>151</v>
      </c>
      <c r="M49" s="270">
        <v>675</v>
      </c>
      <c r="N49" s="271">
        <v>-2.1739130434782608E-2</v>
      </c>
    </row>
    <row r="50" spans="1:14" ht="12" x14ac:dyDescent="0.2">
      <c r="A50" s="105"/>
      <c r="B50" s="267" t="s">
        <v>193</v>
      </c>
      <c r="C50" s="269">
        <v>123</v>
      </c>
      <c r="D50" s="270">
        <v>350</v>
      </c>
      <c r="E50" s="271">
        <v>0</v>
      </c>
      <c r="F50" s="269">
        <v>656</v>
      </c>
      <c r="G50" s="270">
        <v>420</v>
      </c>
      <c r="H50" s="271">
        <v>0</v>
      </c>
      <c r="I50" s="269">
        <v>71</v>
      </c>
      <c r="J50" s="270">
        <v>475</v>
      </c>
      <c r="K50" s="271">
        <v>1.0638297872340425E-2</v>
      </c>
      <c r="L50" s="269">
        <v>432</v>
      </c>
      <c r="M50" s="270">
        <v>550</v>
      </c>
      <c r="N50" s="271">
        <v>1.8518518518518517E-2</v>
      </c>
    </row>
    <row r="51" spans="1:14" ht="12" x14ac:dyDescent="0.2">
      <c r="A51" s="105"/>
      <c r="B51" s="267" t="s">
        <v>194</v>
      </c>
      <c r="C51" s="269">
        <v>228</v>
      </c>
      <c r="D51" s="270">
        <v>350</v>
      </c>
      <c r="E51" s="271">
        <v>9.375E-2</v>
      </c>
      <c r="F51" s="269">
        <v>324</v>
      </c>
      <c r="G51" s="270">
        <v>485</v>
      </c>
      <c r="H51" s="271">
        <v>3.1914893617021274E-2</v>
      </c>
      <c r="I51" s="269">
        <v>15</v>
      </c>
      <c r="J51" s="270">
        <v>500</v>
      </c>
      <c r="K51" s="271">
        <v>-3.8461538461538464E-2</v>
      </c>
      <c r="L51" s="269">
        <v>47</v>
      </c>
      <c r="M51" s="270">
        <v>695</v>
      </c>
      <c r="N51" s="271">
        <v>-0.1032258064516129</v>
      </c>
    </row>
    <row r="52" spans="1:14" ht="12" x14ac:dyDescent="0.2">
      <c r="A52" s="105"/>
      <c r="B52" s="267" t="s">
        <v>195</v>
      </c>
      <c r="C52" s="269">
        <v>144</v>
      </c>
      <c r="D52" s="270">
        <v>370</v>
      </c>
      <c r="E52" s="271">
        <v>1.3698630136986301E-2</v>
      </c>
      <c r="F52" s="269">
        <v>385</v>
      </c>
      <c r="G52" s="270">
        <v>495</v>
      </c>
      <c r="H52" s="271">
        <v>1.020408163265306E-2</v>
      </c>
      <c r="I52" s="269">
        <v>46</v>
      </c>
      <c r="J52" s="270">
        <v>530</v>
      </c>
      <c r="K52" s="271">
        <v>0</v>
      </c>
      <c r="L52" s="269">
        <v>221</v>
      </c>
      <c r="M52" s="270">
        <v>700</v>
      </c>
      <c r="N52" s="271">
        <v>-4.7619047619047616E-2</v>
      </c>
    </row>
    <row r="53" spans="1:14" ht="12" x14ac:dyDescent="0.2">
      <c r="A53" s="105"/>
      <c r="B53" s="267" t="s">
        <v>196</v>
      </c>
      <c r="C53" s="269">
        <v>98</v>
      </c>
      <c r="D53" s="270">
        <v>350</v>
      </c>
      <c r="E53" s="271">
        <v>-6.6666666666666666E-2</v>
      </c>
      <c r="F53" s="269">
        <v>137</v>
      </c>
      <c r="G53" s="270">
        <v>450</v>
      </c>
      <c r="H53" s="271">
        <v>-6.25E-2</v>
      </c>
      <c r="I53" s="269">
        <v>15</v>
      </c>
      <c r="J53" s="270">
        <v>650</v>
      </c>
      <c r="K53" s="271">
        <v>1.5625E-2</v>
      </c>
      <c r="L53" s="269">
        <v>46</v>
      </c>
      <c r="M53" s="270">
        <v>825</v>
      </c>
      <c r="N53" s="271">
        <v>-5.1724137931034482E-2</v>
      </c>
    </row>
    <row r="54" spans="1:14" ht="12" x14ac:dyDescent="0.2">
      <c r="A54" s="105"/>
      <c r="B54" s="267" t="s">
        <v>197</v>
      </c>
      <c r="C54" s="269">
        <v>421</v>
      </c>
      <c r="D54" s="270">
        <v>310</v>
      </c>
      <c r="E54" s="271">
        <v>-5.4878048780487805E-2</v>
      </c>
      <c r="F54" s="269">
        <v>355</v>
      </c>
      <c r="G54" s="270">
        <v>450</v>
      </c>
      <c r="H54" s="271">
        <v>-8.1632653061224483E-2</v>
      </c>
      <c r="I54" s="269">
        <v>29</v>
      </c>
      <c r="J54" s="270">
        <v>530</v>
      </c>
      <c r="K54" s="271">
        <v>4.3307086614173228E-2</v>
      </c>
      <c r="L54" s="269">
        <v>105</v>
      </c>
      <c r="M54" s="270">
        <v>630</v>
      </c>
      <c r="N54" s="271">
        <v>1.6129032258064516E-2</v>
      </c>
    </row>
    <row r="55" spans="1:14" ht="12" x14ac:dyDescent="0.2">
      <c r="A55" s="105"/>
      <c r="B55" s="267" t="s">
        <v>198</v>
      </c>
      <c r="C55" s="269">
        <v>247</v>
      </c>
      <c r="D55" s="270">
        <v>310</v>
      </c>
      <c r="E55" s="271">
        <v>0</v>
      </c>
      <c r="F55" s="269">
        <v>516</v>
      </c>
      <c r="G55" s="270">
        <v>400</v>
      </c>
      <c r="H55" s="271">
        <v>0</v>
      </c>
      <c r="I55" s="269">
        <v>40</v>
      </c>
      <c r="J55" s="270">
        <v>455</v>
      </c>
      <c r="K55" s="271">
        <v>-1.0869565217391304E-2</v>
      </c>
      <c r="L55" s="269">
        <v>192</v>
      </c>
      <c r="M55" s="270">
        <v>570</v>
      </c>
      <c r="N55" s="271">
        <v>3.6363636363636362E-2</v>
      </c>
    </row>
    <row r="56" spans="1:14" ht="12" x14ac:dyDescent="0.2">
      <c r="A56" s="105"/>
      <c r="B56" s="267" t="s">
        <v>199</v>
      </c>
      <c r="C56" s="269">
        <v>209</v>
      </c>
      <c r="D56" s="270">
        <v>300</v>
      </c>
      <c r="E56" s="271">
        <v>0</v>
      </c>
      <c r="F56" s="269">
        <v>336</v>
      </c>
      <c r="G56" s="270">
        <v>445</v>
      </c>
      <c r="H56" s="271">
        <v>1.1363636363636364E-2</v>
      </c>
      <c r="I56" s="269">
        <v>23</v>
      </c>
      <c r="J56" s="270">
        <v>450</v>
      </c>
      <c r="K56" s="271">
        <v>0</v>
      </c>
      <c r="L56" s="269">
        <v>76</v>
      </c>
      <c r="M56" s="270">
        <v>550</v>
      </c>
      <c r="N56" s="271">
        <v>1.8518518518518517E-2</v>
      </c>
    </row>
    <row r="57" spans="1:14" ht="12" x14ac:dyDescent="0.2">
      <c r="A57" s="267"/>
      <c r="B57" s="267" t="s">
        <v>37</v>
      </c>
      <c r="C57" s="269">
        <v>2827</v>
      </c>
      <c r="D57" s="270">
        <v>320</v>
      </c>
      <c r="E57" s="271">
        <v>0</v>
      </c>
      <c r="F57" s="269">
        <v>5971</v>
      </c>
      <c r="G57" s="270">
        <v>445</v>
      </c>
      <c r="H57" s="271">
        <v>-1.1111111111111112E-2</v>
      </c>
      <c r="I57" s="269">
        <v>511</v>
      </c>
      <c r="J57" s="270">
        <v>480</v>
      </c>
      <c r="K57" s="271">
        <v>0</v>
      </c>
      <c r="L57" s="269">
        <v>2302</v>
      </c>
      <c r="M57" s="270">
        <v>585</v>
      </c>
      <c r="N57" s="271">
        <v>8.6206896551724137E-3</v>
      </c>
    </row>
    <row r="58" spans="1:14" ht="12" x14ac:dyDescent="0.2">
      <c r="A58" s="267" t="s">
        <v>200</v>
      </c>
      <c r="B58" s="267" t="s">
        <v>201</v>
      </c>
      <c r="C58" s="269">
        <v>71</v>
      </c>
      <c r="D58" s="270">
        <v>295</v>
      </c>
      <c r="E58" s="271">
        <v>3.5087719298245612E-2</v>
      </c>
      <c r="F58" s="269">
        <v>562</v>
      </c>
      <c r="G58" s="270">
        <v>350</v>
      </c>
      <c r="H58" s="271">
        <v>-2.7777777777777776E-2</v>
      </c>
      <c r="I58" s="269">
        <v>158</v>
      </c>
      <c r="J58" s="270">
        <v>370</v>
      </c>
      <c r="K58" s="271">
        <v>2.7777777777777776E-2</v>
      </c>
      <c r="L58" s="269">
        <v>1382</v>
      </c>
      <c r="M58" s="270">
        <v>390</v>
      </c>
      <c r="N58" s="271">
        <v>0</v>
      </c>
    </row>
    <row r="59" spans="1:14" ht="12" x14ac:dyDescent="0.2">
      <c r="A59" s="105"/>
      <c r="B59" s="267" t="s">
        <v>202</v>
      </c>
      <c r="C59" s="269">
        <v>519</v>
      </c>
      <c r="D59" s="270">
        <v>295</v>
      </c>
      <c r="E59" s="271">
        <v>7.2727272727272724E-2</v>
      </c>
      <c r="F59" s="269">
        <v>571</v>
      </c>
      <c r="G59" s="270">
        <v>400</v>
      </c>
      <c r="H59" s="271">
        <v>2.564102564102564E-2</v>
      </c>
      <c r="I59" s="269">
        <v>128</v>
      </c>
      <c r="J59" s="270">
        <v>450</v>
      </c>
      <c r="K59" s="271">
        <v>0</v>
      </c>
      <c r="L59" s="269">
        <v>134</v>
      </c>
      <c r="M59" s="270">
        <v>500</v>
      </c>
      <c r="N59" s="271">
        <v>-1.9607843137254902E-2</v>
      </c>
    </row>
    <row r="60" spans="1:14" ht="12" x14ac:dyDescent="0.2">
      <c r="A60" s="105"/>
      <c r="B60" s="267" t="s">
        <v>203</v>
      </c>
      <c r="C60" s="269">
        <v>251</v>
      </c>
      <c r="D60" s="270">
        <v>350</v>
      </c>
      <c r="E60" s="271">
        <v>0</v>
      </c>
      <c r="F60" s="269">
        <v>374</v>
      </c>
      <c r="G60" s="270">
        <v>400</v>
      </c>
      <c r="H60" s="271">
        <v>-2.4390243902439025E-2</v>
      </c>
      <c r="I60" s="269">
        <v>38</v>
      </c>
      <c r="J60" s="270">
        <v>398</v>
      </c>
      <c r="K60" s="271">
        <v>4.736842105263158E-2</v>
      </c>
      <c r="L60" s="269">
        <v>295</v>
      </c>
      <c r="M60" s="270">
        <v>430</v>
      </c>
      <c r="N60" s="271">
        <v>0</v>
      </c>
    </row>
    <row r="61" spans="1:14" ht="12" x14ac:dyDescent="0.2">
      <c r="A61" s="105"/>
      <c r="B61" s="267" t="s">
        <v>11</v>
      </c>
      <c r="C61" s="269">
        <v>21</v>
      </c>
      <c r="D61" s="270">
        <v>345</v>
      </c>
      <c r="E61" s="271">
        <v>6.4814814814814811E-2</v>
      </c>
      <c r="F61" s="269">
        <v>104</v>
      </c>
      <c r="G61" s="270">
        <v>280</v>
      </c>
      <c r="H61" s="271">
        <v>0</v>
      </c>
      <c r="I61" s="269">
        <v>36</v>
      </c>
      <c r="J61" s="270">
        <v>293</v>
      </c>
      <c r="K61" s="271">
        <v>-2.3333333333333334E-2</v>
      </c>
      <c r="L61" s="269">
        <v>998</v>
      </c>
      <c r="M61" s="270">
        <v>330</v>
      </c>
      <c r="N61" s="271">
        <v>0</v>
      </c>
    </row>
    <row r="62" spans="1:14" ht="12" x14ac:dyDescent="0.2">
      <c r="A62" s="105"/>
      <c r="B62" s="267" t="s">
        <v>204</v>
      </c>
      <c r="C62" s="269">
        <v>62</v>
      </c>
      <c r="D62" s="270">
        <v>290</v>
      </c>
      <c r="E62" s="271">
        <v>-4.9180327868852458E-2</v>
      </c>
      <c r="F62" s="269">
        <v>160</v>
      </c>
      <c r="G62" s="270">
        <v>390</v>
      </c>
      <c r="H62" s="271">
        <v>0.04</v>
      </c>
      <c r="I62" s="269">
        <v>93</v>
      </c>
      <c r="J62" s="270">
        <v>465</v>
      </c>
      <c r="K62" s="271">
        <v>3.3333333333333333E-2</v>
      </c>
      <c r="L62" s="269">
        <v>200</v>
      </c>
      <c r="M62" s="270">
        <v>550</v>
      </c>
      <c r="N62" s="271">
        <v>1.8518518518518517E-2</v>
      </c>
    </row>
    <row r="63" spans="1:14" ht="12" x14ac:dyDescent="0.2">
      <c r="A63" s="105"/>
      <c r="B63" s="267" t="s">
        <v>205</v>
      </c>
      <c r="C63" s="269">
        <v>39</v>
      </c>
      <c r="D63" s="270">
        <v>280</v>
      </c>
      <c r="E63" s="271">
        <v>4.4776119402985072E-2</v>
      </c>
      <c r="F63" s="269">
        <v>324</v>
      </c>
      <c r="G63" s="270">
        <v>330</v>
      </c>
      <c r="H63" s="271">
        <v>3.125E-2</v>
      </c>
      <c r="I63" s="269">
        <v>60</v>
      </c>
      <c r="J63" s="270">
        <v>330</v>
      </c>
      <c r="K63" s="271">
        <v>0</v>
      </c>
      <c r="L63" s="269">
        <v>702</v>
      </c>
      <c r="M63" s="270">
        <v>355</v>
      </c>
      <c r="N63" s="271">
        <v>-1.3888888888888888E-2</v>
      </c>
    </row>
    <row r="64" spans="1:14" ht="12" x14ac:dyDescent="0.2">
      <c r="A64" s="105"/>
      <c r="B64" s="267" t="s">
        <v>206</v>
      </c>
      <c r="C64" s="269">
        <v>172</v>
      </c>
      <c r="D64" s="270">
        <v>250</v>
      </c>
      <c r="E64" s="271">
        <v>2.0408163265306121E-2</v>
      </c>
      <c r="F64" s="269">
        <v>262</v>
      </c>
      <c r="G64" s="270">
        <v>330</v>
      </c>
      <c r="H64" s="271">
        <v>1.5384615384615385E-2</v>
      </c>
      <c r="I64" s="269">
        <v>71</v>
      </c>
      <c r="J64" s="270">
        <v>350</v>
      </c>
      <c r="K64" s="271">
        <v>2.9411764705882353E-2</v>
      </c>
      <c r="L64" s="269">
        <v>471</v>
      </c>
      <c r="M64" s="270">
        <v>370</v>
      </c>
      <c r="N64" s="271">
        <v>2.7777777777777776E-2</v>
      </c>
    </row>
    <row r="65" spans="1:14" ht="12" x14ac:dyDescent="0.2">
      <c r="A65" s="105"/>
      <c r="B65" s="267" t="s">
        <v>207</v>
      </c>
      <c r="C65" s="269" t="s">
        <v>41</v>
      </c>
      <c r="D65" s="270" t="s">
        <v>41</v>
      </c>
      <c r="E65" s="271" t="s">
        <v>41</v>
      </c>
      <c r="F65" s="269">
        <v>124</v>
      </c>
      <c r="G65" s="270">
        <v>360</v>
      </c>
      <c r="H65" s="271">
        <v>0</v>
      </c>
      <c r="I65" s="269">
        <v>51</v>
      </c>
      <c r="J65" s="270">
        <v>350</v>
      </c>
      <c r="K65" s="271">
        <v>-2.7777777777777776E-2</v>
      </c>
      <c r="L65" s="269">
        <v>871</v>
      </c>
      <c r="M65" s="270">
        <v>390</v>
      </c>
      <c r="N65" s="271">
        <v>0</v>
      </c>
    </row>
    <row r="66" spans="1:14" ht="12" x14ac:dyDescent="0.2">
      <c r="A66" s="105"/>
      <c r="B66" s="267" t="s">
        <v>208</v>
      </c>
      <c r="C66" s="269">
        <v>75</v>
      </c>
      <c r="D66" s="270">
        <v>285</v>
      </c>
      <c r="E66" s="271">
        <v>-1.7241379310344827E-2</v>
      </c>
      <c r="F66" s="269">
        <v>610</v>
      </c>
      <c r="G66" s="270">
        <v>315</v>
      </c>
      <c r="H66" s="271">
        <v>1.6129032258064516E-2</v>
      </c>
      <c r="I66" s="269">
        <v>132</v>
      </c>
      <c r="J66" s="270">
        <v>325</v>
      </c>
      <c r="K66" s="271">
        <v>1.5625E-2</v>
      </c>
      <c r="L66" s="269">
        <v>2674</v>
      </c>
      <c r="M66" s="270">
        <v>350</v>
      </c>
      <c r="N66" s="271">
        <v>0</v>
      </c>
    </row>
    <row r="67" spans="1:14" ht="12" x14ac:dyDescent="0.2">
      <c r="A67" s="105"/>
      <c r="B67" s="267" t="s">
        <v>209</v>
      </c>
      <c r="C67" s="269">
        <v>144</v>
      </c>
      <c r="D67" s="270">
        <v>273</v>
      </c>
      <c r="E67" s="271">
        <v>-7.2727272727272727E-3</v>
      </c>
      <c r="F67" s="269">
        <v>402</v>
      </c>
      <c r="G67" s="270">
        <v>363</v>
      </c>
      <c r="H67" s="271">
        <v>-1.891891891891892E-2</v>
      </c>
      <c r="I67" s="269">
        <v>110</v>
      </c>
      <c r="J67" s="270">
        <v>390</v>
      </c>
      <c r="K67" s="271">
        <v>0</v>
      </c>
      <c r="L67" s="269">
        <v>318</v>
      </c>
      <c r="M67" s="270">
        <v>450</v>
      </c>
      <c r="N67" s="271">
        <v>2.2727272727272728E-2</v>
      </c>
    </row>
    <row r="68" spans="1:14" ht="12" x14ac:dyDescent="0.2">
      <c r="A68" s="105"/>
      <c r="B68" s="267" t="s">
        <v>210</v>
      </c>
      <c r="C68" s="269">
        <v>61</v>
      </c>
      <c r="D68" s="270">
        <v>330</v>
      </c>
      <c r="E68" s="271">
        <v>-8.3333333333333329E-2</v>
      </c>
      <c r="F68" s="269">
        <v>135</v>
      </c>
      <c r="G68" s="270">
        <v>430</v>
      </c>
      <c r="H68" s="271">
        <v>2.3809523809523808E-2</v>
      </c>
      <c r="I68" s="269">
        <v>42</v>
      </c>
      <c r="J68" s="270">
        <v>498</v>
      </c>
      <c r="K68" s="271">
        <v>-1.3861386138613862E-2</v>
      </c>
      <c r="L68" s="269">
        <v>123</v>
      </c>
      <c r="M68" s="270">
        <v>645</v>
      </c>
      <c r="N68" s="271">
        <v>1.5748031496062992E-2</v>
      </c>
    </row>
    <row r="69" spans="1:14" ht="12" x14ac:dyDescent="0.2">
      <c r="A69" s="105"/>
      <c r="B69" s="267" t="s">
        <v>211</v>
      </c>
      <c r="C69" s="269">
        <v>151</v>
      </c>
      <c r="D69" s="270">
        <v>290</v>
      </c>
      <c r="E69" s="271">
        <v>-3.3333333333333333E-2</v>
      </c>
      <c r="F69" s="269">
        <v>309</v>
      </c>
      <c r="G69" s="270">
        <v>385</v>
      </c>
      <c r="H69" s="271">
        <v>-1.282051282051282E-2</v>
      </c>
      <c r="I69" s="269">
        <v>221</v>
      </c>
      <c r="J69" s="270">
        <v>500</v>
      </c>
      <c r="K69" s="271">
        <v>0</v>
      </c>
      <c r="L69" s="269">
        <v>323</v>
      </c>
      <c r="M69" s="270">
        <v>570</v>
      </c>
      <c r="N69" s="271">
        <v>1.7857142857142856E-2</v>
      </c>
    </row>
    <row r="70" spans="1:14" ht="12" x14ac:dyDescent="0.2">
      <c r="A70" s="267"/>
      <c r="B70" s="267" t="s">
        <v>37</v>
      </c>
      <c r="C70" s="269">
        <v>1572</v>
      </c>
      <c r="D70" s="270">
        <v>300</v>
      </c>
      <c r="E70" s="271">
        <v>3.4482758620689655E-2</v>
      </c>
      <c r="F70" s="269">
        <v>3937</v>
      </c>
      <c r="G70" s="270">
        <v>350</v>
      </c>
      <c r="H70" s="271">
        <v>0</v>
      </c>
      <c r="I70" s="269">
        <v>1140</v>
      </c>
      <c r="J70" s="270">
        <v>393</v>
      </c>
      <c r="K70" s="271">
        <v>3.4210526315789476E-2</v>
      </c>
      <c r="L70" s="269">
        <v>8491</v>
      </c>
      <c r="M70" s="270">
        <v>370</v>
      </c>
      <c r="N70" s="271">
        <v>0</v>
      </c>
    </row>
    <row r="71" spans="1:14" ht="12" x14ac:dyDescent="0.2">
      <c r="A71" s="267" t="s">
        <v>20</v>
      </c>
      <c r="B71" s="267" t="s">
        <v>212</v>
      </c>
      <c r="C71" s="269">
        <v>41</v>
      </c>
      <c r="D71" s="270">
        <v>255</v>
      </c>
      <c r="E71" s="271">
        <v>-3.0418250950570342E-2</v>
      </c>
      <c r="F71" s="269">
        <v>171</v>
      </c>
      <c r="G71" s="270">
        <v>350</v>
      </c>
      <c r="H71" s="271">
        <v>1.1560693641618497E-2</v>
      </c>
      <c r="I71" s="269">
        <v>81</v>
      </c>
      <c r="J71" s="270">
        <v>350</v>
      </c>
      <c r="K71" s="271">
        <v>1.4492753623188406E-2</v>
      </c>
      <c r="L71" s="269">
        <v>644</v>
      </c>
      <c r="M71" s="270">
        <v>370</v>
      </c>
      <c r="N71" s="271">
        <v>0</v>
      </c>
    </row>
    <row r="72" spans="1:14" ht="12" x14ac:dyDescent="0.2">
      <c r="A72" s="105"/>
      <c r="B72" s="267" t="s">
        <v>213</v>
      </c>
      <c r="C72" s="269">
        <v>502</v>
      </c>
      <c r="D72" s="270">
        <v>360</v>
      </c>
      <c r="E72" s="271">
        <v>0</v>
      </c>
      <c r="F72" s="269">
        <v>665</v>
      </c>
      <c r="G72" s="270">
        <v>465</v>
      </c>
      <c r="H72" s="271">
        <v>1.0869565217391304E-2</v>
      </c>
      <c r="I72" s="269">
        <v>197</v>
      </c>
      <c r="J72" s="270">
        <v>550</v>
      </c>
      <c r="K72" s="271">
        <v>1.8518518518518517E-2</v>
      </c>
      <c r="L72" s="269">
        <v>213</v>
      </c>
      <c r="M72" s="270">
        <v>675</v>
      </c>
      <c r="N72" s="271">
        <v>-7.3529411764705881E-3</v>
      </c>
    </row>
    <row r="73" spans="1:14" ht="12" x14ac:dyDescent="0.2">
      <c r="A73" s="105"/>
      <c r="B73" s="267" t="s">
        <v>214</v>
      </c>
      <c r="C73" s="269">
        <v>143</v>
      </c>
      <c r="D73" s="270">
        <v>330</v>
      </c>
      <c r="E73" s="271">
        <v>0</v>
      </c>
      <c r="F73" s="269">
        <v>390</v>
      </c>
      <c r="G73" s="270">
        <v>400</v>
      </c>
      <c r="H73" s="271">
        <v>0</v>
      </c>
      <c r="I73" s="269">
        <v>146</v>
      </c>
      <c r="J73" s="270">
        <v>470</v>
      </c>
      <c r="K73" s="271">
        <v>3.2967032967032968E-2</v>
      </c>
      <c r="L73" s="269">
        <v>325</v>
      </c>
      <c r="M73" s="270">
        <v>550</v>
      </c>
      <c r="N73" s="271">
        <v>1.8518518518518517E-2</v>
      </c>
    </row>
    <row r="74" spans="1:14" ht="12" x14ac:dyDescent="0.2">
      <c r="A74" s="105"/>
      <c r="B74" s="267" t="s">
        <v>215</v>
      </c>
      <c r="C74" s="269" t="s">
        <v>41</v>
      </c>
      <c r="D74" s="270" t="s">
        <v>41</v>
      </c>
      <c r="E74" s="271" t="s">
        <v>41</v>
      </c>
      <c r="F74" s="269">
        <v>118</v>
      </c>
      <c r="G74" s="270">
        <v>338</v>
      </c>
      <c r="H74" s="271">
        <v>8.9552238805970154E-3</v>
      </c>
      <c r="I74" s="269">
        <v>68</v>
      </c>
      <c r="J74" s="270">
        <v>340</v>
      </c>
      <c r="K74" s="271">
        <v>0</v>
      </c>
      <c r="L74" s="269">
        <v>858</v>
      </c>
      <c r="M74" s="270">
        <v>380</v>
      </c>
      <c r="N74" s="271">
        <v>0</v>
      </c>
    </row>
    <row r="75" spans="1:14" ht="12" x14ac:dyDescent="0.2">
      <c r="A75" s="105"/>
      <c r="B75" s="267" t="s">
        <v>216</v>
      </c>
      <c r="C75" s="269">
        <v>482</v>
      </c>
      <c r="D75" s="270">
        <v>380</v>
      </c>
      <c r="E75" s="271">
        <v>-1.2987012987012988E-2</v>
      </c>
      <c r="F75" s="269">
        <v>543</v>
      </c>
      <c r="G75" s="270">
        <v>480</v>
      </c>
      <c r="H75" s="271">
        <v>-2.0408163265306121E-2</v>
      </c>
      <c r="I75" s="269">
        <v>71</v>
      </c>
      <c r="J75" s="270">
        <v>545</v>
      </c>
      <c r="K75" s="271">
        <v>9.2592592592592587E-3</v>
      </c>
      <c r="L75" s="269">
        <v>67</v>
      </c>
      <c r="M75" s="270">
        <v>725</v>
      </c>
      <c r="N75" s="271">
        <v>3.5714285714285712E-2</v>
      </c>
    </row>
    <row r="76" spans="1:14" ht="12" x14ac:dyDescent="0.2">
      <c r="A76" s="105"/>
      <c r="B76" s="267" t="s">
        <v>217</v>
      </c>
      <c r="C76" s="269">
        <v>360</v>
      </c>
      <c r="D76" s="270">
        <v>330</v>
      </c>
      <c r="E76" s="271">
        <v>-2.9411764705882353E-2</v>
      </c>
      <c r="F76" s="269">
        <v>783</v>
      </c>
      <c r="G76" s="270">
        <v>395</v>
      </c>
      <c r="H76" s="271">
        <v>0</v>
      </c>
      <c r="I76" s="269">
        <v>98</v>
      </c>
      <c r="J76" s="270">
        <v>420</v>
      </c>
      <c r="K76" s="271">
        <v>2.4390243902439025E-2</v>
      </c>
      <c r="L76" s="269">
        <v>305</v>
      </c>
      <c r="M76" s="270">
        <v>480</v>
      </c>
      <c r="N76" s="271">
        <v>2.1276595744680851E-2</v>
      </c>
    </row>
    <row r="77" spans="1:14" ht="12" x14ac:dyDescent="0.2">
      <c r="A77" s="105"/>
      <c r="B77" s="267" t="s">
        <v>218</v>
      </c>
      <c r="C77" s="269">
        <v>41</v>
      </c>
      <c r="D77" s="270">
        <v>300</v>
      </c>
      <c r="E77" s="271">
        <v>0.1111111111111111</v>
      </c>
      <c r="F77" s="269">
        <v>151</v>
      </c>
      <c r="G77" s="270">
        <v>340</v>
      </c>
      <c r="H77" s="271">
        <v>0</v>
      </c>
      <c r="I77" s="269">
        <v>18</v>
      </c>
      <c r="J77" s="270">
        <v>350</v>
      </c>
      <c r="K77" s="271">
        <v>0</v>
      </c>
      <c r="L77" s="269">
        <v>210</v>
      </c>
      <c r="M77" s="270">
        <v>398</v>
      </c>
      <c r="N77" s="271">
        <v>-5.0000000000000001E-3</v>
      </c>
    </row>
    <row r="78" spans="1:14" ht="12" x14ac:dyDescent="0.2">
      <c r="A78" s="105"/>
      <c r="B78" s="267" t="s">
        <v>219</v>
      </c>
      <c r="C78" s="269" t="s">
        <v>41</v>
      </c>
      <c r="D78" s="270" t="s">
        <v>41</v>
      </c>
      <c r="E78" s="271" t="s">
        <v>41</v>
      </c>
      <c r="F78" s="269" t="s">
        <v>41</v>
      </c>
      <c r="G78" s="270" t="s">
        <v>41</v>
      </c>
      <c r="H78" s="271" t="s">
        <v>41</v>
      </c>
      <c r="I78" s="269" t="s">
        <v>41</v>
      </c>
      <c r="J78" s="270" t="s">
        <v>41</v>
      </c>
      <c r="K78" s="271" t="s">
        <v>41</v>
      </c>
      <c r="L78" s="269">
        <v>25</v>
      </c>
      <c r="M78" s="270">
        <v>410</v>
      </c>
      <c r="N78" s="271">
        <v>0</v>
      </c>
    </row>
    <row r="79" spans="1:14" ht="12" x14ac:dyDescent="0.2">
      <c r="A79" s="105"/>
      <c r="B79" s="267" t="s">
        <v>220</v>
      </c>
      <c r="C79" s="269">
        <v>506</v>
      </c>
      <c r="D79" s="270">
        <v>350</v>
      </c>
      <c r="E79" s="271">
        <v>-1.4084507042253521E-2</v>
      </c>
      <c r="F79" s="269">
        <v>534</v>
      </c>
      <c r="G79" s="270">
        <v>420</v>
      </c>
      <c r="H79" s="271">
        <v>-4.5454545454545456E-2</v>
      </c>
      <c r="I79" s="269">
        <v>144</v>
      </c>
      <c r="J79" s="270">
        <v>490</v>
      </c>
      <c r="K79" s="271">
        <v>0</v>
      </c>
      <c r="L79" s="269">
        <v>234</v>
      </c>
      <c r="M79" s="270">
        <v>605</v>
      </c>
      <c r="N79" s="271">
        <v>2.5423728813559324E-2</v>
      </c>
    </row>
    <row r="80" spans="1:14" ht="12" x14ac:dyDescent="0.2">
      <c r="A80" s="105"/>
      <c r="B80" s="267" t="s">
        <v>221</v>
      </c>
      <c r="C80" s="269">
        <v>57</v>
      </c>
      <c r="D80" s="270">
        <v>290</v>
      </c>
      <c r="E80" s="271">
        <v>0</v>
      </c>
      <c r="F80" s="269">
        <v>545</v>
      </c>
      <c r="G80" s="270">
        <v>365</v>
      </c>
      <c r="H80" s="271">
        <v>-1.3513513513513514E-2</v>
      </c>
      <c r="I80" s="269">
        <v>148</v>
      </c>
      <c r="J80" s="270">
        <v>383</v>
      </c>
      <c r="K80" s="271">
        <v>3.5135135135135137E-2</v>
      </c>
      <c r="L80" s="269">
        <v>498</v>
      </c>
      <c r="M80" s="270">
        <v>420</v>
      </c>
      <c r="N80" s="271">
        <v>1.2048192771084338E-2</v>
      </c>
    </row>
    <row r="81" spans="1:14" ht="12" x14ac:dyDescent="0.2">
      <c r="A81" s="105"/>
      <c r="B81" s="267" t="s">
        <v>222</v>
      </c>
      <c r="C81" s="269">
        <v>50</v>
      </c>
      <c r="D81" s="270">
        <v>267</v>
      </c>
      <c r="E81" s="271">
        <v>6.8000000000000005E-2</v>
      </c>
      <c r="F81" s="269">
        <v>377</v>
      </c>
      <c r="G81" s="270">
        <v>390</v>
      </c>
      <c r="H81" s="271">
        <v>0</v>
      </c>
      <c r="I81" s="269">
        <v>105</v>
      </c>
      <c r="J81" s="270">
        <v>400</v>
      </c>
      <c r="K81" s="271">
        <v>0</v>
      </c>
      <c r="L81" s="269">
        <v>217</v>
      </c>
      <c r="M81" s="270">
        <v>480</v>
      </c>
      <c r="N81" s="271">
        <v>0</v>
      </c>
    </row>
    <row r="82" spans="1:14" ht="12" x14ac:dyDescent="0.2">
      <c r="A82" s="105"/>
      <c r="B82" s="267" t="s">
        <v>223</v>
      </c>
      <c r="C82" s="269">
        <v>14</v>
      </c>
      <c r="D82" s="270">
        <v>250</v>
      </c>
      <c r="E82" s="271">
        <v>0</v>
      </c>
      <c r="F82" s="269">
        <v>88</v>
      </c>
      <c r="G82" s="270">
        <v>340</v>
      </c>
      <c r="H82" s="271">
        <v>3.0303030303030304E-2</v>
      </c>
      <c r="I82" s="269">
        <v>30</v>
      </c>
      <c r="J82" s="270">
        <v>350</v>
      </c>
      <c r="K82" s="271">
        <v>2.9411764705882353E-2</v>
      </c>
      <c r="L82" s="269">
        <v>347</v>
      </c>
      <c r="M82" s="270">
        <v>370</v>
      </c>
      <c r="N82" s="271">
        <v>0</v>
      </c>
    </row>
    <row r="83" spans="1:14" ht="12" x14ac:dyDescent="0.2">
      <c r="A83" s="105"/>
      <c r="B83" s="267" t="s">
        <v>224</v>
      </c>
      <c r="C83" s="269">
        <v>387</v>
      </c>
      <c r="D83" s="270">
        <v>320</v>
      </c>
      <c r="E83" s="271">
        <v>3.2258064516129031E-2</v>
      </c>
      <c r="F83" s="269">
        <v>499</v>
      </c>
      <c r="G83" s="270">
        <v>400</v>
      </c>
      <c r="H83" s="271">
        <v>0</v>
      </c>
      <c r="I83" s="269">
        <v>55</v>
      </c>
      <c r="J83" s="270">
        <v>495</v>
      </c>
      <c r="K83" s="271">
        <v>-0.01</v>
      </c>
      <c r="L83" s="269">
        <v>90</v>
      </c>
      <c r="M83" s="270">
        <v>600</v>
      </c>
      <c r="N83" s="271">
        <v>0</v>
      </c>
    </row>
    <row r="84" spans="1:14" ht="12" x14ac:dyDescent="0.2">
      <c r="A84" s="267"/>
      <c r="B84" s="267" t="s">
        <v>37</v>
      </c>
      <c r="C84" s="269">
        <v>2593</v>
      </c>
      <c r="D84" s="270">
        <v>345</v>
      </c>
      <c r="E84" s="271">
        <v>0</v>
      </c>
      <c r="F84" s="269">
        <v>4866</v>
      </c>
      <c r="G84" s="270">
        <v>400</v>
      </c>
      <c r="H84" s="271">
        <v>0</v>
      </c>
      <c r="I84" s="269">
        <v>1163</v>
      </c>
      <c r="J84" s="270">
        <v>430</v>
      </c>
      <c r="K84" s="271">
        <v>0</v>
      </c>
      <c r="L84" s="269">
        <v>4033</v>
      </c>
      <c r="M84" s="270">
        <v>400</v>
      </c>
      <c r="N84" s="271">
        <v>0</v>
      </c>
    </row>
    <row r="85" spans="1:14" ht="12" x14ac:dyDescent="0.2">
      <c r="A85" s="267" t="s">
        <v>21</v>
      </c>
      <c r="B85" s="267" t="s">
        <v>225</v>
      </c>
      <c r="C85" s="269">
        <v>237</v>
      </c>
      <c r="D85" s="270">
        <v>315</v>
      </c>
      <c r="E85" s="271">
        <v>0.05</v>
      </c>
      <c r="F85" s="269">
        <v>527</v>
      </c>
      <c r="G85" s="270">
        <v>370</v>
      </c>
      <c r="H85" s="271">
        <v>0</v>
      </c>
      <c r="I85" s="269">
        <v>102</v>
      </c>
      <c r="J85" s="270">
        <v>370</v>
      </c>
      <c r="K85" s="271">
        <v>0</v>
      </c>
      <c r="L85" s="269">
        <v>829</v>
      </c>
      <c r="M85" s="270">
        <v>420</v>
      </c>
      <c r="N85" s="271">
        <v>1.2048192771084338E-2</v>
      </c>
    </row>
    <row r="86" spans="1:14" ht="12" x14ac:dyDescent="0.2">
      <c r="A86" s="105"/>
      <c r="B86" s="267" t="s">
        <v>226</v>
      </c>
      <c r="C86" s="269">
        <v>23</v>
      </c>
      <c r="D86" s="270">
        <v>320</v>
      </c>
      <c r="E86" s="271">
        <v>0</v>
      </c>
      <c r="F86" s="269">
        <v>128</v>
      </c>
      <c r="G86" s="270">
        <v>400</v>
      </c>
      <c r="H86" s="271">
        <v>6.6666666666666666E-2</v>
      </c>
      <c r="I86" s="269">
        <v>39</v>
      </c>
      <c r="J86" s="270">
        <v>400</v>
      </c>
      <c r="K86" s="271">
        <v>0</v>
      </c>
      <c r="L86" s="269">
        <v>190</v>
      </c>
      <c r="M86" s="270">
        <v>490</v>
      </c>
      <c r="N86" s="271">
        <v>7.6923076923076927E-2</v>
      </c>
    </row>
    <row r="87" spans="1:14" ht="12" x14ac:dyDescent="0.2">
      <c r="A87" s="105"/>
      <c r="B87" s="267" t="s">
        <v>227</v>
      </c>
      <c r="C87" s="269">
        <v>190</v>
      </c>
      <c r="D87" s="270">
        <v>300</v>
      </c>
      <c r="E87" s="271">
        <v>0</v>
      </c>
      <c r="F87" s="269">
        <v>208</v>
      </c>
      <c r="G87" s="270">
        <v>410</v>
      </c>
      <c r="H87" s="271">
        <v>-6.8181818181818177E-2</v>
      </c>
      <c r="I87" s="269">
        <v>32</v>
      </c>
      <c r="J87" s="270">
        <v>543</v>
      </c>
      <c r="K87" s="271">
        <v>2.4528301886792454E-2</v>
      </c>
      <c r="L87" s="269">
        <v>82</v>
      </c>
      <c r="M87" s="270">
        <v>650</v>
      </c>
      <c r="N87" s="271">
        <v>-4.5941807044410417E-3</v>
      </c>
    </row>
    <row r="88" spans="1:14" ht="12" x14ac:dyDescent="0.2">
      <c r="A88" s="105"/>
      <c r="B88" s="267" t="s">
        <v>228</v>
      </c>
      <c r="C88" s="269">
        <v>114</v>
      </c>
      <c r="D88" s="270">
        <v>360</v>
      </c>
      <c r="E88" s="271">
        <v>5.8823529411764705E-2</v>
      </c>
      <c r="F88" s="269">
        <v>429</v>
      </c>
      <c r="G88" s="270">
        <v>410</v>
      </c>
      <c r="H88" s="271">
        <v>2.5000000000000001E-2</v>
      </c>
      <c r="I88" s="269">
        <v>113</v>
      </c>
      <c r="J88" s="270">
        <v>390</v>
      </c>
      <c r="K88" s="271">
        <v>2.6315789473684209E-2</v>
      </c>
      <c r="L88" s="269">
        <v>274</v>
      </c>
      <c r="M88" s="270">
        <v>450</v>
      </c>
      <c r="N88" s="271">
        <v>0</v>
      </c>
    </row>
    <row r="89" spans="1:14" ht="12" x14ac:dyDescent="0.2">
      <c r="A89" s="105"/>
      <c r="B89" s="267" t="s">
        <v>229</v>
      </c>
      <c r="C89" s="269">
        <v>122</v>
      </c>
      <c r="D89" s="270">
        <v>380</v>
      </c>
      <c r="E89" s="271">
        <v>2.7027027027027029E-2</v>
      </c>
      <c r="F89" s="269">
        <v>282</v>
      </c>
      <c r="G89" s="270">
        <v>450</v>
      </c>
      <c r="H89" s="271">
        <v>2.2727272727272728E-2</v>
      </c>
      <c r="I89" s="269">
        <v>23</v>
      </c>
      <c r="J89" s="270">
        <v>500</v>
      </c>
      <c r="K89" s="271">
        <v>8.6956521739130432E-2</v>
      </c>
      <c r="L89" s="269">
        <v>81</v>
      </c>
      <c r="M89" s="270">
        <v>600</v>
      </c>
      <c r="N89" s="271">
        <v>3.4482758620689655E-2</v>
      </c>
    </row>
    <row r="90" spans="1:14" ht="12" x14ac:dyDescent="0.2">
      <c r="A90" s="105"/>
      <c r="B90" s="267" t="s">
        <v>230</v>
      </c>
      <c r="C90" s="269">
        <v>50</v>
      </c>
      <c r="D90" s="270">
        <v>305</v>
      </c>
      <c r="E90" s="271">
        <v>1.6666666666666666E-2</v>
      </c>
      <c r="F90" s="269">
        <v>288</v>
      </c>
      <c r="G90" s="270">
        <v>340</v>
      </c>
      <c r="H90" s="271">
        <v>0</v>
      </c>
      <c r="I90" s="269">
        <v>83</v>
      </c>
      <c r="J90" s="270">
        <v>350</v>
      </c>
      <c r="K90" s="271">
        <v>1.4492753623188406E-2</v>
      </c>
      <c r="L90" s="269">
        <v>774</v>
      </c>
      <c r="M90" s="270">
        <v>380</v>
      </c>
      <c r="N90" s="271">
        <v>0</v>
      </c>
    </row>
    <row r="91" spans="1:14" ht="12" x14ac:dyDescent="0.2">
      <c r="A91" s="105"/>
      <c r="B91" s="267" t="s">
        <v>231</v>
      </c>
      <c r="C91" s="269">
        <v>342</v>
      </c>
      <c r="D91" s="270">
        <v>348</v>
      </c>
      <c r="E91" s="271">
        <v>-5.7142857142857143E-3</v>
      </c>
      <c r="F91" s="269">
        <v>330</v>
      </c>
      <c r="G91" s="270">
        <v>480</v>
      </c>
      <c r="H91" s="271">
        <v>-1.0309278350515464E-2</v>
      </c>
      <c r="I91" s="269">
        <v>165</v>
      </c>
      <c r="J91" s="270">
        <v>600</v>
      </c>
      <c r="K91" s="271">
        <v>3.4482758620689655E-2</v>
      </c>
      <c r="L91" s="269">
        <v>181</v>
      </c>
      <c r="M91" s="270">
        <v>705</v>
      </c>
      <c r="N91" s="271">
        <v>3.6764705882352942E-2</v>
      </c>
    </row>
    <row r="92" spans="1:14" ht="12" x14ac:dyDescent="0.2">
      <c r="A92" s="105"/>
      <c r="B92" s="267" t="s">
        <v>232</v>
      </c>
      <c r="C92" s="269">
        <v>269</v>
      </c>
      <c r="D92" s="270">
        <v>350</v>
      </c>
      <c r="E92" s="271">
        <v>2.9411764705882353E-2</v>
      </c>
      <c r="F92" s="269">
        <v>630</v>
      </c>
      <c r="G92" s="270">
        <v>410</v>
      </c>
      <c r="H92" s="271">
        <v>0</v>
      </c>
      <c r="I92" s="269">
        <v>114</v>
      </c>
      <c r="J92" s="270">
        <v>450</v>
      </c>
      <c r="K92" s="271">
        <v>0</v>
      </c>
      <c r="L92" s="269">
        <v>252</v>
      </c>
      <c r="M92" s="270">
        <v>500</v>
      </c>
      <c r="N92" s="271">
        <v>2.0408163265306121E-2</v>
      </c>
    </row>
    <row r="93" spans="1:14" ht="12" x14ac:dyDescent="0.2">
      <c r="A93" s="105"/>
      <c r="B93" s="267" t="s">
        <v>233</v>
      </c>
      <c r="C93" s="269">
        <v>166</v>
      </c>
      <c r="D93" s="270">
        <v>315</v>
      </c>
      <c r="E93" s="271">
        <v>1.6129032258064516E-2</v>
      </c>
      <c r="F93" s="269">
        <v>755</v>
      </c>
      <c r="G93" s="270">
        <v>360</v>
      </c>
      <c r="H93" s="271">
        <v>0</v>
      </c>
      <c r="I93" s="269">
        <v>170</v>
      </c>
      <c r="J93" s="270">
        <v>375</v>
      </c>
      <c r="K93" s="271">
        <v>1.3513513513513514E-2</v>
      </c>
      <c r="L93" s="269">
        <v>372</v>
      </c>
      <c r="M93" s="270">
        <v>420</v>
      </c>
      <c r="N93" s="271">
        <v>2.4390243902439025E-2</v>
      </c>
    </row>
    <row r="94" spans="1:14" ht="12" x14ac:dyDescent="0.2">
      <c r="A94" s="105"/>
      <c r="B94" s="267" t="s">
        <v>234</v>
      </c>
      <c r="C94" s="269">
        <v>33</v>
      </c>
      <c r="D94" s="270">
        <v>300</v>
      </c>
      <c r="E94" s="271">
        <v>0</v>
      </c>
      <c r="F94" s="269">
        <v>253</v>
      </c>
      <c r="G94" s="270">
        <v>330</v>
      </c>
      <c r="H94" s="271">
        <v>-2.9411764705882353E-2</v>
      </c>
      <c r="I94" s="269">
        <v>45</v>
      </c>
      <c r="J94" s="270">
        <v>340</v>
      </c>
      <c r="K94" s="271">
        <v>-1.4492753623188406E-2</v>
      </c>
      <c r="L94" s="269">
        <v>480</v>
      </c>
      <c r="M94" s="270">
        <v>370</v>
      </c>
      <c r="N94" s="271">
        <v>0</v>
      </c>
    </row>
    <row r="95" spans="1:14" ht="12" x14ac:dyDescent="0.2">
      <c r="A95" s="105"/>
      <c r="B95" s="267" t="s">
        <v>235</v>
      </c>
      <c r="C95" s="269">
        <v>301</v>
      </c>
      <c r="D95" s="270">
        <v>310</v>
      </c>
      <c r="E95" s="271">
        <v>1.6393442622950821E-2</v>
      </c>
      <c r="F95" s="269">
        <v>405</v>
      </c>
      <c r="G95" s="270">
        <v>410</v>
      </c>
      <c r="H95" s="271">
        <v>0</v>
      </c>
      <c r="I95" s="269">
        <v>76</v>
      </c>
      <c r="J95" s="270">
        <v>550</v>
      </c>
      <c r="K95" s="271">
        <v>5.7692307692307696E-2</v>
      </c>
      <c r="L95" s="269">
        <v>144</v>
      </c>
      <c r="M95" s="270">
        <v>625</v>
      </c>
      <c r="N95" s="271">
        <v>-2.037617554858934E-2</v>
      </c>
    </row>
    <row r="96" spans="1:14" ht="12" x14ac:dyDescent="0.2">
      <c r="A96" s="105"/>
      <c r="B96" s="267" t="s">
        <v>8</v>
      </c>
      <c r="C96" s="269" t="s">
        <v>41</v>
      </c>
      <c r="D96" s="270" t="s">
        <v>41</v>
      </c>
      <c r="E96" s="271" t="s">
        <v>41</v>
      </c>
      <c r="F96" s="269">
        <v>56</v>
      </c>
      <c r="G96" s="270">
        <v>320</v>
      </c>
      <c r="H96" s="271">
        <v>3.2258064516129031E-2</v>
      </c>
      <c r="I96" s="269">
        <v>51</v>
      </c>
      <c r="J96" s="270">
        <v>330</v>
      </c>
      <c r="K96" s="271">
        <v>1.5384615384615385E-2</v>
      </c>
      <c r="L96" s="269">
        <v>419</v>
      </c>
      <c r="M96" s="270">
        <v>380</v>
      </c>
      <c r="N96" s="271">
        <v>2.7027027027027029E-2</v>
      </c>
    </row>
    <row r="97" spans="1:14" ht="12" x14ac:dyDescent="0.2">
      <c r="A97" s="267"/>
      <c r="B97" s="267" t="s">
        <v>37</v>
      </c>
      <c r="C97" s="269">
        <v>1854</v>
      </c>
      <c r="D97" s="270">
        <v>320</v>
      </c>
      <c r="E97" s="271">
        <v>0</v>
      </c>
      <c r="F97" s="269">
        <v>4291</v>
      </c>
      <c r="G97" s="270">
        <v>390</v>
      </c>
      <c r="H97" s="271">
        <v>2.6315789473684209E-2</v>
      </c>
      <c r="I97" s="269">
        <v>1013</v>
      </c>
      <c r="J97" s="270">
        <v>400</v>
      </c>
      <c r="K97" s="271">
        <v>0</v>
      </c>
      <c r="L97" s="269">
        <v>4078</v>
      </c>
      <c r="M97" s="270">
        <v>400</v>
      </c>
      <c r="N97" s="271">
        <v>0</v>
      </c>
    </row>
    <row r="98" spans="1:14" ht="12" x14ac:dyDescent="0.2">
      <c r="A98" s="267" t="s">
        <v>22</v>
      </c>
      <c r="B98" s="267" t="s">
        <v>236</v>
      </c>
      <c r="C98" s="269">
        <v>16</v>
      </c>
      <c r="D98" s="270">
        <v>240</v>
      </c>
      <c r="E98" s="271">
        <v>-0.17241379310344829</v>
      </c>
      <c r="F98" s="269">
        <v>205</v>
      </c>
      <c r="G98" s="270">
        <v>350</v>
      </c>
      <c r="H98" s="271">
        <v>0</v>
      </c>
      <c r="I98" s="269">
        <v>22</v>
      </c>
      <c r="J98" s="270">
        <v>360</v>
      </c>
      <c r="K98" s="271">
        <v>1.4084507042253521E-2</v>
      </c>
      <c r="L98" s="269">
        <v>176</v>
      </c>
      <c r="M98" s="270">
        <v>400</v>
      </c>
      <c r="N98" s="271">
        <v>0</v>
      </c>
    </row>
    <row r="99" spans="1:14" ht="12" x14ac:dyDescent="0.2">
      <c r="A99" s="105"/>
      <c r="B99" s="267" t="s">
        <v>237</v>
      </c>
      <c r="C99" s="269">
        <v>35</v>
      </c>
      <c r="D99" s="270">
        <v>325</v>
      </c>
      <c r="E99" s="271">
        <v>8.3333333333333329E-2</v>
      </c>
      <c r="F99" s="269">
        <v>189</v>
      </c>
      <c r="G99" s="270">
        <v>365</v>
      </c>
      <c r="H99" s="271">
        <v>1.3888888888888888E-2</v>
      </c>
      <c r="I99" s="269">
        <v>40</v>
      </c>
      <c r="J99" s="270">
        <v>350</v>
      </c>
      <c r="K99" s="271">
        <v>0</v>
      </c>
      <c r="L99" s="269">
        <v>229</v>
      </c>
      <c r="M99" s="270">
        <v>400</v>
      </c>
      <c r="N99" s="271">
        <v>1.2658227848101266E-2</v>
      </c>
    </row>
    <row r="100" spans="1:14" ht="12" x14ac:dyDescent="0.2">
      <c r="A100" s="105"/>
      <c r="B100" s="267" t="s">
        <v>238</v>
      </c>
      <c r="C100" s="269">
        <v>70</v>
      </c>
      <c r="D100" s="270">
        <v>290</v>
      </c>
      <c r="E100" s="271">
        <v>3.5714285714285712E-2</v>
      </c>
      <c r="F100" s="269">
        <v>437</v>
      </c>
      <c r="G100" s="270">
        <v>370</v>
      </c>
      <c r="H100" s="271">
        <v>1.3698630136986301E-2</v>
      </c>
      <c r="I100" s="269">
        <v>130</v>
      </c>
      <c r="J100" s="270">
        <v>380</v>
      </c>
      <c r="K100" s="271">
        <v>2.7027027027027029E-2</v>
      </c>
      <c r="L100" s="269">
        <v>746</v>
      </c>
      <c r="M100" s="270">
        <v>425</v>
      </c>
      <c r="N100" s="271">
        <v>1.1904761904761904E-2</v>
      </c>
    </row>
    <row r="101" spans="1:14" ht="12" x14ac:dyDescent="0.2">
      <c r="A101" s="105"/>
      <c r="B101" s="267" t="s">
        <v>239</v>
      </c>
      <c r="C101" s="269">
        <v>11</v>
      </c>
      <c r="D101" s="270">
        <v>280</v>
      </c>
      <c r="E101" s="271">
        <v>-5.0847457627118647E-2</v>
      </c>
      <c r="F101" s="269">
        <v>87</v>
      </c>
      <c r="G101" s="270">
        <v>365</v>
      </c>
      <c r="H101" s="271">
        <v>-1.3513513513513514E-2</v>
      </c>
      <c r="I101" s="269">
        <v>26</v>
      </c>
      <c r="J101" s="270">
        <v>358</v>
      </c>
      <c r="K101" s="271">
        <v>2.2857142857142857E-2</v>
      </c>
      <c r="L101" s="269">
        <v>214</v>
      </c>
      <c r="M101" s="270">
        <v>420</v>
      </c>
      <c r="N101" s="271">
        <v>0.05</v>
      </c>
    </row>
    <row r="102" spans="1:14" ht="12" x14ac:dyDescent="0.2">
      <c r="A102" s="105"/>
      <c r="B102" s="267" t="s">
        <v>240</v>
      </c>
      <c r="C102" s="269">
        <v>69</v>
      </c>
      <c r="D102" s="270">
        <v>340</v>
      </c>
      <c r="E102" s="271">
        <v>-2.8571428571428571E-2</v>
      </c>
      <c r="F102" s="269">
        <v>528</v>
      </c>
      <c r="G102" s="270">
        <v>380</v>
      </c>
      <c r="H102" s="271">
        <v>2.7027027027027029E-2</v>
      </c>
      <c r="I102" s="269">
        <v>72</v>
      </c>
      <c r="J102" s="270">
        <v>378</v>
      </c>
      <c r="K102" s="271">
        <v>-5.263157894736842E-3</v>
      </c>
      <c r="L102" s="269">
        <v>387</v>
      </c>
      <c r="M102" s="270">
        <v>430</v>
      </c>
      <c r="N102" s="271">
        <v>1.1764705882352941E-2</v>
      </c>
    </row>
    <row r="103" spans="1:14" ht="12" x14ac:dyDescent="0.2">
      <c r="A103" s="105"/>
      <c r="B103" s="267" t="s">
        <v>241</v>
      </c>
      <c r="C103" s="269">
        <v>15</v>
      </c>
      <c r="D103" s="270">
        <v>320</v>
      </c>
      <c r="E103" s="271">
        <v>6.6666666666666666E-2</v>
      </c>
      <c r="F103" s="269">
        <v>48</v>
      </c>
      <c r="G103" s="270">
        <v>390</v>
      </c>
      <c r="H103" s="271">
        <v>0</v>
      </c>
      <c r="I103" s="269" t="s">
        <v>41</v>
      </c>
      <c r="J103" s="270" t="s">
        <v>41</v>
      </c>
      <c r="K103" s="271" t="s">
        <v>41</v>
      </c>
      <c r="L103" s="269">
        <v>211</v>
      </c>
      <c r="M103" s="270">
        <v>440</v>
      </c>
      <c r="N103" s="271">
        <v>4.7619047619047616E-2</v>
      </c>
    </row>
    <row r="104" spans="1:14" ht="12" x14ac:dyDescent="0.2">
      <c r="A104" s="105"/>
      <c r="B104" s="267" t="s">
        <v>242</v>
      </c>
      <c r="C104" s="269">
        <v>58</v>
      </c>
      <c r="D104" s="270">
        <v>350</v>
      </c>
      <c r="E104" s="271">
        <v>2.9411764705882353E-2</v>
      </c>
      <c r="F104" s="269">
        <v>74</v>
      </c>
      <c r="G104" s="270">
        <v>400</v>
      </c>
      <c r="H104" s="271">
        <v>0</v>
      </c>
      <c r="I104" s="269">
        <v>18</v>
      </c>
      <c r="J104" s="270">
        <v>393</v>
      </c>
      <c r="K104" s="271">
        <v>0</v>
      </c>
      <c r="L104" s="269">
        <v>427</v>
      </c>
      <c r="M104" s="270">
        <v>420</v>
      </c>
      <c r="N104" s="271">
        <v>0</v>
      </c>
    </row>
    <row r="105" spans="1:14" ht="12" x14ac:dyDescent="0.2">
      <c r="A105" s="105"/>
      <c r="B105" s="267" t="s">
        <v>9</v>
      </c>
      <c r="C105" s="269">
        <v>43</v>
      </c>
      <c r="D105" s="270">
        <v>270</v>
      </c>
      <c r="E105" s="271">
        <v>3.8461538461538464E-2</v>
      </c>
      <c r="F105" s="269">
        <v>67</v>
      </c>
      <c r="G105" s="270">
        <v>340</v>
      </c>
      <c r="H105" s="271">
        <v>6.25E-2</v>
      </c>
      <c r="I105" s="269">
        <v>108</v>
      </c>
      <c r="J105" s="270">
        <v>360</v>
      </c>
      <c r="K105" s="271">
        <v>2.8571428571428571E-2</v>
      </c>
      <c r="L105" s="269">
        <v>384</v>
      </c>
      <c r="M105" s="270">
        <v>400</v>
      </c>
      <c r="N105" s="271">
        <v>0</v>
      </c>
    </row>
    <row r="106" spans="1:14" ht="12" x14ac:dyDescent="0.2">
      <c r="A106" s="267"/>
      <c r="B106" s="267" t="s">
        <v>37</v>
      </c>
      <c r="C106" s="269">
        <v>317</v>
      </c>
      <c r="D106" s="270">
        <v>315</v>
      </c>
      <c r="E106" s="271">
        <v>0.05</v>
      </c>
      <c r="F106" s="269">
        <v>1635</v>
      </c>
      <c r="G106" s="270">
        <v>370</v>
      </c>
      <c r="H106" s="271">
        <v>0</v>
      </c>
      <c r="I106" s="269">
        <v>422</v>
      </c>
      <c r="J106" s="270">
        <v>370</v>
      </c>
      <c r="K106" s="271">
        <v>1.3698630136986301E-2</v>
      </c>
      <c r="L106" s="269">
        <v>2774</v>
      </c>
      <c r="M106" s="270">
        <v>420</v>
      </c>
      <c r="N106" s="271">
        <v>1.2048192771084338E-2</v>
      </c>
    </row>
    <row r="107" spans="1:14" ht="12" x14ac:dyDescent="0.2">
      <c r="A107" s="267" t="s">
        <v>23</v>
      </c>
      <c r="B107" s="267" t="s">
        <v>243</v>
      </c>
      <c r="C107" s="269">
        <v>18</v>
      </c>
      <c r="D107" s="270">
        <v>310</v>
      </c>
      <c r="E107" s="271">
        <v>-3.125E-2</v>
      </c>
      <c r="F107" s="269">
        <v>85</v>
      </c>
      <c r="G107" s="270">
        <v>335</v>
      </c>
      <c r="H107" s="271">
        <v>-1.4705882352941176E-2</v>
      </c>
      <c r="I107" s="269">
        <v>44</v>
      </c>
      <c r="J107" s="270">
        <v>340</v>
      </c>
      <c r="K107" s="271">
        <v>3.0303030303030304E-2</v>
      </c>
      <c r="L107" s="269">
        <v>652</v>
      </c>
      <c r="M107" s="270">
        <v>380</v>
      </c>
      <c r="N107" s="271">
        <v>1.3333333333333334E-2</v>
      </c>
    </row>
    <row r="108" spans="1:14" ht="12" x14ac:dyDescent="0.2">
      <c r="A108" s="105"/>
      <c r="B108" s="267" t="s">
        <v>244</v>
      </c>
      <c r="C108" s="269">
        <v>48</v>
      </c>
      <c r="D108" s="270">
        <v>280</v>
      </c>
      <c r="E108" s="271">
        <v>0</v>
      </c>
      <c r="F108" s="269">
        <v>153</v>
      </c>
      <c r="G108" s="270">
        <v>320</v>
      </c>
      <c r="H108" s="271">
        <v>3.2258064516129031E-2</v>
      </c>
      <c r="I108" s="269">
        <v>71</v>
      </c>
      <c r="J108" s="270">
        <v>335</v>
      </c>
      <c r="K108" s="271">
        <v>1.5151515151515152E-2</v>
      </c>
      <c r="L108" s="269">
        <v>1338</v>
      </c>
      <c r="M108" s="270">
        <v>370</v>
      </c>
      <c r="N108" s="271">
        <v>1.3698630136986301E-2</v>
      </c>
    </row>
    <row r="109" spans="1:14" ht="12" x14ac:dyDescent="0.2">
      <c r="A109" s="105"/>
      <c r="B109" s="267" t="s">
        <v>245</v>
      </c>
      <c r="C109" s="269">
        <v>228</v>
      </c>
      <c r="D109" s="270">
        <v>270</v>
      </c>
      <c r="E109" s="271">
        <v>3.8461538461538464E-2</v>
      </c>
      <c r="F109" s="269">
        <v>779</v>
      </c>
      <c r="G109" s="270">
        <v>310</v>
      </c>
      <c r="H109" s="271">
        <v>0</v>
      </c>
      <c r="I109" s="269">
        <v>69</v>
      </c>
      <c r="J109" s="270">
        <v>330</v>
      </c>
      <c r="K109" s="271">
        <v>-5.7142857142857141E-2</v>
      </c>
      <c r="L109" s="269">
        <v>381</v>
      </c>
      <c r="M109" s="270">
        <v>400</v>
      </c>
      <c r="N109" s="271">
        <v>1.2658227848101266E-2</v>
      </c>
    </row>
    <row r="110" spans="1:14" ht="12" x14ac:dyDescent="0.2">
      <c r="A110" s="105"/>
      <c r="B110" s="267" t="s">
        <v>246</v>
      </c>
      <c r="C110" s="269">
        <v>56</v>
      </c>
      <c r="D110" s="270">
        <v>270</v>
      </c>
      <c r="E110" s="271">
        <v>3.8461538461538464E-2</v>
      </c>
      <c r="F110" s="269">
        <v>196</v>
      </c>
      <c r="G110" s="270">
        <v>330</v>
      </c>
      <c r="H110" s="271">
        <v>0</v>
      </c>
      <c r="I110" s="269">
        <v>42</v>
      </c>
      <c r="J110" s="270">
        <v>328</v>
      </c>
      <c r="K110" s="271">
        <v>5.4662379421221867E-2</v>
      </c>
      <c r="L110" s="269">
        <v>590</v>
      </c>
      <c r="M110" s="270">
        <v>365</v>
      </c>
      <c r="N110" s="271">
        <v>1.3888888888888888E-2</v>
      </c>
    </row>
    <row r="111" spans="1:14" ht="12" x14ac:dyDescent="0.2">
      <c r="A111" s="105"/>
      <c r="B111" s="267" t="s">
        <v>247</v>
      </c>
      <c r="C111" s="269">
        <v>18</v>
      </c>
      <c r="D111" s="270">
        <v>240</v>
      </c>
      <c r="E111" s="271">
        <v>0.22448979591836735</v>
      </c>
      <c r="F111" s="269">
        <v>190</v>
      </c>
      <c r="G111" s="270">
        <v>340</v>
      </c>
      <c r="H111" s="271">
        <v>3.0303030303030304E-2</v>
      </c>
      <c r="I111" s="269">
        <v>47</v>
      </c>
      <c r="J111" s="270">
        <v>340</v>
      </c>
      <c r="K111" s="271">
        <v>0</v>
      </c>
      <c r="L111" s="269">
        <v>1018</v>
      </c>
      <c r="M111" s="270">
        <v>370</v>
      </c>
      <c r="N111" s="271">
        <v>0</v>
      </c>
    </row>
    <row r="112" spans="1:14" ht="12" x14ac:dyDescent="0.2">
      <c r="A112" s="105"/>
      <c r="B112" s="267" t="s">
        <v>248</v>
      </c>
      <c r="C112" s="269">
        <v>212</v>
      </c>
      <c r="D112" s="270">
        <v>250</v>
      </c>
      <c r="E112" s="271">
        <v>4.1666666666666664E-2</v>
      </c>
      <c r="F112" s="269">
        <v>463</v>
      </c>
      <c r="G112" s="270">
        <v>340</v>
      </c>
      <c r="H112" s="271">
        <v>0</v>
      </c>
      <c r="I112" s="269">
        <v>34</v>
      </c>
      <c r="J112" s="270">
        <v>365</v>
      </c>
      <c r="K112" s="271">
        <v>0.10606060606060606</v>
      </c>
      <c r="L112" s="269">
        <v>280</v>
      </c>
      <c r="M112" s="270">
        <v>383</v>
      </c>
      <c r="N112" s="271">
        <v>7.8947368421052634E-3</v>
      </c>
    </row>
    <row r="113" spans="1:14" ht="12" x14ac:dyDescent="0.2">
      <c r="A113" s="105"/>
      <c r="B113" s="267" t="s">
        <v>249</v>
      </c>
      <c r="C113" s="269">
        <v>11</v>
      </c>
      <c r="D113" s="270">
        <v>200</v>
      </c>
      <c r="E113" s="271">
        <v>-0.14893617021276595</v>
      </c>
      <c r="F113" s="269">
        <v>184</v>
      </c>
      <c r="G113" s="270">
        <v>305</v>
      </c>
      <c r="H113" s="271">
        <v>1.6666666666666666E-2</v>
      </c>
      <c r="I113" s="269">
        <v>72</v>
      </c>
      <c r="J113" s="270">
        <v>320</v>
      </c>
      <c r="K113" s="271">
        <v>0</v>
      </c>
      <c r="L113" s="269">
        <v>952</v>
      </c>
      <c r="M113" s="270">
        <v>350</v>
      </c>
      <c r="N113" s="271">
        <v>0</v>
      </c>
    </row>
    <row r="114" spans="1:14" ht="12" x14ac:dyDescent="0.2">
      <c r="A114" s="105"/>
      <c r="B114" s="267" t="s">
        <v>250</v>
      </c>
      <c r="C114" s="269">
        <v>132</v>
      </c>
      <c r="D114" s="270">
        <v>265</v>
      </c>
      <c r="E114" s="271">
        <v>-1.8518518518518517E-2</v>
      </c>
      <c r="F114" s="269">
        <v>539</v>
      </c>
      <c r="G114" s="270">
        <v>360</v>
      </c>
      <c r="H114" s="271">
        <v>0</v>
      </c>
      <c r="I114" s="269">
        <v>48</v>
      </c>
      <c r="J114" s="270">
        <v>378</v>
      </c>
      <c r="K114" s="271">
        <v>7.0821529745042494E-2</v>
      </c>
      <c r="L114" s="269">
        <v>454</v>
      </c>
      <c r="M114" s="270">
        <v>405</v>
      </c>
      <c r="N114" s="271">
        <v>1.2500000000000001E-2</v>
      </c>
    </row>
    <row r="115" spans="1:14" ht="12" x14ac:dyDescent="0.2">
      <c r="A115" s="267"/>
      <c r="B115" s="267" t="s">
        <v>37</v>
      </c>
      <c r="C115" s="269">
        <v>723</v>
      </c>
      <c r="D115" s="270">
        <v>260</v>
      </c>
      <c r="E115" s="271">
        <v>0</v>
      </c>
      <c r="F115" s="269">
        <v>2589</v>
      </c>
      <c r="G115" s="270">
        <v>330</v>
      </c>
      <c r="H115" s="271">
        <v>0</v>
      </c>
      <c r="I115" s="269">
        <v>427</v>
      </c>
      <c r="J115" s="270">
        <v>335</v>
      </c>
      <c r="K115" s="271">
        <v>1.5151515151515152E-2</v>
      </c>
      <c r="L115" s="269">
        <v>5665</v>
      </c>
      <c r="M115" s="270">
        <v>370</v>
      </c>
      <c r="N115" s="271">
        <v>0</v>
      </c>
    </row>
    <row r="116" spans="1:14" ht="12" x14ac:dyDescent="0.2">
      <c r="A116" s="267" t="s">
        <v>24</v>
      </c>
      <c r="B116" s="267" t="s">
        <v>251</v>
      </c>
      <c r="C116" s="269">
        <v>16</v>
      </c>
      <c r="D116" s="270">
        <v>250</v>
      </c>
      <c r="E116" s="271">
        <v>-5.6603773584905662E-2</v>
      </c>
      <c r="F116" s="269">
        <v>197</v>
      </c>
      <c r="G116" s="270">
        <v>330</v>
      </c>
      <c r="H116" s="271">
        <v>0</v>
      </c>
      <c r="I116" s="269">
        <v>195</v>
      </c>
      <c r="J116" s="270">
        <v>330</v>
      </c>
      <c r="K116" s="271">
        <v>3.125E-2</v>
      </c>
      <c r="L116" s="269">
        <v>804</v>
      </c>
      <c r="M116" s="270">
        <v>390</v>
      </c>
      <c r="N116" s="271">
        <v>2.6315789473684209E-2</v>
      </c>
    </row>
    <row r="117" spans="1:14" ht="12" x14ac:dyDescent="0.2">
      <c r="A117" s="105"/>
      <c r="B117" s="267" t="s">
        <v>10</v>
      </c>
      <c r="C117" s="269">
        <v>366</v>
      </c>
      <c r="D117" s="270">
        <v>240</v>
      </c>
      <c r="E117" s="271">
        <v>-0.04</v>
      </c>
      <c r="F117" s="269">
        <v>621</v>
      </c>
      <c r="G117" s="270">
        <v>330</v>
      </c>
      <c r="H117" s="271">
        <v>3.125E-2</v>
      </c>
      <c r="I117" s="269">
        <v>78</v>
      </c>
      <c r="J117" s="270">
        <v>340</v>
      </c>
      <c r="K117" s="271">
        <v>-1.4492753623188406E-2</v>
      </c>
      <c r="L117" s="269">
        <v>833</v>
      </c>
      <c r="M117" s="270">
        <v>400</v>
      </c>
      <c r="N117" s="271">
        <v>2.564102564102564E-2</v>
      </c>
    </row>
    <row r="118" spans="1:14" ht="12" x14ac:dyDescent="0.2">
      <c r="A118" s="105"/>
      <c r="B118" s="267" t="s">
        <v>252</v>
      </c>
      <c r="C118" s="269">
        <v>19</v>
      </c>
      <c r="D118" s="270">
        <v>200</v>
      </c>
      <c r="E118" s="271">
        <v>-0.2857142857142857</v>
      </c>
      <c r="F118" s="269">
        <v>131</v>
      </c>
      <c r="G118" s="270">
        <v>335</v>
      </c>
      <c r="H118" s="271">
        <v>4.6875E-2</v>
      </c>
      <c r="I118" s="269">
        <v>58</v>
      </c>
      <c r="J118" s="270">
        <v>365</v>
      </c>
      <c r="K118" s="271">
        <v>4.2857142857142858E-2</v>
      </c>
      <c r="L118" s="269">
        <v>298</v>
      </c>
      <c r="M118" s="270">
        <v>420</v>
      </c>
      <c r="N118" s="271">
        <v>0.05</v>
      </c>
    </row>
    <row r="119" spans="1:14" ht="12" x14ac:dyDescent="0.2">
      <c r="A119" s="105"/>
      <c r="B119" s="267" t="s">
        <v>253</v>
      </c>
      <c r="C119" s="269">
        <v>14</v>
      </c>
      <c r="D119" s="270">
        <v>285</v>
      </c>
      <c r="E119" s="271">
        <v>1.7857142857142856E-2</v>
      </c>
      <c r="F119" s="269">
        <v>203</v>
      </c>
      <c r="G119" s="270">
        <v>380</v>
      </c>
      <c r="H119" s="271">
        <v>0</v>
      </c>
      <c r="I119" s="269">
        <v>39</v>
      </c>
      <c r="J119" s="270">
        <v>420</v>
      </c>
      <c r="K119" s="271">
        <v>0</v>
      </c>
      <c r="L119" s="269">
        <v>402</v>
      </c>
      <c r="M119" s="270">
        <v>495</v>
      </c>
      <c r="N119" s="271">
        <v>1.020408163265306E-2</v>
      </c>
    </row>
    <row r="120" spans="1:14" ht="12" x14ac:dyDescent="0.2">
      <c r="A120" s="105"/>
      <c r="B120" s="267" t="s">
        <v>254</v>
      </c>
      <c r="C120" s="269">
        <v>77</v>
      </c>
      <c r="D120" s="270">
        <v>250</v>
      </c>
      <c r="E120" s="271">
        <v>0</v>
      </c>
      <c r="F120" s="269">
        <v>239</v>
      </c>
      <c r="G120" s="270">
        <v>330</v>
      </c>
      <c r="H120" s="271">
        <v>0</v>
      </c>
      <c r="I120" s="269">
        <v>51</v>
      </c>
      <c r="J120" s="270">
        <v>350</v>
      </c>
      <c r="K120" s="271">
        <v>2.9411764705882353E-2</v>
      </c>
      <c r="L120" s="269">
        <v>687</v>
      </c>
      <c r="M120" s="270">
        <v>380</v>
      </c>
      <c r="N120" s="271">
        <v>2.7027027027027029E-2</v>
      </c>
    </row>
    <row r="121" spans="1:14" ht="12" x14ac:dyDescent="0.2">
      <c r="A121" s="267"/>
      <c r="B121" s="267" t="s">
        <v>37</v>
      </c>
      <c r="C121" s="269">
        <v>492</v>
      </c>
      <c r="D121" s="270">
        <v>250</v>
      </c>
      <c r="E121" s="271">
        <v>0</v>
      </c>
      <c r="F121" s="269">
        <v>1391</v>
      </c>
      <c r="G121" s="270">
        <v>340</v>
      </c>
      <c r="H121" s="271">
        <v>3.0303030303030304E-2</v>
      </c>
      <c r="I121" s="269">
        <v>421</v>
      </c>
      <c r="J121" s="270">
        <v>340</v>
      </c>
      <c r="K121" s="271">
        <v>2.1021021021021023E-2</v>
      </c>
      <c r="L121" s="269">
        <v>3024</v>
      </c>
      <c r="M121" s="270">
        <v>400</v>
      </c>
      <c r="N121" s="271">
        <v>2.564102564102564E-2</v>
      </c>
    </row>
    <row r="122" spans="1:14" ht="12" x14ac:dyDescent="0.2">
      <c r="A122" s="267" t="s">
        <v>255</v>
      </c>
      <c r="B122" s="267" t="s">
        <v>256</v>
      </c>
      <c r="C122" s="269">
        <v>124</v>
      </c>
      <c r="D122" s="270">
        <v>260</v>
      </c>
      <c r="E122" s="271">
        <v>0.04</v>
      </c>
      <c r="F122" s="269">
        <v>318</v>
      </c>
      <c r="G122" s="270">
        <v>330</v>
      </c>
      <c r="H122" s="271">
        <v>3.125E-2</v>
      </c>
      <c r="I122" s="269">
        <v>86</v>
      </c>
      <c r="J122" s="270">
        <v>350</v>
      </c>
      <c r="K122" s="271">
        <v>2.9411764705882353E-2</v>
      </c>
      <c r="L122" s="269">
        <v>718</v>
      </c>
      <c r="M122" s="270">
        <v>390</v>
      </c>
      <c r="N122" s="271">
        <v>0</v>
      </c>
    </row>
    <row r="123" spans="1:14" ht="12" x14ac:dyDescent="0.2">
      <c r="A123" s="105"/>
      <c r="B123" s="267" t="s">
        <v>257</v>
      </c>
      <c r="C123" s="269">
        <v>28</v>
      </c>
      <c r="D123" s="270">
        <v>220</v>
      </c>
      <c r="E123" s="271">
        <v>4.7619047619047616E-2</v>
      </c>
      <c r="F123" s="269">
        <v>78</v>
      </c>
      <c r="G123" s="270">
        <v>290</v>
      </c>
      <c r="H123" s="271">
        <v>3.5714285714285712E-2</v>
      </c>
      <c r="I123" s="269">
        <v>111</v>
      </c>
      <c r="J123" s="270">
        <v>280</v>
      </c>
      <c r="K123" s="271">
        <v>3.7037037037037035E-2</v>
      </c>
      <c r="L123" s="269">
        <v>459</v>
      </c>
      <c r="M123" s="270">
        <v>310</v>
      </c>
      <c r="N123" s="271">
        <v>3.3333333333333333E-2</v>
      </c>
    </row>
    <row r="124" spans="1:14" ht="12" x14ac:dyDescent="0.2">
      <c r="A124" s="105"/>
      <c r="B124" s="267" t="s">
        <v>370</v>
      </c>
      <c r="C124" s="269">
        <v>200</v>
      </c>
      <c r="D124" s="270">
        <v>300</v>
      </c>
      <c r="E124" s="271">
        <v>6.0070671378091869E-2</v>
      </c>
      <c r="F124" s="269">
        <v>362</v>
      </c>
      <c r="G124" s="270">
        <v>350</v>
      </c>
      <c r="H124" s="271">
        <v>9.375E-2</v>
      </c>
      <c r="I124" s="269">
        <v>119</v>
      </c>
      <c r="J124" s="270">
        <v>340</v>
      </c>
      <c r="K124" s="271">
        <v>6.25E-2</v>
      </c>
      <c r="L124" s="269">
        <v>429</v>
      </c>
      <c r="M124" s="270">
        <v>355</v>
      </c>
      <c r="N124" s="271">
        <v>1.4285714285714285E-2</v>
      </c>
    </row>
    <row r="125" spans="1:14" ht="12" x14ac:dyDescent="0.2">
      <c r="A125" s="105"/>
      <c r="B125" s="267" t="s">
        <v>258</v>
      </c>
      <c r="C125" s="269">
        <v>104</v>
      </c>
      <c r="D125" s="270">
        <v>230</v>
      </c>
      <c r="E125" s="271">
        <v>4.5454545454545456E-2</v>
      </c>
      <c r="F125" s="269">
        <v>181</v>
      </c>
      <c r="G125" s="270">
        <v>320</v>
      </c>
      <c r="H125" s="271">
        <v>6.6666666666666666E-2</v>
      </c>
      <c r="I125" s="269">
        <v>87</v>
      </c>
      <c r="J125" s="270">
        <v>360</v>
      </c>
      <c r="K125" s="271">
        <v>4.3478260869565216E-2</v>
      </c>
      <c r="L125" s="269">
        <v>253</v>
      </c>
      <c r="M125" s="270">
        <v>400</v>
      </c>
      <c r="N125" s="271">
        <v>2.564102564102564E-2</v>
      </c>
    </row>
    <row r="126" spans="1:14" ht="12" x14ac:dyDescent="0.2">
      <c r="A126" s="105"/>
      <c r="B126" s="267" t="s">
        <v>259</v>
      </c>
      <c r="C126" s="269" t="s">
        <v>41</v>
      </c>
      <c r="D126" s="270" t="s">
        <v>41</v>
      </c>
      <c r="E126" s="271" t="s">
        <v>41</v>
      </c>
      <c r="F126" s="269">
        <v>50</v>
      </c>
      <c r="G126" s="270">
        <v>323</v>
      </c>
      <c r="H126" s="271">
        <v>4.1935483870967745E-2</v>
      </c>
      <c r="I126" s="269">
        <v>20</v>
      </c>
      <c r="J126" s="270">
        <v>330</v>
      </c>
      <c r="K126" s="271">
        <v>3.125E-2</v>
      </c>
      <c r="L126" s="269">
        <v>152</v>
      </c>
      <c r="M126" s="270">
        <v>393</v>
      </c>
      <c r="N126" s="271">
        <v>3.4210526315789476E-2</v>
      </c>
    </row>
    <row r="127" spans="1:14" ht="12" x14ac:dyDescent="0.2">
      <c r="A127" s="105"/>
      <c r="B127" s="267" t="s">
        <v>260</v>
      </c>
      <c r="C127" s="269">
        <v>31</v>
      </c>
      <c r="D127" s="270">
        <v>230</v>
      </c>
      <c r="E127" s="271">
        <v>4.5454545454545456E-2</v>
      </c>
      <c r="F127" s="269">
        <v>107</v>
      </c>
      <c r="G127" s="270">
        <v>330</v>
      </c>
      <c r="H127" s="271">
        <v>1.5384615384615385E-2</v>
      </c>
      <c r="I127" s="269">
        <v>26</v>
      </c>
      <c r="J127" s="270">
        <v>378</v>
      </c>
      <c r="K127" s="271">
        <v>0.05</v>
      </c>
      <c r="L127" s="269">
        <v>146</v>
      </c>
      <c r="M127" s="270">
        <v>428</v>
      </c>
      <c r="N127" s="271">
        <v>3.1325301204819279E-2</v>
      </c>
    </row>
    <row r="128" spans="1:14" ht="12" x14ac:dyDescent="0.2">
      <c r="A128" s="105"/>
      <c r="B128" s="267" t="s">
        <v>261</v>
      </c>
      <c r="C128" s="269">
        <v>58</v>
      </c>
      <c r="D128" s="270">
        <v>220</v>
      </c>
      <c r="E128" s="271">
        <v>2.3255813953488372E-2</v>
      </c>
      <c r="F128" s="269">
        <v>109</v>
      </c>
      <c r="G128" s="270">
        <v>330</v>
      </c>
      <c r="H128" s="271">
        <v>3.125E-2</v>
      </c>
      <c r="I128" s="269">
        <v>52</v>
      </c>
      <c r="J128" s="270">
        <v>340</v>
      </c>
      <c r="K128" s="271">
        <v>6.25E-2</v>
      </c>
      <c r="L128" s="269">
        <v>352</v>
      </c>
      <c r="M128" s="270">
        <v>360</v>
      </c>
      <c r="N128" s="271">
        <v>0</v>
      </c>
    </row>
    <row r="129" spans="1:14" ht="12" x14ac:dyDescent="0.2">
      <c r="A129" s="267"/>
      <c r="B129" s="267" t="s">
        <v>37</v>
      </c>
      <c r="C129" s="269">
        <v>551</v>
      </c>
      <c r="D129" s="270">
        <v>250</v>
      </c>
      <c r="E129" s="271">
        <v>8.6956521739130432E-2</v>
      </c>
      <c r="F129" s="269">
        <v>1205</v>
      </c>
      <c r="G129" s="270">
        <v>330</v>
      </c>
      <c r="H129" s="271">
        <v>4.7619047619047616E-2</v>
      </c>
      <c r="I129" s="269">
        <v>501</v>
      </c>
      <c r="J129" s="270">
        <v>330</v>
      </c>
      <c r="K129" s="271">
        <v>3.125E-2</v>
      </c>
      <c r="L129" s="269">
        <v>2509</v>
      </c>
      <c r="M129" s="270">
        <v>370</v>
      </c>
      <c r="N129" s="271">
        <v>2.7777777777777776E-2</v>
      </c>
    </row>
    <row r="130" spans="1:14" ht="12" x14ac:dyDescent="0.2">
      <c r="A130" s="267" t="s">
        <v>0</v>
      </c>
      <c r="B130" s="267" t="s">
        <v>0</v>
      </c>
      <c r="C130" s="269">
        <v>81</v>
      </c>
      <c r="D130" s="270">
        <v>200</v>
      </c>
      <c r="E130" s="271">
        <v>6.3829787234042548E-2</v>
      </c>
      <c r="F130" s="269">
        <v>215</v>
      </c>
      <c r="G130" s="270">
        <v>270</v>
      </c>
      <c r="H130" s="271">
        <v>3.8461538461538464E-2</v>
      </c>
      <c r="I130" s="269">
        <v>222</v>
      </c>
      <c r="J130" s="270">
        <v>285</v>
      </c>
      <c r="K130" s="271">
        <v>3.6363636363636362E-2</v>
      </c>
      <c r="L130" s="269">
        <v>785</v>
      </c>
      <c r="M130" s="270">
        <v>330</v>
      </c>
      <c r="N130" s="271">
        <v>3.125E-2</v>
      </c>
    </row>
    <row r="131" spans="1:14" ht="12" x14ac:dyDescent="0.2">
      <c r="A131" s="105"/>
      <c r="B131" s="267" t="s">
        <v>262</v>
      </c>
      <c r="C131" s="269" t="s">
        <v>41</v>
      </c>
      <c r="D131" s="270" t="s">
        <v>41</v>
      </c>
      <c r="E131" s="271" t="s">
        <v>41</v>
      </c>
      <c r="F131" s="269">
        <v>28</v>
      </c>
      <c r="G131" s="270">
        <v>260</v>
      </c>
      <c r="H131" s="271">
        <v>6.1224489795918366E-2</v>
      </c>
      <c r="I131" s="269">
        <v>15</v>
      </c>
      <c r="J131" s="270">
        <v>260</v>
      </c>
      <c r="K131" s="271">
        <v>-8.1272084805653705E-2</v>
      </c>
      <c r="L131" s="269">
        <v>107</v>
      </c>
      <c r="M131" s="270">
        <v>340</v>
      </c>
      <c r="N131" s="271">
        <v>3.0303030303030304E-2</v>
      </c>
    </row>
    <row r="132" spans="1:14" ht="12" x14ac:dyDescent="0.2">
      <c r="A132" s="105"/>
      <c r="B132" s="267" t="s">
        <v>263</v>
      </c>
      <c r="C132" s="269">
        <v>51</v>
      </c>
      <c r="D132" s="270">
        <v>250</v>
      </c>
      <c r="E132" s="271">
        <v>2.8806584362139918E-2</v>
      </c>
      <c r="F132" s="269">
        <v>143</v>
      </c>
      <c r="G132" s="270">
        <v>260</v>
      </c>
      <c r="H132" s="271">
        <v>0.04</v>
      </c>
      <c r="I132" s="269">
        <v>89</v>
      </c>
      <c r="J132" s="270">
        <v>275</v>
      </c>
      <c r="K132" s="271">
        <v>5.7692307692307696E-2</v>
      </c>
      <c r="L132" s="269">
        <v>348</v>
      </c>
      <c r="M132" s="270">
        <v>310</v>
      </c>
      <c r="N132" s="271">
        <v>3.3333333333333333E-2</v>
      </c>
    </row>
    <row r="133" spans="1:14" ht="12" x14ac:dyDescent="0.2">
      <c r="A133" s="105"/>
      <c r="B133" s="267" t="s">
        <v>264</v>
      </c>
      <c r="C133" s="269">
        <v>81</v>
      </c>
      <c r="D133" s="270">
        <v>180</v>
      </c>
      <c r="E133" s="271">
        <v>0</v>
      </c>
      <c r="F133" s="269">
        <v>143</v>
      </c>
      <c r="G133" s="270">
        <v>260</v>
      </c>
      <c r="H133" s="271">
        <v>0.04</v>
      </c>
      <c r="I133" s="269">
        <v>83</v>
      </c>
      <c r="J133" s="270">
        <v>280</v>
      </c>
      <c r="K133" s="271">
        <v>1.8181818181818181E-2</v>
      </c>
      <c r="L133" s="269">
        <v>611</v>
      </c>
      <c r="M133" s="270">
        <v>330</v>
      </c>
      <c r="N133" s="271">
        <v>0</v>
      </c>
    </row>
    <row r="134" spans="1:14" ht="12" x14ac:dyDescent="0.2">
      <c r="A134" s="267"/>
      <c r="B134" s="267" t="s">
        <v>37</v>
      </c>
      <c r="C134" s="269">
        <v>218</v>
      </c>
      <c r="D134" s="270">
        <v>194</v>
      </c>
      <c r="E134" s="271">
        <v>4.8648648648648651E-2</v>
      </c>
      <c r="F134" s="269">
        <v>529</v>
      </c>
      <c r="G134" s="270">
        <v>265</v>
      </c>
      <c r="H134" s="271">
        <v>0.06</v>
      </c>
      <c r="I134" s="269">
        <v>409</v>
      </c>
      <c r="J134" s="270">
        <v>280</v>
      </c>
      <c r="K134" s="271">
        <v>3.7037037037037035E-2</v>
      </c>
      <c r="L134" s="269">
        <v>1851</v>
      </c>
      <c r="M134" s="270">
        <v>330</v>
      </c>
      <c r="N134" s="271">
        <v>3.125E-2</v>
      </c>
    </row>
    <row r="135" spans="1:14" ht="12" x14ac:dyDescent="0.2">
      <c r="A135" s="267" t="s">
        <v>265</v>
      </c>
      <c r="B135" s="267" t="s">
        <v>265</v>
      </c>
      <c r="C135" s="269">
        <v>38</v>
      </c>
      <c r="D135" s="270">
        <v>220</v>
      </c>
      <c r="E135" s="271">
        <v>8.3743842364532015E-2</v>
      </c>
      <c r="F135" s="269">
        <v>87</v>
      </c>
      <c r="G135" s="270">
        <v>295</v>
      </c>
      <c r="H135" s="271">
        <v>0.11320754716981132</v>
      </c>
      <c r="I135" s="269">
        <v>58</v>
      </c>
      <c r="J135" s="270">
        <v>323</v>
      </c>
      <c r="K135" s="271">
        <v>0.11379310344827587</v>
      </c>
      <c r="L135" s="269">
        <v>191</v>
      </c>
      <c r="M135" s="270">
        <v>350</v>
      </c>
      <c r="N135" s="271">
        <v>9.375E-2</v>
      </c>
    </row>
    <row r="136" spans="1:14" ht="12" x14ac:dyDescent="0.2">
      <c r="A136" s="105"/>
      <c r="B136" s="267" t="s">
        <v>266</v>
      </c>
      <c r="C136" s="269">
        <v>38</v>
      </c>
      <c r="D136" s="270">
        <v>190</v>
      </c>
      <c r="E136" s="271">
        <v>5.5555555555555552E-2</v>
      </c>
      <c r="F136" s="269">
        <v>241</v>
      </c>
      <c r="G136" s="270">
        <v>270</v>
      </c>
      <c r="H136" s="271">
        <v>3.8461538461538464E-2</v>
      </c>
      <c r="I136" s="269">
        <v>83</v>
      </c>
      <c r="J136" s="270">
        <v>280</v>
      </c>
      <c r="K136" s="271">
        <v>0</v>
      </c>
      <c r="L136" s="269">
        <v>368</v>
      </c>
      <c r="M136" s="270">
        <v>340</v>
      </c>
      <c r="N136" s="271">
        <v>6.25E-2</v>
      </c>
    </row>
    <row r="137" spans="1:14" ht="12" x14ac:dyDescent="0.2">
      <c r="A137" s="105"/>
      <c r="B137" s="267" t="s">
        <v>267</v>
      </c>
      <c r="C137" s="269">
        <v>19</v>
      </c>
      <c r="D137" s="270">
        <v>185</v>
      </c>
      <c r="E137" s="271">
        <v>-9.7560975609756101E-2</v>
      </c>
      <c r="F137" s="269">
        <v>81</v>
      </c>
      <c r="G137" s="270">
        <v>265</v>
      </c>
      <c r="H137" s="271">
        <v>1.9230769230769232E-2</v>
      </c>
      <c r="I137" s="269">
        <v>53</v>
      </c>
      <c r="J137" s="270">
        <v>280</v>
      </c>
      <c r="K137" s="271">
        <v>2.564102564102564E-2</v>
      </c>
      <c r="L137" s="269">
        <v>305</v>
      </c>
      <c r="M137" s="270">
        <v>330</v>
      </c>
      <c r="N137" s="271">
        <v>3.7735849056603772E-2</v>
      </c>
    </row>
    <row r="138" spans="1:14" ht="12" x14ac:dyDescent="0.2">
      <c r="A138" s="105"/>
      <c r="B138" s="267" t="s">
        <v>268</v>
      </c>
      <c r="C138" s="269">
        <v>21</v>
      </c>
      <c r="D138" s="270">
        <v>190</v>
      </c>
      <c r="E138" s="271">
        <v>5.5555555555555552E-2</v>
      </c>
      <c r="F138" s="269">
        <v>115</v>
      </c>
      <c r="G138" s="270">
        <v>270</v>
      </c>
      <c r="H138" s="271">
        <v>3.8461538461538464E-2</v>
      </c>
      <c r="I138" s="269">
        <v>80</v>
      </c>
      <c r="J138" s="270">
        <v>280</v>
      </c>
      <c r="K138" s="271">
        <v>5.6603773584905662E-2</v>
      </c>
      <c r="L138" s="269">
        <v>376</v>
      </c>
      <c r="M138" s="270">
        <v>320</v>
      </c>
      <c r="N138" s="271">
        <v>4.9180327868852458E-2</v>
      </c>
    </row>
    <row r="139" spans="1:14" ht="12" x14ac:dyDescent="0.2">
      <c r="A139" s="267"/>
      <c r="B139" s="267" t="s">
        <v>37</v>
      </c>
      <c r="C139" s="269">
        <v>116</v>
      </c>
      <c r="D139" s="270">
        <v>194</v>
      </c>
      <c r="E139" s="271">
        <v>2.1052631578947368E-2</v>
      </c>
      <c r="F139" s="269">
        <v>524</v>
      </c>
      <c r="G139" s="270">
        <v>270</v>
      </c>
      <c r="H139" s="271">
        <v>3.8461538461538464E-2</v>
      </c>
      <c r="I139" s="269">
        <v>274</v>
      </c>
      <c r="J139" s="270">
        <v>285</v>
      </c>
      <c r="K139" s="271">
        <v>1.7857142857142856E-2</v>
      </c>
      <c r="L139" s="269">
        <v>1240</v>
      </c>
      <c r="M139" s="270">
        <v>330</v>
      </c>
      <c r="N139" s="271">
        <v>3.125E-2</v>
      </c>
    </row>
    <row r="140" spans="1:14" ht="12" x14ac:dyDescent="0.2">
      <c r="A140" s="267" t="s">
        <v>269</v>
      </c>
      <c r="B140" s="267" t="s">
        <v>270</v>
      </c>
      <c r="C140" s="269">
        <v>25</v>
      </c>
      <c r="D140" s="270">
        <v>210</v>
      </c>
      <c r="E140" s="271">
        <v>0.2138728323699422</v>
      </c>
      <c r="F140" s="269">
        <v>81</v>
      </c>
      <c r="G140" s="270">
        <v>260</v>
      </c>
      <c r="H140" s="271">
        <v>0.04</v>
      </c>
      <c r="I140" s="269">
        <v>34</v>
      </c>
      <c r="J140" s="270">
        <v>275</v>
      </c>
      <c r="K140" s="271">
        <v>3.7735849056603772E-2</v>
      </c>
      <c r="L140" s="269">
        <v>180</v>
      </c>
      <c r="M140" s="270">
        <v>320</v>
      </c>
      <c r="N140" s="271">
        <v>0</v>
      </c>
    </row>
    <row r="141" spans="1:14" ht="12" x14ac:dyDescent="0.2">
      <c r="A141" s="105"/>
      <c r="B141" s="267" t="s">
        <v>70</v>
      </c>
      <c r="C141" s="269">
        <v>28</v>
      </c>
      <c r="D141" s="270">
        <v>180</v>
      </c>
      <c r="E141" s="271">
        <v>2.8571428571428571E-2</v>
      </c>
      <c r="F141" s="269">
        <v>89</v>
      </c>
      <c r="G141" s="270">
        <v>250</v>
      </c>
      <c r="H141" s="271">
        <v>0.13636363636363635</v>
      </c>
      <c r="I141" s="269">
        <v>42</v>
      </c>
      <c r="J141" s="270">
        <v>280</v>
      </c>
      <c r="K141" s="271">
        <v>0.12</v>
      </c>
      <c r="L141" s="269">
        <v>142</v>
      </c>
      <c r="M141" s="270">
        <v>330</v>
      </c>
      <c r="N141" s="271">
        <v>3.125E-2</v>
      </c>
    </row>
    <row r="142" spans="1:14" ht="12" x14ac:dyDescent="0.2">
      <c r="A142" s="105"/>
      <c r="B142" s="267" t="s">
        <v>271</v>
      </c>
      <c r="C142" s="269" t="s">
        <v>41</v>
      </c>
      <c r="D142" s="270" t="s">
        <v>41</v>
      </c>
      <c r="E142" s="271" t="s">
        <v>41</v>
      </c>
      <c r="F142" s="269">
        <v>21</v>
      </c>
      <c r="G142" s="270">
        <v>300</v>
      </c>
      <c r="H142" s="271">
        <v>0</v>
      </c>
      <c r="I142" s="269">
        <v>65</v>
      </c>
      <c r="J142" s="270">
        <v>340</v>
      </c>
      <c r="K142" s="271">
        <v>6.25E-2</v>
      </c>
      <c r="L142" s="269">
        <v>101</v>
      </c>
      <c r="M142" s="270">
        <v>360</v>
      </c>
      <c r="N142" s="271">
        <v>2.8571428571428571E-2</v>
      </c>
    </row>
    <row r="143" spans="1:14" ht="12" x14ac:dyDescent="0.2">
      <c r="A143" s="105"/>
      <c r="B143" s="267" t="s">
        <v>272</v>
      </c>
      <c r="C143" s="269">
        <v>23</v>
      </c>
      <c r="D143" s="270">
        <v>180</v>
      </c>
      <c r="E143" s="271">
        <v>0.125</v>
      </c>
      <c r="F143" s="269">
        <v>94</v>
      </c>
      <c r="G143" s="270">
        <v>280</v>
      </c>
      <c r="H143" s="271">
        <v>3.7037037037037035E-2</v>
      </c>
      <c r="I143" s="269">
        <v>24</v>
      </c>
      <c r="J143" s="270">
        <v>310</v>
      </c>
      <c r="K143" s="271">
        <v>0.10714285714285714</v>
      </c>
      <c r="L143" s="269">
        <v>193</v>
      </c>
      <c r="M143" s="270">
        <v>355</v>
      </c>
      <c r="N143" s="271">
        <v>2.8985507246376812E-2</v>
      </c>
    </row>
    <row r="144" spans="1:14" ht="12" x14ac:dyDescent="0.2">
      <c r="A144" s="105"/>
      <c r="B144" s="267" t="s">
        <v>273</v>
      </c>
      <c r="C144" s="269">
        <v>17</v>
      </c>
      <c r="D144" s="270">
        <v>155</v>
      </c>
      <c r="E144" s="271">
        <v>-3.125E-2</v>
      </c>
      <c r="F144" s="269">
        <v>52</v>
      </c>
      <c r="G144" s="270">
        <v>230</v>
      </c>
      <c r="H144" s="271">
        <v>-2.1276595744680851E-2</v>
      </c>
      <c r="I144" s="269">
        <v>43</v>
      </c>
      <c r="J144" s="270">
        <v>245</v>
      </c>
      <c r="K144" s="271">
        <v>6.5217391304347824E-2</v>
      </c>
      <c r="L144" s="269">
        <v>153</v>
      </c>
      <c r="M144" s="270">
        <v>290</v>
      </c>
      <c r="N144" s="271">
        <v>7.407407407407407E-2</v>
      </c>
    </row>
    <row r="145" spans="1:14" ht="12" x14ac:dyDescent="0.2">
      <c r="A145" s="105"/>
      <c r="B145" s="267" t="s">
        <v>1</v>
      </c>
      <c r="C145" s="269">
        <v>47</v>
      </c>
      <c r="D145" s="270">
        <v>250</v>
      </c>
      <c r="E145" s="271">
        <v>0.35135135135135137</v>
      </c>
      <c r="F145" s="269">
        <v>157</v>
      </c>
      <c r="G145" s="270">
        <v>245</v>
      </c>
      <c r="H145" s="271">
        <v>6.5217391304347824E-2</v>
      </c>
      <c r="I145" s="269">
        <v>48</v>
      </c>
      <c r="J145" s="270">
        <v>265</v>
      </c>
      <c r="K145" s="271">
        <v>0.06</v>
      </c>
      <c r="L145" s="269">
        <v>282</v>
      </c>
      <c r="M145" s="270">
        <v>298</v>
      </c>
      <c r="N145" s="271">
        <v>3.4722222222222224E-2</v>
      </c>
    </row>
    <row r="146" spans="1:14" ht="12" x14ac:dyDescent="0.2">
      <c r="A146" s="105"/>
      <c r="B146" s="267" t="s">
        <v>2</v>
      </c>
      <c r="C146" s="269">
        <v>74</v>
      </c>
      <c r="D146" s="270">
        <v>210</v>
      </c>
      <c r="E146" s="271">
        <v>6.0606060606060608E-2</v>
      </c>
      <c r="F146" s="269">
        <v>218</v>
      </c>
      <c r="G146" s="270">
        <v>240</v>
      </c>
      <c r="H146" s="271">
        <v>9.0909090909090912E-2</v>
      </c>
      <c r="I146" s="269">
        <v>103</v>
      </c>
      <c r="J146" s="270">
        <v>265</v>
      </c>
      <c r="K146" s="271">
        <v>-1.8518518518518517E-2</v>
      </c>
      <c r="L146" s="269">
        <v>548</v>
      </c>
      <c r="M146" s="270">
        <v>335</v>
      </c>
      <c r="N146" s="271">
        <v>4.6875E-2</v>
      </c>
    </row>
    <row r="147" spans="1:14" ht="12" x14ac:dyDescent="0.2">
      <c r="A147" s="105"/>
      <c r="B147" s="267" t="s">
        <v>274</v>
      </c>
      <c r="C147" s="269">
        <v>92</v>
      </c>
      <c r="D147" s="270">
        <v>160</v>
      </c>
      <c r="E147" s="271">
        <v>6.6666666666666666E-2</v>
      </c>
      <c r="F147" s="269">
        <v>74</v>
      </c>
      <c r="G147" s="270">
        <v>200</v>
      </c>
      <c r="H147" s="271">
        <v>0.1111111111111111</v>
      </c>
      <c r="I147" s="269">
        <v>52</v>
      </c>
      <c r="J147" s="270">
        <v>250</v>
      </c>
      <c r="K147" s="271">
        <v>0.13636363636363635</v>
      </c>
      <c r="L147" s="269">
        <v>174</v>
      </c>
      <c r="M147" s="270">
        <v>276</v>
      </c>
      <c r="N147" s="271">
        <v>2.2222222222222223E-2</v>
      </c>
    </row>
    <row r="148" spans="1:14" ht="12" x14ac:dyDescent="0.2">
      <c r="A148" s="105"/>
      <c r="B148" s="267" t="s">
        <v>275</v>
      </c>
      <c r="C148" s="269">
        <v>37</v>
      </c>
      <c r="D148" s="270">
        <v>160</v>
      </c>
      <c r="E148" s="271">
        <v>0</v>
      </c>
      <c r="F148" s="269">
        <v>116</v>
      </c>
      <c r="G148" s="270">
        <v>195</v>
      </c>
      <c r="H148" s="271">
        <v>2.6315789473684209E-2</v>
      </c>
      <c r="I148" s="269">
        <v>71</v>
      </c>
      <c r="J148" s="270">
        <v>210</v>
      </c>
      <c r="K148" s="271">
        <v>0.05</v>
      </c>
      <c r="L148" s="269">
        <v>259</v>
      </c>
      <c r="M148" s="270">
        <v>260</v>
      </c>
      <c r="N148" s="271">
        <v>8.3333333333333329E-2</v>
      </c>
    </row>
    <row r="149" spans="1:14" ht="12" x14ac:dyDescent="0.2">
      <c r="A149" s="105"/>
      <c r="B149" s="267" t="s">
        <v>276</v>
      </c>
      <c r="C149" s="269">
        <v>20</v>
      </c>
      <c r="D149" s="270">
        <v>245</v>
      </c>
      <c r="E149" s="271">
        <v>9.8654708520179366E-2</v>
      </c>
      <c r="F149" s="269">
        <v>60</v>
      </c>
      <c r="G149" s="270">
        <v>360</v>
      </c>
      <c r="H149" s="271">
        <v>2.8571428571428571E-2</v>
      </c>
      <c r="I149" s="269">
        <v>19</v>
      </c>
      <c r="J149" s="270">
        <v>360</v>
      </c>
      <c r="K149" s="271">
        <v>-2.7027027027027029E-2</v>
      </c>
      <c r="L149" s="269">
        <v>221</v>
      </c>
      <c r="M149" s="270">
        <v>420</v>
      </c>
      <c r="N149" s="271">
        <v>0</v>
      </c>
    </row>
    <row r="150" spans="1:14" ht="12" x14ac:dyDescent="0.2">
      <c r="A150" s="105"/>
      <c r="B150" s="267" t="s">
        <v>277</v>
      </c>
      <c r="C150" s="269">
        <v>20</v>
      </c>
      <c r="D150" s="270">
        <v>170</v>
      </c>
      <c r="E150" s="271">
        <v>3.0303030303030304E-2</v>
      </c>
      <c r="F150" s="269">
        <v>69</v>
      </c>
      <c r="G150" s="270">
        <v>265</v>
      </c>
      <c r="H150" s="271">
        <v>0.20454545454545456</v>
      </c>
      <c r="I150" s="269">
        <v>29</v>
      </c>
      <c r="J150" s="270">
        <v>285</v>
      </c>
      <c r="K150" s="271">
        <v>9.6153846153846159E-2</v>
      </c>
      <c r="L150" s="269">
        <v>118</v>
      </c>
      <c r="M150" s="270">
        <v>318</v>
      </c>
      <c r="N150" s="271">
        <v>0.1357142857142857</v>
      </c>
    </row>
    <row r="151" spans="1:14" ht="12" x14ac:dyDescent="0.2">
      <c r="A151" s="105"/>
      <c r="B151" s="267" t="s">
        <v>278</v>
      </c>
      <c r="C151" s="269">
        <v>72</v>
      </c>
      <c r="D151" s="270">
        <v>200</v>
      </c>
      <c r="E151" s="271">
        <v>0.1111111111111111</v>
      </c>
      <c r="F151" s="269">
        <v>154</v>
      </c>
      <c r="G151" s="270">
        <v>250</v>
      </c>
      <c r="H151" s="271">
        <v>7.2961373390557943E-2</v>
      </c>
      <c r="I151" s="269">
        <v>59</v>
      </c>
      <c r="J151" s="270">
        <v>260</v>
      </c>
      <c r="K151" s="271">
        <v>0.04</v>
      </c>
      <c r="L151" s="269">
        <v>295</v>
      </c>
      <c r="M151" s="270">
        <v>310</v>
      </c>
      <c r="N151" s="271">
        <v>6.8965517241379309E-2</v>
      </c>
    </row>
    <row r="152" spans="1:14" ht="12" x14ac:dyDescent="0.2">
      <c r="A152" s="105"/>
      <c r="B152" s="267" t="s">
        <v>279</v>
      </c>
      <c r="C152" s="269">
        <v>11</v>
      </c>
      <c r="D152" s="270">
        <v>210</v>
      </c>
      <c r="E152" s="271">
        <v>0.1797752808988764</v>
      </c>
      <c r="F152" s="269">
        <v>28</v>
      </c>
      <c r="G152" s="270">
        <v>255</v>
      </c>
      <c r="H152" s="271">
        <v>8.5106382978723402E-2</v>
      </c>
      <c r="I152" s="269">
        <v>11</v>
      </c>
      <c r="J152" s="270">
        <v>260</v>
      </c>
      <c r="K152" s="271">
        <v>-3.7037037037037035E-2</v>
      </c>
      <c r="L152" s="269">
        <v>104</v>
      </c>
      <c r="M152" s="270">
        <v>320</v>
      </c>
      <c r="N152" s="271">
        <v>6.6666666666666666E-2</v>
      </c>
    </row>
    <row r="153" spans="1:14" ht="12" x14ac:dyDescent="0.2">
      <c r="A153" s="105"/>
      <c r="B153" s="267" t="s">
        <v>280</v>
      </c>
      <c r="C153" s="269">
        <v>107</v>
      </c>
      <c r="D153" s="270">
        <v>195</v>
      </c>
      <c r="E153" s="271">
        <v>0</v>
      </c>
      <c r="F153" s="269">
        <v>307</v>
      </c>
      <c r="G153" s="270">
        <v>245</v>
      </c>
      <c r="H153" s="271">
        <v>2.0833333333333332E-2</v>
      </c>
      <c r="I153" s="269">
        <v>106</v>
      </c>
      <c r="J153" s="270">
        <v>270</v>
      </c>
      <c r="K153" s="271">
        <v>0.08</v>
      </c>
      <c r="L153" s="269">
        <v>645</v>
      </c>
      <c r="M153" s="270">
        <v>315</v>
      </c>
      <c r="N153" s="271">
        <v>0.05</v>
      </c>
    </row>
    <row r="154" spans="1:14" ht="12" x14ac:dyDescent="0.2">
      <c r="A154" s="105"/>
      <c r="B154" s="267" t="s">
        <v>3</v>
      </c>
      <c r="C154" s="269">
        <v>43</v>
      </c>
      <c r="D154" s="270">
        <v>160</v>
      </c>
      <c r="E154" s="271">
        <v>4.5751633986928102E-2</v>
      </c>
      <c r="F154" s="269">
        <v>68</v>
      </c>
      <c r="G154" s="270">
        <v>248</v>
      </c>
      <c r="H154" s="271">
        <v>7.8260869565217397E-2</v>
      </c>
      <c r="I154" s="269">
        <v>15</v>
      </c>
      <c r="J154" s="270">
        <v>270</v>
      </c>
      <c r="K154" s="271">
        <v>0.10204081632653061</v>
      </c>
      <c r="L154" s="269">
        <v>134</v>
      </c>
      <c r="M154" s="270">
        <v>313</v>
      </c>
      <c r="N154" s="271">
        <v>4.3333333333333335E-2</v>
      </c>
    </row>
    <row r="155" spans="1:14" ht="12" x14ac:dyDescent="0.2">
      <c r="A155" s="105"/>
      <c r="B155" s="267" t="s">
        <v>281</v>
      </c>
      <c r="C155" s="269">
        <v>21</v>
      </c>
      <c r="D155" s="270">
        <v>305</v>
      </c>
      <c r="E155" s="271">
        <v>2.3489932885906041E-2</v>
      </c>
      <c r="F155" s="269">
        <v>48</v>
      </c>
      <c r="G155" s="270">
        <v>385</v>
      </c>
      <c r="H155" s="271">
        <v>1.3157894736842105E-2</v>
      </c>
      <c r="I155" s="269">
        <v>22</v>
      </c>
      <c r="J155" s="270">
        <v>395</v>
      </c>
      <c r="K155" s="271">
        <v>3.9473684210526314E-2</v>
      </c>
      <c r="L155" s="269">
        <v>256</v>
      </c>
      <c r="M155" s="270">
        <v>490</v>
      </c>
      <c r="N155" s="271">
        <v>2.0833333333333332E-2</v>
      </c>
    </row>
    <row r="156" spans="1:14" ht="12" x14ac:dyDescent="0.2">
      <c r="A156" s="105"/>
      <c r="B156" s="267" t="s">
        <v>282</v>
      </c>
      <c r="C156" s="269">
        <v>76</v>
      </c>
      <c r="D156" s="270">
        <v>200</v>
      </c>
      <c r="E156" s="271">
        <v>5.2631578947368418E-2</v>
      </c>
      <c r="F156" s="269">
        <v>150</v>
      </c>
      <c r="G156" s="270">
        <v>250</v>
      </c>
      <c r="H156" s="271">
        <v>4.1666666666666664E-2</v>
      </c>
      <c r="I156" s="269">
        <v>60</v>
      </c>
      <c r="J156" s="270">
        <v>280</v>
      </c>
      <c r="K156" s="271">
        <v>7.6923076923076927E-2</v>
      </c>
      <c r="L156" s="269">
        <v>380</v>
      </c>
      <c r="M156" s="270">
        <v>330</v>
      </c>
      <c r="N156" s="271">
        <v>0.1</v>
      </c>
    </row>
    <row r="157" spans="1:14" ht="12" x14ac:dyDescent="0.2">
      <c r="A157" s="105"/>
      <c r="B157" s="267" t="s">
        <v>4</v>
      </c>
      <c r="C157" s="269">
        <v>60</v>
      </c>
      <c r="D157" s="270">
        <v>190</v>
      </c>
      <c r="E157" s="271">
        <v>-2.564102564102564E-2</v>
      </c>
      <c r="F157" s="269">
        <v>120</v>
      </c>
      <c r="G157" s="270">
        <v>233</v>
      </c>
      <c r="H157" s="271">
        <v>1.3043478260869565E-2</v>
      </c>
      <c r="I157" s="269">
        <v>48</v>
      </c>
      <c r="J157" s="270">
        <v>270</v>
      </c>
      <c r="K157" s="271">
        <v>0</v>
      </c>
      <c r="L157" s="269">
        <v>297</v>
      </c>
      <c r="M157" s="270">
        <v>320</v>
      </c>
      <c r="N157" s="271">
        <v>0</v>
      </c>
    </row>
    <row r="158" spans="1:14" ht="12" x14ac:dyDescent="0.2">
      <c r="A158" s="105"/>
      <c r="B158" s="267" t="s">
        <v>283</v>
      </c>
      <c r="C158" s="269" t="s">
        <v>41</v>
      </c>
      <c r="D158" s="270" t="s">
        <v>41</v>
      </c>
      <c r="E158" s="271" t="s">
        <v>41</v>
      </c>
      <c r="F158" s="269">
        <v>72</v>
      </c>
      <c r="G158" s="270">
        <v>288</v>
      </c>
      <c r="H158" s="271">
        <v>3.5971223021582732E-2</v>
      </c>
      <c r="I158" s="269">
        <v>35</v>
      </c>
      <c r="J158" s="270">
        <v>300</v>
      </c>
      <c r="K158" s="271">
        <v>3.4482758620689655E-2</v>
      </c>
      <c r="L158" s="269">
        <v>224</v>
      </c>
      <c r="M158" s="270">
        <v>348</v>
      </c>
      <c r="N158" s="271">
        <v>3.880597014925373E-2</v>
      </c>
    </row>
    <row r="159" spans="1:14" ht="12" x14ac:dyDescent="0.2">
      <c r="A159" s="105"/>
      <c r="B159" s="267" t="s">
        <v>5</v>
      </c>
      <c r="C159" s="269">
        <v>63</v>
      </c>
      <c r="D159" s="270">
        <v>220</v>
      </c>
      <c r="E159" s="271">
        <v>0</v>
      </c>
      <c r="F159" s="269">
        <v>265</v>
      </c>
      <c r="G159" s="270">
        <v>275</v>
      </c>
      <c r="H159" s="271">
        <v>5.7692307692307696E-2</v>
      </c>
      <c r="I159" s="269">
        <v>70</v>
      </c>
      <c r="J159" s="270">
        <v>310</v>
      </c>
      <c r="K159" s="271">
        <v>3.3333333333333333E-2</v>
      </c>
      <c r="L159" s="269">
        <v>350</v>
      </c>
      <c r="M159" s="270">
        <v>360</v>
      </c>
      <c r="N159" s="271">
        <v>2.8571428571428571E-2</v>
      </c>
    </row>
    <row r="160" spans="1:14" ht="12" x14ac:dyDescent="0.2">
      <c r="A160" s="105"/>
      <c r="B160" s="267" t="s">
        <v>6</v>
      </c>
      <c r="C160" s="269">
        <v>55</v>
      </c>
      <c r="D160" s="270">
        <v>185</v>
      </c>
      <c r="E160" s="271">
        <v>2.7777777777777776E-2</v>
      </c>
      <c r="F160" s="269">
        <v>245</v>
      </c>
      <c r="G160" s="270">
        <v>250</v>
      </c>
      <c r="H160" s="271">
        <v>4.1666666666666664E-2</v>
      </c>
      <c r="I160" s="269">
        <v>65</v>
      </c>
      <c r="J160" s="270">
        <v>280</v>
      </c>
      <c r="K160" s="271">
        <v>0</v>
      </c>
      <c r="L160" s="269">
        <v>499</v>
      </c>
      <c r="M160" s="270">
        <v>335</v>
      </c>
      <c r="N160" s="271">
        <v>1.5151515151515152E-2</v>
      </c>
    </row>
    <row r="161" spans="1:14" ht="12" x14ac:dyDescent="0.2">
      <c r="A161" s="105"/>
      <c r="B161" s="267" t="s">
        <v>37</v>
      </c>
      <c r="C161" s="269">
        <v>905</v>
      </c>
      <c r="D161" s="270">
        <v>190</v>
      </c>
      <c r="E161" s="271">
        <v>5.5555555555555552E-2</v>
      </c>
      <c r="F161" s="269">
        <v>2488</v>
      </c>
      <c r="G161" s="270">
        <v>250</v>
      </c>
      <c r="H161" s="271">
        <v>4.1666666666666664E-2</v>
      </c>
      <c r="I161" s="269">
        <v>1021</v>
      </c>
      <c r="J161" s="270">
        <v>280</v>
      </c>
      <c r="K161" s="271">
        <v>3.7037037037037035E-2</v>
      </c>
      <c r="L161" s="269">
        <v>5555</v>
      </c>
      <c r="M161" s="270">
        <v>330</v>
      </c>
      <c r="N161" s="271">
        <v>3.125E-2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67" t="s">
        <v>363</v>
      </c>
      <c r="B1" s="99"/>
      <c r="C1" s="99"/>
      <c r="D1" s="99"/>
      <c r="E1" s="99"/>
      <c r="G1" s="159" t="s">
        <v>364</v>
      </c>
    </row>
    <row r="2" spans="1:7" ht="11.25" x14ac:dyDescent="0.15">
      <c r="A2" s="99" t="s">
        <v>12</v>
      </c>
      <c r="B2" s="99" t="s">
        <v>133</v>
      </c>
      <c r="C2" s="99" t="s">
        <v>132</v>
      </c>
      <c r="D2" s="105" t="s">
        <v>137</v>
      </c>
      <c r="E2" s="105" t="s">
        <v>138</v>
      </c>
    </row>
    <row r="3" spans="1:7" ht="11.25" x14ac:dyDescent="0.15">
      <c r="A3" s="99" t="s">
        <v>15</v>
      </c>
      <c r="B3" s="226">
        <v>400</v>
      </c>
      <c r="C3" s="239">
        <v>224.42413765963246</v>
      </c>
      <c r="D3" s="243">
        <v>-1.4032479943559051E-2</v>
      </c>
      <c r="E3" s="243">
        <v>-4.7431850820832344E-2</v>
      </c>
    </row>
    <row r="4" spans="1:7" ht="11.25" x14ac:dyDescent="0.15">
      <c r="A4" s="99" t="s">
        <v>142</v>
      </c>
      <c r="B4" s="226">
        <v>340</v>
      </c>
      <c r="C4" s="239">
        <v>246.17379524678688</v>
      </c>
      <c r="D4" s="243">
        <v>1.5466261293653805E-2</v>
      </c>
      <c r="E4" s="243">
        <v>3.6310016126454236E-2</v>
      </c>
    </row>
    <row r="5" spans="1:7" ht="11.25" x14ac:dyDescent="0.15">
      <c r="A5" s="99" t="s">
        <v>14</v>
      </c>
      <c r="B5" s="226">
        <v>400</v>
      </c>
      <c r="C5" s="239">
        <v>225.02685823764651</v>
      </c>
      <c r="D5" s="243">
        <v>-9.6303691496762989E-3</v>
      </c>
      <c r="E5" s="243">
        <v>-3.6295825227540379E-2</v>
      </c>
    </row>
    <row r="6" spans="1:7" ht="11.25" x14ac:dyDescent="0.15">
      <c r="A6" s="99"/>
      <c r="B6" s="101"/>
      <c r="C6" s="99"/>
      <c r="D6" s="99"/>
      <c r="E6" s="99"/>
    </row>
    <row r="7" spans="1:7" ht="11.25" x14ac:dyDescent="0.15">
      <c r="A7" s="99"/>
      <c r="B7" s="99" t="s">
        <v>146</v>
      </c>
      <c r="C7" s="99"/>
      <c r="D7" s="99"/>
      <c r="E7" s="99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K19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11" ht="33" customHeight="1" x14ac:dyDescent="0.15">
      <c r="A1" s="167" t="s">
        <v>389</v>
      </c>
      <c r="G1" s="159" t="s">
        <v>364</v>
      </c>
    </row>
    <row r="2" spans="1:11" s="6" customFormat="1" ht="27" customHeight="1" x14ac:dyDescent="0.15">
      <c r="A2" s="6" t="s">
        <v>30</v>
      </c>
      <c r="B2" s="7" t="s">
        <v>133</v>
      </c>
      <c r="C2" s="8" t="s">
        <v>134</v>
      </c>
      <c r="D2" s="8" t="s">
        <v>135</v>
      </c>
    </row>
    <row r="3" spans="1:11" s="6" customFormat="1" ht="17.25" customHeight="1" x14ac:dyDescent="0.15">
      <c r="A3" s="5" t="s">
        <v>60</v>
      </c>
      <c r="B3" s="7"/>
      <c r="C3" s="8"/>
      <c r="D3" s="8"/>
      <c r="G3" s="5"/>
      <c r="H3" s="5"/>
      <c r="I3" s="5"/>
      <c r="J3" s="5"/>
      <c r="K3" s="5"/>
    </row>
    <row r="4" spans="1:11" ht="11.25" x14ac:dyDescent="0.2">
      <c r="A4" t="s">
        <v>16</v>
      </c>
      <c r="B4" s="254">
        <v>420</v>
      </c>
      <c r="C4" s="91">
        <v>-6.6666666666666652E-2</v>
      </c>
      <c r="D4" s="91">
        <v>-0.1428571428571429</v>
      </c>
      <c r="E4" s="244"/>
      <c r="F4" s="244"/>
      <c r="J4" s="1"/>
      <c r="K4" s="1"/>
    </row>
    <row r="5" spans="1:11" ht="11.25" x14ac:dyDescent="0.2">
      <c r="A5" t="s">
        <v>17</v>
      </c>
      <c r="B5" s="254">
        <v>450</v>
      </c>
      <c r="C5" s="91">
        <v>0</v>
      </c>
      <c r="D5" s="91">
        <v>-4.2553191489361653E-2</v>
      </c>
      <c r="E5" s="244"/>
      <c r="F5" s="244"/>
      <c r="J5" s="1"/>
      <c r="K5" s="1"/>
    </row>
    <row r="6" spans="1:11" ht="11.25" x14ac:dyDescent="0.2">
      <c r="A6" t="s">
        <v>18</v>
      </c>
      <c r="B6" s="254">
        <v>475</v>
      </c>
      <c r="C6" s="91">
        <v>0</v>
      </c>
      <c r="D6" s="91">
        <v>0</v>
      </c>
      <c r="E6" s="244"/>
      <c r="F6" s="244"/>
      <c r="J6" s="1"/>
      <c r="K6" s="1"/>
    </row>
    <row r="7" spans="1:11" ht="11.25" x14ac:dyDescent="0.2">
      <c r="A7" t="s">
        <v>19</v>
      </c>
      <c r="B7" s="254">
        <v>380</v>
      </c>
      <c r="C7" s="91">
        <v>0</v>
      </c>
      <c r="D7" s="91">
        <v>0</v>
      </c>
      <c r="E7" s="244"/>
      <c r="F7" s="244"/>
      <c r="J7" s="1"/>
      <c r="K7" s="1"/>
    </row>
    <row r="8" spans="1:11" ht="11.25" x14ac:dyDescent="0.2">
      <c r="A8" t="s">
        <v>20</v>
      </c>
      <c r="B8" s="254">
        <v>400</v>
      </c>
      <c r="C8" s="91">
        <v>0</v>
      </c>
      <c r="D8" s="91">
        <v>0</v>
      </c>
      <c r="E8" s="244"/>
      <c r="F8" s="244"/>
      <c r="J8" s="1"/>
      <c r="K8" s="1"/>
    </row>
    <row r="9" spans="1:11" ht="11.25" x14ac:dyDescent="0.2">
      <c r="A9" t="s">
        <v>21</v>
      </c>
      <c r="B9" s="254">
        <v>400</v>
      </c>
      <c r="C9" s="91">
        <v>0</v>
      </c>
      <c r="D9" s="91">
        <v>0</v>
      </c>
      <c r="E9" s="244"/>
      <c r="F9" s="244"/>
      <c r="J9" s="1"/>
      <c r="K9" s="1"/>
    </row>
    <row r="10" spans="1:11" ht="11.25" x14ac:dyDescent="0.2">
      <c r="A10" t="s">
        <v>22</v>
      </c>
      <c r="B10" s="254">
        <v>420</v>
      </c>
      <c r="C10" s="91">
        <v>2.4390243902439046E-2</v>
      </c>
      <c r="D10" s="91">
        <v>2.4390243902439046E-2</v>
      </c>
      <c r="E10" s="244"/>
      <c r="F10" s="244"/>
      <c r="J10" s="1"/>
      <c r="K10" s="1"/>
    </row>
    <row r="11" spans="1:11" ht="11.25" x14ac:dyDescent="0.2">
      <c r="A11" t="s">
        <v>23</v>
      </c>
      <c r="B11" s="254">
        <v>380</v>
      </c>
      <c r="C11" s="91">
        <v>0</v>
      </c>
      <c r="D11" s="91">
        <v>1.3333333333333419E-2</v>
      </c>
      <c r="E11" s="244"/>
      <c r="F11" s="244"/>
      <c r="J11" s="1"/>
      <c r="K11" s="1"/>
    </row>
    <row r="12" spans="1:11" ht="11.25" x14ac:dyDescent="0.2">
      <c r="A12" t="s">
        <v>24</v>
      </c>
      <c r="B12" s="254">
        <v>400</v>
      </c>
      <c r="C12" s="91">
        <v>2.564102564102555E-2</v>
      </c>
      <c r="D12" s="91">
        <v>3.8961038961038863E-2</v>
      </c>
      <c r="E12" s="244"/>
      <c r="F12" s="244"/>
      <c r="J12" s="1"/>
      <c r="K12" s="1"/>
    </row>
    <row r="13" spans="1:11" ht="18" customHeight="1" x14ac:dyDescent="0.2">
      <c r="A13" s="5" t="s">
        <v>142</v>
      </c>
      <c r="B13" s="254"/>
      <c r="C13" s="255"/>
      <c r="D13" s="91"/>
      <c r="E13" s="244"/>
      <c r="F13" s="244"/>
      <c r="J13" s="1"/>
      <c r="K13" s="1"/>
    </row>
    <row r="14" spans="1:11" ht="11.25" x14ac:dyDescent="0.2">
      <c r="A14" t="s">
        <v>25</v>
      </c>
      <c r="B14" s="254">
        <v>380</v>
      </c>
      <c r="C14" s="91">
        <v>2.7027027027026973E-2</v>
      </c>
      <c r="D14" s="91">
        <v>5.555555555555558E-2</v>
      </c>
      <c r="E14" s="244"/>
      <c r="F14" s="244"/>
      <c r="J14" s="1"/>
      <c r="K14" s="1"/>
    </row>
    <row r="15" spans="1:11" ht="11.25" x14ac:dyDescent="0.2">
      <c r="A15" t="s">
        <v>26</v>
      </c>
      <c r="B15" s="254">
        <v>320</v>
      </c>
      <c r="C15" s="91">
        <v>3.2258064516129004E-2</v>
      </c>
      <c r="D15" s="91">
        <v>8.4745762711864403E-2</v>
      </c>
      <c r="E15" s="244"/>
      <c r="F15" s="244"/>
      <c r="J15" s="1"/>
      <c r="K15" s="1"/>
    </row>
    <row r="16" spans="1:11" ht="11.25" x14ac:dyDescent="0.2">
      <c r="A16" t="s">
        <v>61</v>
      </c>
      <c r="B16" s="254">
        <v>320</v>
      </c>
      <c r="C16" s="91">
        <v>0</v>
      </c>
      <c r="D16" s="91">
        <v>3.2258064516129004E-2</v>
      </c>
      <c r="E16" s="244"/>
      <c r="F16" s="244"/>
      <c r="J16" s="1"/>
      <c r="K16" s="1"/>
    </row>
    <row r="17" spans="1:11" ht="11.25" x14ac:dyDescent="0.2">
      <c r="A17" t="s">
        <v>28</v>
      </c>
      <c r="B17" s="254">
        <v>330</v>
      </c>
      <c r="C17" s="91">
        <v>3.125E-2</v>
      </c>
      <c r="D17" s="91">
        <v>6.4516129032258007E-2</v>
      </c>
      <c r="E17" s="244"/>
      <c r="F17" s="244"/>
      <c r="J17" s="1"/>
      <c r="K17" s="1"/>
    </row>
    <row r="18" spans="1:11" ht="11.25" x14ac:dyDescent="0.2">
      <c r="A18" t="s">
        <v>29</v>
      </c>
      <c r="B18" s="254">
        <v>320</v>
      </c>
      <c r="C18" s="91">
        <v>1.5873015873015817E-2</v>
      </c>
      <c r="D18" s="91">
        <v>3.2258064516129004E-2</v>
      </c>
      <c r="J18" s="1"/>
      <c r="K18" s="1"/>
    </row>
    <row r="19" spans="1:11" x14ac:dyDescent="0.15">
      <c r="D19" s="4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7"/>
  <sheetViews>
    <sheetView zoomScale="120" zoomScaleNormal="120" workbookViewId="0"/>
  </sheetViews>
  <sheetFormatPr defaultColWidth="9" defaultRowHeight="11.25" x14ac:dyDescent="0.2"/>
  <cols>
    <col min="1" max="1" width="20.5703125" style="255" customWidth="1"/>
    <col min="2" max="4" width="12.7109375" style="255" customWidth="1"/>
    <col min="5" max="5" width="9" style="255"/>
    <col min="6" max="6" width="9.140625" style="255" customWidth="1"/>
    <col min="7" max="7" width="14.42578125" style="255" customWidth="1"/>
    <col min="8" max="16384" width="9" style="255"/>
  </cols>
  <sheetData>
    <row r="1" spans="1:7" ht="30.75" customHeight="1" x14ac:dyDescent="0.2">
      <c r="A1" s="256" t="s">
        <v>390</v>
      </c>
      <c r="G1" s="257" t="s">
        <v>364</v>
      </c>
    </row>
    <row r="2" spans="1:7" ht="29.25" customHeight="1" x14ac:dyDescent="0.2">
      <c r="A2" s="258" t="s">
        <v>290</v>
      </c>
      <c r="B2" s="259" t="s">
        <v>133</v>
      </c>
      <c r="C2" s="153" t="s">
        <v>137</v>
      </c>
      <c r="D2" s="153" t="s">
        <v>138</v>
      </c>
    </row>
    <row r="3" spans="1:7" ht="17.25" customHeight="1" x14ac:dyDescent="0.2">
      <c r="A3" s="258" t="s">
        <v>60</v>
      </c>
      <c r="B3" s="260"/>
      <c r="C3" s="213"/>
      <c r="D3" s="213"/>
    </row>
    <row r="4" spans="1:7" x14ac:dyDescent="0.2">
      <c r="A4" s="255" t="s">
        <v>31</v>
      </c>
      <c r="B4" s="260">
        <v>340</v>
      </c>
      <c r="C4" s="91">
        <v>-4.1626794258373012E-2</v>
      </c>
      <c r="D4" s="91">
        <v>-9.5711060948081239E-2</v>
      </c>
      <c r="E4" s="91"/>
      <c r="F4" s="91"/>
      <c r="G4" s="91"/>
    </row>
    <row r="5" spans="1:7" x14ac:dyDescent="0.2">
      <c r="A5" s="255" t="s">
        <v>32</v>
      </c>
      <c r="B5" s="260">
        <v>420</v>
      </c>
      <c r="C5" s="91">
        <v>-2.9761904761904767E-2</v>
      </c>
      <c r="D5" s="91">
        <v>-8.4269662921348298E-2</v>
      </c>
      <c r="E5" s="91"/>
      <c r="F5" s="91"/>
      <c r="G5" s="91"/>
    </row>
    <row r="6" spans="1:7" x14ac:dyDescent="0.2">
      <c r="A6" s="255" t="s">
        <v>33</v>
      </c>
      <c r="B6" s="260">
        <v>495</v>
      </c>
      <c r="C6" s="91">
        <v>-7.4074074074075291E-3</v>
      </c>
      <c r="D6" s="91">
        <v>-4.4408427876823309E-2</v>
      </c>
      <c r="E6" s="91"/>
      <c r="F6" s="91"/>
      <c r="G6" s="91"/>
    </row>
    <row r="7" spans="1:7" x14ac:dyDescent="0.2">
      <c r="A7" s="255" t="s">
        <v>34</v>
      </c>
      <c r="B7" s="260">
        <v>450</v>
      </c>
      <c r="C7" s="91">
        <v>9.1911764705883137E-3</v>
      </c>
      <c r="D7" s="91">
        <v>5.494505494505475E-3</v>
      </c>
      <c r="E7" s="91"/>
      <c r="F7" s="91"/>
      <c r="G7" s="91"/>
    </row>
    <row r="8" spans="1:7" x14ac:dyDescent="0.2">
      <c r="A8" s="255" t="s">
        <v>35</v>
      </c>
      <c r="B8" s="260">
        <v>400</v>
      </c>
      <c r="C8" s="91">
        <v>3.8095238095239292E-3</v>
      </c>
      <c r="D8" s="91">
        <v>1.9011406844107182E-3</v>
      </c>
      <c r="E8" s="91"/>
      <c r="F8" s="91"/>
      <c r="G8" s="91"/>
    </row>
    <row r="9" spans="1:7" x14ac:dyDescent="0.2">
      <c r="A9" s="255" t="s">
        <v>36</v>
      </c>
      <c r="B9" s="260">
        <v>440</v>
      </c>
      <c r="C9" s="91">
        <v>3.3003300330032292E-3</v>
      </c>
      <c r="D9" s="91">
        <v>-9.7719869706839324E-3</v>
      </c>
      <c r="E9" s="91"/>
      <c r="F9" s="91"/>
      <c r="G9" s="91"/>
    </row>
    <row r="10" spans="1:7" ht="20.25" customHeight="1" x14ac:dyDescent="0.2">
      <c r="A10" s="258" t="s">
        <v>142</v>
      </c>
      <c r="B10" s="260"/>
      <c r="C10" s="91"/>
      <c r="D10" s="91"/>
      <c r="E10" s="91"/>
      <c r="F10" s="91"/>
      <c r="G10" s="91"/>
    </row>
    <row r="11" spans="1:7" x14ac:dyDescent="0.2">
      <c r="A11" s="255" t="s">
        <v>31</v>
      </c>
      <c r="B11" s="260">
        <v>210</v>
      </c>
      <c r="C11" s="91">
        <v>-3.402187120291611E-2</v>
      </c>
      <c r="D11" s="91">
        <v>6.0000000000000053E-2</v>
      </c>
      <c r="E11" s="91"/>
      <c r="F11" s="91"/>
      <c r="G11" s="91"/>
    </row>
    <row r="12" spans="1:7" x14ac:dyDescent="0.2">
      <c r="A12" s="255" t="s">
        <v>32</v>
      </c>
      <c r="B12" s="260">
        <v>273</v>
      </c>
      <c r="C12" s="91">
        <v>1.5697137580793941E-2</v>
      </c>
      <c r="D12" s="91">
        <v>5.7692307692307709E-2</v>
      </c>
      <c r="E12" s="91"/>
      <c r="F12" s="91"/>
      <c r="G12" s="91"/>
    </row>
    <row r="13" spans="1:7" x14ac:dyDescent="0.2">
      <c r="A13" s="255" t="s">
        <v>33</v>
      </c>
      <c r="B13" s="260">
        <v>350</v>
      </c>
      <c r="C13" s="91">
        <v>9.4890510948906215E-3</v>
      </c>
      <c r="D13" s="91">
        <v>1.6911764705882515E-2</v>
      </c>
      <c r="E13" s="91"/>
      <c r="F13" s="91"/>
      <c r="G13" s="91"/>
    </row>
    <row r="14" spans="1:7" x14ac:dyDescent="0.2">
      <c r="A14" s="255" t="s">
        <v>34</v>
      </c>
      <c r="B14" s="260">
        <v>290</v>
      </c>
      <c r="C14" s="91">
        <v>4.4247787610620648E-3</v>
      </c>
      <c r="D14" s="91">
        <v>2.2522522522522515E-2</v>
      </c>
      <c r="E14" s="91"/>
      <c r="F14" s="91"/>
      <c r="G14" s="91"/>
    </row>
    <row r="15" spans="1:7" x14ac:dyDescent="0.2">
      <c r="A15" s="255" t="s">
        <v>35</v>
      </c>
      <c r="B15" s="260">
        <v>340</v>
      </c>
      <c r="C15" s="91">
        <v>2.281368821292773E-2</v>
      </c>
      <c r="D15" s="91">
        <v>4.2635658914728758E-2</v>
      </c>
      <c r="E15" s="91"/>
      <c r="F15" s="91"/>
      <c r="G15" s="91"/>
    </row>
    <row r="16" spans="1:7" x14ac:dyDescent="0.2">
      <c r="A16" s="255" t="s">
        <v>36</v>
      </c>
      <c r="B16" s="260">
        <v>410</v>
      </c>
      <c r="C16" s="91">
        <v>1.2499999999999956E-2</v>
      </c>
      <c r="D16" s="91">
        <v>9.3457943925232545E-3</v>
      </c>
      <c r="E16" s="91"/>
      <c r="F16" s="91"/>
      <c r="G16" s="91"/>
    </row>
    <row r="17" spans="1:7" x14ac:dyDescent="0.2">
      <c r="A17" s="255" t="s">
        <v>355</v>
      </c>
      <c r="G17" s="91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"/>
  <sheetViews>
    <sheetView zoomScaleNormal="10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58" t="s">
        <v>391</v>
      </c>
      <c r="M1" s="159" t="s">
        <v>364</v>
      </c>
    </row>
    <row r="2" spans="1:13" ht="20.100000000000001" customHeight="1" x14ac:dyDescent="0.15"/>
    <row r="3" spans="1:13" ht="20.100000000000001" customHeight="1" x14ac:dyDescent="0.2">
      <c r="B3" s="50"/>
    </row>
    <row r="4" spans="1:13" ht="20.100000000000001" customHeight="1" x14ac:dyDescent="0.15"/>
    <row r="5" spans="1:13" ht="20.100000000000001" customHeight="1" x14ac:dyDescent="0.15"/>
    <row r="6" spans="1:13" ht="20.100000000000001" customHeight="1" x14ac:dyDescent="0.15"/>
    <row r="7" spans="1:13" ht="20.100000000000001" customHeight="1" x14ac:dyDescent="0.15"/>
    <row r="8" spans="1:13" ht="20.100000000000001" customHeight="1" x14ac:dyDescent="0.25">
      <c r="J8" s="238"/>
    </row>
    <row r="9" spans="1:13" ht="20.100000000000001" customHeight="1" x14ac:dyDescent="0.15"/>
    <row r="10" spans="1:13" ht="20.100000000000001" customHeight="1" x14ac:dyDescent="0.15"/>
    <row r="11" spans="1:13" ht="20.100000000000001" customHeight="1" x14ac:dyDescent="0.15"/>
    <row r="12" spans="1:13" ht="20.100000000000001" customHeight="1" x14ac:dyDescent="0.15"/>
    <row r="13" spans="1:13" ht="20.100000000000001" customHeight="1" x14ac:dyDescent="0.15"/>
    <row r="14" spans="1:13" ht="20.100000000000001" customHeight="1" x14ac:dyDescent="0.15"/>
    <row r="15" spans="1:13" ht="20.100000000000001" customHeight="1" x14ac:dyDescent="0.15"/>
    <row r="16" spans="1:13" ht="20.100000000000001" customHeight="1" x14ac:dyDescent="0.3">
      <c r="J16" s="146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140" zoomScaleNormal="140" workbookViewId="0"/>
  </sheetViews>
  <sheetFormatPr defaultRowHeight="10.5" x14ac:dyDescent="0.15"/>
  <cols>
    <col min="14" max="14" width="16.28515625" customWidth="1"/>
  </cols>
  <sheetData>
    <row r="1" spans="1:14" ht="35.25" customHeight="1" x14ac:dyDescent="0.15">
      <c r="A1" s="158" t="s">
        <v>392</v>
      </c>
      <c r="N1" s="159" t="s">
        <v>364</v>
      </c>
    </row>
    <row r="2" spans="1:14" ht="20.100000000000001" customHeight="1" x14ac:dyDescent="0.15"/>
    <row r="3" spans="1:14" ht="20.100000000000001" customHeight="1" x14ac:dyDescent="0.2">
      <c r="B3" s="50"/>
    </row>
    <row r="4" spans="1:14" ht="20.100000000000001" customHeight="1" x14ac:dyDescent="0.15"/>
    <row r="5" spans="1:14" ht="20.100000000000001" customHeight="1" x14ac:dyDescent="0.15"/>
    <row r="6" spans="1:14" ht="20.100000000000001" customHeight="1" x14ac:dyDescent="0.25">
      <c r="K6" s="238"/>
    </row>
    <row r="7" spans="1:14" ht="20.100000000000001" customHeight="1" x14ac:dyDescent="0.15"/>
    <row r="8" spans="1:14" ht="20.100000000000001" customHeight="1" x14ac:dyDescent="0.15"/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zoomScaleNormal="100" workbookViewId="0"/>
  </sheetViews>
  <sheetFormatPr defaultColWidth="9" defaultRowHeight="10.5" x14ac:dyDescent="0.15"/>
  <cols>
    <col min="1" max="1" width="32.42578125" style="19" customWidth="1"/>
    <col min="2" max="2" width="11.28515625" style="19" customWidth="1"/>
    <col min="3" max="3" width="28.140625" style="19" customWidth="1"/>
    <col min="4" max="4" width="12.7109375" style="19" customWidth="1"/>
    <col min="5" max="5" width="9" style="19"/>
    <col min="7" max="7" width="16.140625" customWidth="1"/>
    <col min="8" max="16384" width="9" style="19"/>
  </cols>
  <sheetData>
    <row r="1" spans="1:7" ht="33" customHeight="1" x14ac:dyDescent="0.15">
      <c r="A1" s="80" t="s">
        <v>393</v>
      </c>
      <c r="G1" s="302" t="s">
        <v>364</v>
      </c>
    </row>
    <row r="2" spans="1:7" ht="39" customHeight="1" x14ac:dyDescent="0.2">
      <c r="A2" s="304" t="s">
        <v>356</v>
      </c>
      <c r="B2" s="81"/>
      <c r="C2" s="303" t="s">
        <v>357</v>
      </c>
      <c r="D2" s="27"/>
    </row>
    <row r="3" spans="1:7" ht="30" customHeight="1" x14ac:dyDescent="0.2">
      <c r="A3" s="305" t="s">
        <v>458</v>
      </c>
      <c r="C3"/>
      <c r="G3" s="5"/>
    </row>
    <row r="4" spans="1:7" ht="20.100000000000001" customHeight="1" x14ac:dyDescent="0.15">
      <c r="A4" s="5" t="s">
        <v>15</v>
      </c>
      <c r="B4"/>
      <c r="C4"/>
      <c r="D4"/>
      <c r="G4" s="5"/>
    </row>
    <row r="5" spans="1:7" s="309" customFormat="1" ht="15" customHeight="1" x14ac:dyDescent="0.15">
      <c r="A5" s="306" t="s">
        <v>158</v>
      </c>
      <c r="B5" s="307">
        <v>600</v>
      </c>
      <c r="C5" s="99" t="s">
        <v>11</v>
      </c>
      <c r="D5" s="308">
        <v>280</v>
      </c>
      <c r="F5" s="99"/>
      <c r="G5" s="99"/>
    </row>
    <row r="6" spans="1:7" s="309" customFormat="1" ht="15" customHeight="1" x14ac:dyDescent="0.15">
      <c r="A6" s="306" t="s">
        <v>155</v>
      </c>
      <c r="B6" s="307">
        <v>598</v>
      </c>
      <c r="C6" s="99" t="s">
        <v>249</v>
      </c>
      <c r="D6" s="308">
        <v>305</v>
      </c>
      <c r="F6" s="99"/>
      <c r="G6" s="99"/>
    </row>
    <row r="7" spans="1:7" s="309" customFormat="1" ht="15" customHeight="1" x14ac:dyDescent="0.15">
      <c r="A7" s="306" t="s">
        <v>162</v>
      </c>
      <c r="B7" s="307">
        <v>593</v>
      </c>
      <c r="C7" s="99" t="s">
        <v>245</v>
      </c>
      <c r="D7" s="308">
        <v>310</v>
      </c>
      <c r="F7" s="99"/>
      <c r="G7" s="99"/>
    </row>
    <row r="8" spans="1:7" s="310" customFormat="1" ht="15" customHeight="1" x14ac:dyDescent="0.15">
      <c r="A8" s="306" t="s">
        <v>154</v>
      </c>
      <c r="B8" s="307">
        <v>570</v>
      </c>
      <c r="C8" s="99" t="s">
        <v>208</v>
      </c>
      <c r="D8" s="308">
        <v>315</v>
      </c>
      <c r="G8" s="309"/>
    </row>
    <row r="9" spans="1:7" s="309" customFormat="1" ht="15" customHeight="1" x14ac:dyDescent="0.15">
      <c r="A9" s="306"/>
      <c r="B9" s="307"/>
      <c r="C9" s="99" t="s">
        <v>244</v>
      </c>
      <c r="D9" s="308">
        <v>320</v>
      </c>
      <c r="F9" s="99"/>
      <c r="G9" s="99"/>
    </row>
    <row r="10" spans="1:7" s="309" customFormat="1" ht="15" customHeight="1" x14ac:dyDescent="0.15">
      <c r="A10" s="306"/>
      <c r="B10" s="307"/>
      <c r="C10" s="99" t="s">
        <v>8</v>
      </c>
      <c r="D10" s="308">
        <v>320</v>
      </c>
      <c r="F10" s="99"/>
      <c r="G10" s="99"/>
    </row>
    <row r="11" spans="1:7" s="309" customFormat="1" ht="15" customHeight="1" x14ac:dyDescent="0.15">
      <c r="A11" s="99"/>
      <c r="B11" s="311"/>
      <c r="C11" s="99"/>
      <c r="D11" s="308"/>
      <c r="F11" s="99"/>
      <c r="G11" s="99"/>
    </row>
    <row r="12" spans="1:7" ht="20.100000000000001" customHeight="1" x14ac:dyDescent="0.15">
      <c r="A12" s="5" t="s">
        <v>142</v>
      </c>
      <c r="B12" s="32"/>
      <c r="C12" s="32"/>
      <c r="D12" s="241"/>
      <c r="G12" s="34"/>
    </row>
    <row r="13" spans="1:7" s="309" customFormat="1" ht="15" customHeight="1" x14ac:dyDescent="0.15">
      <c r="A13" s="306" t="s">
        <v>281</v>
      </c>
      <c r="B13" s="307">
        <v>385</v>
      </c>
      <c r="C13" s="312" t="s">
        <v>275</v>
      </c>
      <c r="D13" s="307">
        <v>195</v>
      </c>
      <c r="F13" s="99"/>
      <c r="G13" s="99"/>
    </row>
    <row r="14" spans="1:7" s="309" customFormat="1" ht="15" customHeight="1" x14ac:dyDescent="0.15">
      <c r="A14" s="306" t="s">
        <v>276</v>
      </c>
      <c r="B14" s="307">
        <v>360</v>
      </c>
      <c r="C14" s="312" t="s">
        <v>274</v>
      </c>
      <c r="D14" s="307">
        <v>200</v>
      </c>
      <c r="F14" s="99"/>
      <c r="G14" s="99"/>
    </row>
    <row r="15" spans="1:7" s="309" customFormat="1" ht="15" customHeight="1" x14ac:dyDescent="0.15">
      <c r="A15" s="306" t="s">
        <v>370</v>
      </c>
      <c r="B15" s="307">
        <v>350</v>
      </c>
      <c r="C15" s="312" t="s">
        <v>273</v>
      </c>
      <c r="D15" s="307">
        <v>230</v>
      </c>
      <c r="F15" s="99"/>
      <c r="G15" s="99"/>
    </row>
    <row r="16" spans="1:7" s="309" customFormat="1" ht="15" customHeight="1" x14ac:dyDescent="0.15">
      <c r="A16" s="306" t="s">
        <v>256</v>
      </c>
      <c r="B16" s="307">
        <v>330</v>
      </c>
      <c r="C16" s="312" t="s">
        <v>4</v>
      </c>
      <c r="D16" s="307">
        <v>233</v>
      </c>
      <c r="F16" s="99"/>
      <c r="G16" s="99"/>
    </row>
    <row r="17" spans="1:7" s="309" customFormat="1" ht="15" customHeight="1" x14ac:dyDescent="0.15">
      <c r="A17" s="306" t="s">
        <v>260</v>
      </c>
      <c r="B17" s="307">
        <v>330</v>
      </c>
      <c r="C17" s="312" t="s">
        <v>2</v>
      </c>
      <c r="D17" s="307">
        <v>240</v>
      </c>
      <c r="F17" s="99"/>
      <c r="G17" s="99"/>
    </row>
    <row r="18" spans="1:7" s="309" customFormat="1" ht="15" customHeight="1" x14ac:dyDescent="0.15">
      <c r="A18" s="306" t="s">
        <v>261</v>
      </c>
      <c r="B18" s="307">
        <v>330</v>
      </c>
      <c r="C18" s="311"/>
      <c r="D18" s="307"/>
      <c r="F18" s="99"/>
      <c r="G18" s="99"/>
    </row>
    <row r="19" spans="1:7" ht="30" customHeight="1" x14ac:dyDescent="0.15">
      <c r="A19" s="55"/>
      <c r="B19" s="241"/>
      <c r="C19" s="253"/>
      <c r="D19" s="241"/>
      <c r="G19" s="34"/>
    </row>
    <row r="20" spans="1:7" ht="30" customHeight="1" x14ac:dyDescent="0.2">
      <c r="A20" s="305" t="s">
        <v>457</v>
      </c>
      <c r="B20" s="241"/>
      <c r="C20" s="253"/>
      <c r="D20" s="241"/>
    </row>
    <row r="21" spans="1:7" ht="20.100000000000001" customHeight="1" x14ac:dyDescent="0.15">
      <c r="A21" s="5" t="s">
        <v>15</v>
      </c>
      <c r="B21" s="241"/>
      <c r="C21" s="253"/>
      <c r="D21" s="241"/>
    </row>
    <row r="22" spans="1:7" s="309" customFormat="1" ht="15" customHeight="1" x14ac:dyDescent="0.15">
      <c r="A22" s="306" t="s">
        <v>155</v>
      </c>
      <c r="B22" s="307">
        <v>1138</v>
      </c>
      <c r="C22" s="99" t="s">
        <v>11</v>
      </c>
      <c r="D22" s="307">
        <v>330</v>
      </c>
      <c r="F22" s="99"/>
      <c r="G22" s="99"/>
    </row>
    <row r="23" spans="1:7" s="309" customFormat="1" ht="15" customHeight="1" x14ac:dyDescent="0.15">
      <c r="A23" s="306" t="s">
        <v>148</v>
      </c>
      <c r="B23" s="307">
        <v>950</v>
      </c>
      <c r="C23" s="99" t="s">
        <v>249</v>
      </c>
      <c r="D23" s="307">
        <v>350</v>
      </c>
      <c r="E23" s="99"/>
      <c r="F23" s="99"/>
      <c r="G23" s="99"/>
    </row>
    <row r="24" spans="1:7" s="309" customFormat="1" ht="15" customHeight="1" x14ac:dyDescent="0.15">
      <c r="A24" s="306" t="s">
        <v>169</v>
      </c>
      <c r="B24" s="307">
        <v>950</v>
      </c>
      <c r="C24" s="99" t="s">
        <v>208</v>
      </c>
      <c r="D24" s="307">
        <v>350</v>
      </c>
      <c r="E24" s="99"/>
      <c r="F24" s="99"/>
      <c r="G24" s="99"/>
    </row>
    <row r="25" spans="1:7" s="309" customFormat="1" ht="15" customHeight="1" x14ac:dyDescent="0.15">
      <c r="A25" s="306" t="s">
        <v>149</v>
      </c>
      <c r="B25" s="307">
        <v>900</v>
      </c>
      <c r="C25" s="99" t="s">
        <v>205</v>
      </c>
      <c r="D25" s="307">
        <v>355</v>
      </c>
      <c r="E25" s="99"/>
      <c r="F25" s="99"/>
      <c r="G25" s="99"/>
    </row>
    <row r="26" spans="1:7" s="309" customFormat="1" ht="15" customHeight="1" x14ac:dyDescent="0.15">
      <c r="A26" s="306" t="s">
        <v>166</v>
      </c>
      <c r="B26" s="307">
        <v>900</v>
      </c>
      <c r="C26" s="99" t="s">
        <v>246</v>
      </c>
      <c r="D26" s="307">
        <v>365</v>
      </c>
      <c r="E26" s="99"/>
      <c r="F26" s="99"/>
      <c r="G26" s="99"/>
    </row>
    <row r="27" spans="1:7" s="309" customFormat="1" ht="15" customHeight="1" x14ac:dyDescent="0.15">
      <c r="A27" s="306" t="s">
        <v>189</v>
      </c>
      <c r="B27" s="307">
        <v>880</v>
      </c>
      <c r="C27" s="99"/>
      <c r="D27" s="307"/>
      <c r="E27" s="99"/>
      <c r="F27" s="99"/>
      <c r="G27" s="99"/>
    </row>
    <row r="28" spans="1:7" s="309" customFormat="1" ht="15" customHeight="1" x14ac:dyDescent="0.15">
      <c r="A28" s="99"/>
      <c r="B28" s="99"/>
      <c r="C28" s="99"/>
      <c r="D28" s="307"/>
      <c r="E28" s="99"/>
      <c r="F28" s="313"/>
      <c r="G28" s="99"/>
    </row>
    <row r="29" spans="1:7" ht="20.100000000000001" customHeight="1" x14ac:dyDescent="0.15">
      <c r="A29" s="5" t="s">
        <v>142</v>
      </c>
      <c r="B29" s="241"/>
      <c r="C29" s="253"/>
      <c r="D29" s="241"/>
    </row>
    <row r="30" spans="1:7" s="309" customFormat="1" ht="15" customHeight="1" x14ac:dyDescent="0.15">
      <c r="A30" s="312" t="s">
        <v>281</v>
      </c>
      <c r="B30" s="307">
        <v>490</v>
      </c>
      <c r="C30" s="309" t="s">
        <v>275</v>
      </c>
      <c r="D30" s="307">
        <v>260</v>
      </c>
      <c r="F30" s="99"/>
      <c r="G30" s="99"/>
    </row>
    <row r="31" spans="1:7" s="309" customFormat="1" ht="15" customHeight="1" x14ac:dyDescent="0.15">
      <c r="A31" s="312" t="s">
        <v>260</v>
      </c>
      <c r="B31" s="307">
        <v>428</v>
      </c>
      <c r="C31" s="309" t="s">
        <v>274</v>
      </c>
      <c r="D31" s="307">
        <v>276</v>
      </c>
      <c r="F31" s="99"/>
      <c r="G31" s="99"/>
    </row>
    <row r="32" spans="1:7" s="309" customFormat="1" ht="15" customHeight="1" x14ac:dyDescent="0.15">
      <c r="A32" s="312" t="s">
        <v>276</v>
      </c>
      <c r="B32" s="307">
        <v>420</v>
      </c>
      <c r="C32" s="309" t="s">
        <v>273</v>
      </c>
      <c r="D32" s="307">
        <v>290</v>
      </c>
      <c r="F32" s="99"/>
      <c r="G32" s="99"/>
    </row>
    <row r="33" spans="1:7" s="309" customFormat="1" ht="15" customHeight="1" x14ac:dyDescent="0.15">
      <c r="A33" s="312" t="s">
        <v>258</v>
      </c>
      <c r="B33" s="307">
        <v>400</v>
      </c>
      <c r="C33" s="309" t="s">
        <v>1</v>
      </c>
      <c r="D33" s="307">
        <v>298</v>
      </c>
      <c r="F33" s="99"/>
      <c r="G33" s="99"/>
    </row>
    <row r="34" spans="1:7" s="309" customFormat="1" ht="15" customHeight="1" x14ac:dyDescent="0.15">
      <c r="A34" s="312" t="s">
        <v>259</v>
      </c>
      <c r="B34" s="307">
        <v>393</v>
      </c>
      <c r="C34" s="99"/>
      <c r="D34" s="307"/>
      <c r="E34" s="99"/>
      <c r="F34" s="99"/>
      <c r="G34" s="99"/>
    </row>
    <row r="35" spans="1:7" s="309" customFormat="1" ht="15" customHeight="1" x14ac:dyDescent="0.15">
      <c r="A35" s="309" t="s">
        <v>256</v>
      </c>
      <c r="B35" s="314">
        <v>390</v>
      </c>
      <c r="C35" s="99"/>
      <c r="D35" s="307"/>
      <c r="F35" s="99"/>
      <c r="G35" s="99"/>
    </row>
    <row r="36" spans="1:7" x14ac:dyDescent="0.15">
      <c r="A36" s="55"/>
      <c r="B36" s="63"/>
      <c r="C36"/>
      <c r="D36" s="63"/>
    </row>
  </sheetData>
  <hyperlinks>
    <hyperlink ref="G1" location="Contents!A1" display="Contents page" xr:uid="{00000000-0004-0000-0800-000000000000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2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Table 11 for documents</vt:lpstr>
      <vt:lpstr>Sheet1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June quarter 2020</dc:title>
  <dc:subject>Rental Report</dc:subject>
  <dc:creator>Department of Health and Human Services</dc:creator>
  <cp:keywords>Victoria, rental report, rent statistics, Rent, Victoria, Melbourne, Rental, Average rental report, rental statistics, rental data, Victoria</cp:keywords>
  <cp:lastModifiedBy>Conan Tran</cp:lastModifiedBy>
  <cp:lastPrinted>2019-08-07T01:55:30Z</cp:lastPrinted>
  <dcterms:created xsi:type="dcterms:W3CDTF">2006-02-21T05:00:41Z</dcterms:created>
  <dcterms:modified xsi:type="dcterms:W3CDTF">2020-11-23T05:09:38Z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151e161c-e07a-4e85-8b11-b71690ea6352</vt:lpwstr>
  </property>
  <property fmtid="{D5CDD505-2E9C-101B-9397-08002B2CF9AE}" pid="3" name="ESRI_WORKBOOK_ID">
    <vt:lpwstr>d22b8667c8b84f96aec22825ebd444ad</vt:lpwstr>
  </property>
</Properties>
</file>