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IA\50_Units\80_CHSRE\M&amp;F\Rental Report\Current rental report\"/>
    </mc:Choice>
  </mc:AlternateContent>
  <xr:revisionPtr revIDLastSave="0" documentId="13_ncr:1_{9163B7BB-D75E-457E-A4B8-A5DCE0570FA1}" xr6:coauthVersionLast="36" xr6:coauthVersionMax="36" xr10:uidLastSave="{00000000-0000-0000-0000-000000000000}"/>
  <bookViews>
    <workbookView xWindow="0" yWindow="0" windowWidth="25200" windowHeight="11775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14'!$A$3:$V$83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Contents!$F$3:$K$33</definedName>
    <definedName name="_xlnm.Print_Area" localSheetId="2">'Figure 1'!$A$1:$N$38</definedName>
    <definedName name="_xlnm.Print_Area" localSheetId="1">'Front page'!$A$1:$H$5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9" i="8" l="1"/>
  <c r="L28" i="8"/>
  <c r="E78" i="55" l="1"/>
  <c r="F78" i="55"/>
  <c r="F77" i="55" s="1"/>
  <c r="F76" i="55" s="1"/>
  <c r="F75" i="55" s="1"/>
  <c r="F74" i="55" s="1"/>
  <c r="F73" i="55" s="1"/>
  <c r="F72" i="55" s="1"/>
  <c r="F71" i="55" s="1"/>
  <c r="F70" i="55" s="1"/>
  <c r="F69" i="55" s="1"/>
  <c r="F68" i="55" s="1"/>
  <c r="F67" i="55" s="1"/>
  <c r="F66" i="55" s="1"/>
  <c r="F65" i="55" s="1"/>
  <c r="F64" i="55" s="1"/>
  <c r="F63" i="55" s="1"/>
  <c r="F62" i="55" s="1"/>
  <c r="F61" i="55" s="1"/>
  <c r="F60" i="55" s="1"/>
  <c r="F59" i="55" s="1"/>
  <c r="F58" i="55" s="1"/>
  <c r="F57" i="55" s="1"/>
  <c r="F56" i="55" s="1"/>
  <c r="F55" i="55" s="1"/>
  <c r="F54" i="55" s="1"/>
  <c r="F53" i="55" s="1"/>
  <c r="F52" i="55" s="1"/>
  <c r="F51" i="55" s="1"/>
  <c r="F50" i="55" s="1"/>
  <c r="F49" i="55" s="1"/>
  <c r="F48" i="55" s="1"/>
  <c r="F47" i="55" s="1"/>
  <c r="F46" i="55" s="1"/>
  <c r="F45" i="55" s="1"/>
  <c r="F44" i="55" s="1"/>
  <c r="F43" i="55" s="1"/>
  <c r="F42" i="55" s="1"/>
  <c r="F41" i="55" s="1"/>
  <c r="F40" i="55" s="1"/>
  <c r="F39" i="55" s="1"/>
  <c r="E235" i="8" l="1"/>
  <c r="E236" i="8"/>
  <c r="E237" i="8"/>
  <c r="E238" i="8"/>
  <c r="E239" i="8"/>
  <c r="E240" i="8"/>
  <c r="B238" i="8"/>
  <c r="B239" i="8"/>
  <c r="B240" i="8"/>
  <c r="K50" i="59" l="1"/>
  <c r="K49" i="59"/>
  <c r="H50" i="59"/>
  <c r="C50" i="59"/>
  <c r="C47" i="59"/>
  <c r="C48" i="59"/>
  <c r="C49" i="59"/>
  <c r="C44" i="59"/>
  <c r="C45" i="59"/>
  <c r="C46" i="59"/>
  <c r="C43" i="59"/>
  <c r="B232" i="8" l="1"/>
  <c r="B233" i="8"/>
  <c r="B234" i="8"/>
  <c r="B235" i="8"/>
  <c r="B236" i="8"/>
  <c r="B237" i="8"/>
  <c r="E232" i="8"/>
  <c r="E233" i="8"/>
  <c r="E234" i="8"/>
  <c r="K46" i="59"/>
  <c r="K47" i="59"/>
  <c r="K48" i="59"/>
  <c r="H48" i="59"/>
  <c r="H49" i="59"/>
  <c r="C42" i="59"/>
  <c r="C41" i="59"/>
  <c r="E77" i="55"/>
  <c r="E76" i="55" s="1"/>
  <c r="E75" i="55" s="1"/>
  <c r="E74" i="55" s="1"/>
  <c r="E73" i="55" s="1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B227" i="8"/>
  <c r="E229" i="8"/>
  <c r="E230" i="8"/>
  <c r="E231" i="8"/>
  <c r="H47" i="59"/>
  <c r="C28" i="59"/>
  <c r="C29" i="59"/>
  <c r="C30" i="59"/>
  <c r="C31" i="59"/>
  <c r="C32" i="59"/>
  <c r="C33" i="59"/>
  <c r="C34" i="59"/>
  <c r="C35" i="59"/>
  <c r="C36" i="59"/>
  <c r="C37" i="59"/>
  <c r="C38" i="59"/>
  <c r="C39" i="59"/>
  <c r="C40" i="59"/>
  <c r="C10" i="59"/>
  <c r="C11" i="59"/>
  <c r="C12" i="59"/>
  <c r="C13" i="59"/>
  <c r="C14" i="59"/>
  <c r="C15" i="59"/>
  <c r="C16" i="59"/>
  <c r="C17" i="59"/>
  <c r="C18" i="59"/>
  <c r="C19" i="59"/>
  <c r="C20" i="59"/>
  <c r="C21" i="59"/>
  <c r="C22" i="59"/>
  <c r="C23" i="59"/>
  <c r="C24" i="59"/>
  <c r="C25" i="59"/>
  <c r="C26" i="59"/>
  <c r="C27" i="59"/>
  <c r="E222" i="8"/>
  <c r="E223" i="8"/>
  <c r="E224" i="8"/>
  <c r="E225" i="8"/>
  <c r="E226" i="8"/>
  <c r="E227" i="8"/>
  <c r="E228" i="8"/>
  <c r="B226" i="8"/>
  <c r="H46" i="59"/>
  <c r="E220" i="8"/>
  <c r="E221" i="8"/>
  <c r="B223" i="8"/>
  <c r="B224" i="8"/>
  <c r="B225" i="8"/>
  <c r="K45" i="59"/>
  <c r="H45" i="59"/>
  <c r="K44" i="59"/>
  <c r="B222" i="8"/>
  <c r="E219" i="8"/>
  <c r="B220" i="8"/>
  <c r="B221" i="8"/>
  <c r="H43" i="59"/>
  <c r="H44" i="59"/>
  <c r="H42" i="59"/>
  <c r="K39" i="59"/>
  <c r="K40" i="59"/>
  <c r="K41" i="59"/>
  <c r="K42" i="59"/>
  <c r="K43" i="59"/>
  <c r="H39" i="59"/>
  <c r="H40" i="59"/>
  <c r="H41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36" i="59"/>
  <c r="K37" i="59"/>
  <c r="K38" i="59"/>
  <c r="H36" i="59"/>
  <c r="H37" i="59"/>
  <c r="H38" i="59"/>
  <c r="E202" i="8"/>
  <c r="E203" i="8"/>
  <c r="E204" i="8"/>
  <c r="B203" i="8"/>
  <c r="B204" i="8"/>
  <c r="K32" i="59"/>
  <c r="K33" i="59"/>
  <c r="K34" i="59"/>
  <c r="K35" i="59"/>
  <c r="H33" i="59"/>
  <c r="H34" i="59"/>
  <c r="H35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32" i="59"/>
  <c r="K27" i="59"/>
  <c r="K28" i="59"/>
  <c r="K29" i="59"/>
  <c r="K30" i="59"/>
  <c r="K31" i="59"/>
  <c r="H27" i="59"/>
  <c r="H28" i="59"/>
  <c r="H29" i="59"/>
  <c r="H30" i="59"/>
  <c r="H31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G1" i="102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26" i="59"/>
  <c r="H26" i="59"/>
  <c r="K25" i="59"/>
  <c r="H25" i="59"/>
  <c r="H160" i="8"/>
  <c r="H161" i="8"/>
  <c r="H162" i="8"/>
  <c r="K24" i="59"/>
  <c r="H24" i="59"/>
  <c r="H157" i="8"/>
  <c r="H158" i="8"/>
  <c r="H159" i="8"/>
  <c r="K23" i="59"/>
  <c r="H23" i="59"/>
  <c r="H22" i="59"/>
  <c r="H156" i="8"/>
  <c r="H154" i="8"/>
  <c r="H155" i="8"/>
  <c r="K22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H10" i="59"/>
  <c r="H11" i="59"/>
  <c r="H12" i="59"/>
  <c r="H13" i="59"/>
  <c r="H14" i="59"/>
  <c r="H15" i="59"/>
  <c r="H16" i="59"/>
  <c r="H17" i="59"/>
  <c r="H18" i="59"/>
  <c r="H19" i="59"/>
  <c r="H20" i="59"/>
  <c r="H21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50" i="59" l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  <c r="E8" i="59" s="1"/>
  <c r="E7" i="59" s="1"/>
  <c r="E6" i="59" s="1"/>
  <c r="D50" i="59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D8" i="59" s="1"/>
  <c r="D7" i="59" s="1"/>
  <c r="D6" i="59" s="1"/>
</calcChain>
</file>

<file path=xl/sharedStrings.xml><?xml version="1.0" encoding="utf-8"?>
<sst xmlns="http://schemas.openxmlformats.org/spreadsheetml/2006/main" count="1887" uniqueCount="459">
  <si>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</si>
  <si>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</si>
  <si>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</si>
  <si>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</si>
  <si>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</si>
  <si>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</si>
  <si>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</si>
  <si>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</si>
  <si>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</si>
  <si>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</si>
  <si>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</si>
  <si>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</si>
  <si>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</si>
  <si>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</si>
  <si>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</si>
  <si>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</si>
  <si>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</si>
  <si>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</si>
  <si>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</si>
  <si>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</si>
  <si>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</si>
  <si>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</si>
  <si>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</si>
  <si>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</si>
  <si>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</si>
  <si>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</si>
  <si>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</si>
  <si>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</si>
  <si>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</si>
  <si>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</si>
  <si>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</si>
  <si>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</si>
  <si>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</si>
  <si>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</si>
  <si>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</si>
  <si>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</si>
  <si>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</si>
  <si>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</si>
  <si>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</si>
  <si>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</si>
  <si>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</si>
  <si>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</si>
  <si>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</si>
  <si>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</si>
  <si>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</si>
  <si>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</si>
  <si>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</si>
  <si>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</si>
  <si>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</si>
  <si>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</si>
  <si>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</si>
  <si>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</si>
  <si>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</si>
  <si>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</si>
  <si>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</si>
  <si>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</si>
  <si>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</si>
  <si>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</si>
  <si>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</si>
  <si>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</si>
  <si>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</si>
  <si>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</si>
  <si>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</si>
  <si>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</si>
  <si>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</si>
  <si>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</si>
  <si>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</si>
  <si>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</si>
  <si>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</si>
  <si>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</si>
  <si>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</si>
  <si>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</si>
  <si>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</si>
  <si>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</si>
  <si>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</si>
  <si>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</si>
  <si>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</si>
  <si>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</si>
  <si>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</si>
  <si>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</si>
  <si>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</si>
  <si>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</si>
  <si>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</si>
  <si>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</si>
  <si>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</si>
  <si>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</si>
  <si>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</si>
  <si>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</si>
  <si>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</si>
  <si>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</si>
  <si>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</si>
  <si>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</si>
  <si>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</si>
  <si>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</si>
  <si>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</si>
  <si>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</si>
  <si>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</si>
  <si>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</si>
  <si>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</si>
  <si>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</si>
  <si>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</si>
  <si>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</si>
  <si>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</si>
  <si>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</si>
  <si>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</si>
  <si>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</si>
  <si>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</si>
  <si>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</si>
  <si>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</si>
  <si>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</si>
  <si>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</si>
  <si>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</si>
  <si>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</si>
  <si>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</si>
  <si>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</si>
  <si>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</si>
  <si>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</si>
  <si>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</si>
  <si>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</si>
  <si>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</si>
  <si>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</si>
  <si>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</si>
  <si>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</si>
  <si>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</si>
  <si>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</si>
  <si>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</si>
  <si>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</si>
  <si>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</si>
  <si>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</si>
  <si>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</si>
  <si>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</si>
  <si>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</si>
  <si>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</si>
  <si>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</si>
  <si>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</si>
  <si>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</si>
  <si>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</si>
  <si>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</si>
  <si>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</si>
  <si>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</si>
  <si>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</si>
  <si>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</si>
  <si>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</si>
  <si>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</si>
  <si>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</si>
  <si>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</si>
  <si>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</si>
  <si>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</si>
  <si>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</si>
  <si>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</si>
  <si>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</si>
  <si>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</si>
  <si>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</si>
  <si>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</si>
  <si>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</si>
  <si>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</si>
  <si>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</si>
  <si>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</si>
  <si>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</si>
  <si>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</si>
  <si>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</si>
  <si>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</si>
  <si>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</si>
  <si>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</si>
  <si>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</si>
  <si>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</si>
  <si>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</si>
  <si>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</si>
  <si>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</si>
  <si>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</si>
  <si>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</si>
  <si>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</si>
  <si>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</si>
  <si>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</si>
  <si>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</si>
  <si>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</si>
  <si>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</si>
  <si>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</si>
  <si>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</si>
  <si>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</si>
  <si>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</si>
  <si>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</si>
  <si>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</si>
  <si>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</si>
  <si>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</si>
  <si>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</si>
  <si>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</si>
  <si>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</si>
  <si>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</si>
  <si>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</si>
  <si>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</si>
  <si>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</si>
  <si>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</si>
  <si>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</si>
  <si>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</si>
  <si>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</si>
  <si>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</si>
  <si>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</si>
  <si>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</si>
  <si>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</si>
  <si>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</si>
  <si>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</si>
  <si>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</si>
  <si>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</si>
  <si>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</si>
  <si>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</si>
  <si>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</si>
  <si>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</si>
  <si>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</si>
  <si>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</si>
  <si>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</si>
  <si>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</si>
  <si>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</si>
  <si>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</si>
  <si>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</si>
  <si>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</si>
  <si>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</si>
  <si>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</si>
  <si>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</si>
  <si>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</si>
  <si>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</si>
  <si>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</si>
  <si>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</si>
  <si>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</si>
  <si>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</si>
  <si>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</si>
  <si>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</si>
  <si>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</si>
  <si>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</si>
  <si>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</si>
  <si>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</si>
  <si>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</si>
  <si>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</si>
  <si>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</si>
  <si>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</si>
  <si>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</si>
  <si>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</si>
  <si>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</si>
  <si>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</si>
  <si>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</si>
  <si>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</si>
  <si>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</si>
  <si>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</si>
  <si>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</si>
  <si>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</si>
  <si>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</si>
  <si>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</si>
  <si>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</si>
  <si>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</si>
  <si>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</si>
  <si>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</si>
  <si>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</si>
  <si>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</si>
  <si>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</si>
  <si>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</si>
  <si>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</si>
  <si>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</si>
  <si>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</si>
  <si>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</si>
  <si>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</si>
  <si>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</si>
  <si>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</si>
  <si>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</si>
  <si>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</si>
  <si>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</si>
  <si>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</si>
  <si>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</si>
  <si>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</si>
  <si>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</si>
  <si>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</si>
  <si>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</si>
  <si>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</si>
  <si>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</si>
  <si>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</si>
  <si>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</si>
  <si>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</si>
  <si>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</si>
  <si>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</si>
  <si>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</si>
  <si>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</si>
  <si>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</si>
  <si>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</si>
  <si>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</si>
  <si>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</si>
  <si>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</si>
  <si>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</si>
  <si>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</si>
  <si>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</si>
  <si>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</si>
  <si>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</si>
  <si>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</si>
  <si>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</si>
  <si>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</si>
  <si>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</si>
  <si>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</si>
  <si>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</si>
  <si>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</si>
  <si>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</si>
  <si>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</si>
  <si>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</si>
  <si>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</si>
  <si>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</si>
  <si>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</si>
  <si>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</si>
  <si>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</si>
  <si>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</si>
  <si>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</si>
  <si>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</si>
  <si>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</si>
  <si>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</si>
  <si>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</si>
  <si>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</si>
  <si>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</si>
  <si>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</si>
  <si>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</si>
  <si>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</si>
  <si>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</si>
  <si>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</si>
  <si>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</si>
  <si>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</si>
  <si>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</si>
  <si>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</si>
  <si>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</si>
  <si>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</si>
  <si>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</si>
  <si>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</si>
  <si>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</si>
  <si>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</si>
  <si>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</si>
  <si>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</si>
  <si>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</si>
  <si>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</si>
  <si>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</si>
  <si>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</si>
  <si>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</si>
  <si>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</si>
  <si>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</si>
  <si>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</si>
  <si>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</si>
  <si>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</si>
  <si>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</si>
  <si>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</si>
  <si>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</si>
  <si>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</si>
  <si>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</si>
  <si>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</si>
  <si>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</si>
  <si>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</si>
  <si>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</si>
  <si>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</si>
  <si>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</si>
  <si>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</si>
  <si>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</si>
  <si>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</si>
  <si>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</si>
  <si>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</si>
  <si>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</si>
  <si>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</si>
  <si>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</si>
  <si>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</si>
  <si>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</si>
  <si>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</si>
  <si>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</si>
  <si>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</si>
  <si>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</si>
  <si>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</si>
  <si>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</si>
  <si>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</si>
  <si>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</si>
  <si>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</si>
  <si>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</si>
  <si>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</si>
  <si>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</si>
  <si>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</si>
  <si>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</si>
  <si>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</si>
  <si>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</si>
  <si>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</si>
  <si>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</si>
  <si>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</si>
  <si>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</si>
  <si>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</si>
  <si>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</si>
  <si>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</si>
  <si>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</si>
  <si>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</si>
  <si>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</si>
  <si>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</si>
  <si>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</si>
  <si>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</si>
  <si>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</si>
  <si>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</si>
  <si>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</si>
  <si>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</si>
  <si>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</si>
  <si>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</si>
  <si>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</si>
  <si>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</si>
  <si>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</si>
  <si>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</si>
  <si>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</si>
  <si>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</si>
  <si>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</si>
  <si>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</si>
  <si>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</si>
  <si>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</si>
  <si>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</si>
  <si>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</si>
  <si>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</si>
  <si>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</si>
  <si>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</si>
  <si>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</si>
  <si>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</si>
  <si>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</si>
  <si>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</si>
  <si>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</si>
  <si>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</si>
  <si>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</si>
  <si>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</si>
  <si>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</si>
  <si>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</si>
  <si>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</si>
  <si>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</si>
  <si>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</si>
  <si>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</si>
  <si>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</si>
  <si>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</si>
  <si>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</si>
  <si>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</si>
  <si>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</si>
  <si>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</si>
  <si>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</si>
  <si>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</si>
  <si>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</si>
  <si>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</si>
  <si>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A</t>
  </si>
  <si>
    <t>Quarterly change</t>
  </si>
  <si>
    <t>Annual change</t>
  </si>
  <si>
    <t>Figure 6: Lending to household investors in residential housing, Victoria</t>
  </si>
  <si>
    <t>Mar 2004</t>
  </si>
  <si>
    <t>Mar 2005</t>
  </si>
  <si>
    <t>Mar 2006</t>
  </si>
  <si>
    <t>Mar 2007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</si>
  <si>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</si>
  <si>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</si>
  <si>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</si>
  <si>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</si>
  <si>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</si>
  <si>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</si>
  <si>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</si>
  <si>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</si>
  <si>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</si>
  <si>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</si>
  <si>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</si>
  <si>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</si>
  <si>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Table 14: Active bonds by local government area, Mar 2004 to Mar 2019</t>
  </si>
  <si>
    <t>Q</t>
  </si>
  <si>
    <t>March quarter 2019</t>
  </si>
  <si>
    <t>Source data for Figure 4 and Figure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</si>
</sst>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56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03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0" fontId="4" fillId="0" borderId="0" xfId="9" applyNumberFormat="1"/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168" fontId="5" fillId="0" borderId="0" xfId="10" applyNumberFormat="1"/>
    <xf numFmtId="171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71" fontId="0" fillId="0" borderId="0" xfId="0" applyNumberFormat="1"/>
    <xf numFmtId="169" fontId="24" fillId="0" borderId="0" xfId="16" applyNumberFormat="1" applyFont="1" applyFill="1" applyAlignment="1">
      <alignment horizontal="center"/>
    </xf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75" fontId="0" fillId="0" borderId="0" xfId="0" applyNumberFormat="1" applyFill="1"/>
    <xf numFmtId="0" fontId="5" fillId="0" borderId="0" xfId="10" applyAlignment="1">
      <alignment horizontal="right"/>
    </xf>
    <xf numFmtId="169" fontId="54" fillId="0" borderId="0" xfId="16" applyNumberFormat="1" applyFont="1"/>
    <xf numFmtId="0" fontId="38" fillId="0" borderId="0" xfId="0" applyFont="1" applyFill="1" applyAlignment="1">
      <alignment horizontal="center"/>
    </xf>
    <xf numFmtId="0" fontId="49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0" fontId="55" fillId="0" borderId="0" xfId="9" applyFont="1" applyAlignment="1">
      <alignment vertical="center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source'!$A$35:$A$79</c:f>
              <c:numCache>
                <c:formatCode>mmm\-yyyy</c:formatCode>
                <c:ptCount val="45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</c:numCache>
            </c:numRef>
          </c:cat>
          <c:val>
            <c:numRef>
              <c:f>'Fig 1 source'!$B$35:$B$79</c:f>
              <c:numCache>
                <c:formatCode>0.0%</c:formatCode>
                <c:ptCount val="45"/>
                <c:pt idx="0">
                  <c:v>0.12661124119477463</c:v>
                </c:pt>
                <c:pt idx="1">
                  <c:v>0.13000620375091398</c:v>
                </c:pt>
                <c:pt idx="2">
                  <c:v>0.12539256842337276</c:v>
                </c:pt>
                <c:pt idx="3">
                  <c:v>0.10888170959552945</c:v>
                </c:pt>
                <c:pt idx="4">
                  <c:v>8.9836682071028129E-2</c:v>
                </c:pt>
                <c:pt idx="5">
                  <c:v>5.6573641291394416E-2</c:v>
                </c:pt>
                <c:pt idx="6">
                  <c:v>3.5837098143820745E-2</c:v>
                </c:pt>
                <c:pt idx="7">
                  <c:v>4.4512615752242413E-2</c:v>
                </c:pt>
                <c:pt idx="8">
                  <c:v>4.3865069182502214E-2</c:v>
                </c:pt>
                <c:pt idx="9">
                  <c:v>5.1586283246486397E-2</c:v>
                </c:pt>
                <c:pt idx="10">
                  <c:v>5.631535938587251E-2</c:v>
                </c:pt>
                <c:pt idx="11">
                  <c:v>5.0490841374471129E-2</c:v>
                </c:pt>
                <c:pt idx="12">
                  <c:v>3.9413101674235396E-2</c:v>
                </c:pt>
                <c:pt idx="13">
                  <c:v>4.4114612319538393E-2</c:v>
                </c:pt>
                <c:pt idx="14">
                  <c:v>4.1548719615180252E-2</c:v>
                </c:pt>
                <c:pt idx="15">
                  <c:v>2.9313352821923155E-2</c:v>
                </c:pt>
                <c:pt idx="16">
                  <c:v>3.0069544045423502E-2</c:v>
                </c:pt>
                <c:pt idx="17">
                  <c:v>1.5949524769531154E-2</c:v>
                </c:pt>
                <c:pt idx="18">
                  <c:v>1.9072776083735032E-3</c:v>
                </c:pt>
                <c:pt idx="19">
                  <c:v>4.8856814076889687E-3</c:v>
                </c:pt>
                <c:pt idx="20">
                  <c:v>1.2798042301535473E-2</c:v>
                </c:pt>
                <c:pt idx="21">
                  <c:v>1.6052509843240026E-2</c:v>
                </c:pt>
                <c:pt idx="22">
                  <c:v>2.1030837845765316E-2</c:v>
                </c:pt>
                <c:pt idx="23">
                  <c:v>2.4040974618218414E-2</c:v>
                </c:pt>
                <c:pt idx="24">
                  <c:v>1.7591603258249489E-2</c:v>
                </c:pt>
                <c:pt idx="25">
                  <c:v>1.6437637949576533E-2</c:v>
                </c:pt>
                <c:pt idx="26">
                  <c:v>2.4027510200816504E-2</c:v>
                </c:pt>
                <c:pt idx="27">
                  <c:v>1.8967654544773893E-2</c:v>
                </c:pt>
                <c:pt idx="28">
                  <c:v>2.1316143685569555E-2</c:v>
                </c:pt>
                <c:pt idx="29">
                  <c:v>2.2868989562266018E-2</c:v>
                </c:pt>
                <c:pt idx="30">
                  <c:v>2.7758039306768678E-2</c:v>
                </c:pt>
                <c:pt idx="31">
                  <c:v>3.0081764557774004E-2</c:v>
                </c:pt>
                <c:pt idx="32">
                  <c:v>3.2562592054377726E-2</c:v>
                </c:pt>
                <c:pt idx="33">
                  <c:v>3.5955962155404864E-2</c:v>
                </c:pt>
                <c:pt idx="34">
                  <c:v>3.5884950385544512E-2</c:v>
                </c:pt>
                <c:pt idx="35">
                  <c:v>3.8348305442216013E-2</c:v>
                </c:pt>
                <c:pt idx="36">
                  <c:v>3.8348305442216013E-2</c:v>
                </c:pt>
                <c:pt idx="37">
                  <c:v>4.2417738851050935E-2</c:v>
                </c:pt>
                <c:pt idx="38">
                  <c:v>3.481997185290564E-2</c:v>
                </c:pt>
                <c:pt idx="39">
                  <c:v>4.4589890434098889E-2</c:v>
                </c:pt>
                <c:pt idx="40">
                  <c:v>4.1806809926355548E-2</c:v>
                </c:pt>
                <c:pt idx="41">
                  <c:v>2.9444895592276366E-2</c:v>
                </c:pt>
                <c:pt idx="42">
                  <c:v>3.1853432749368471E-2</c:v>
                </c:pt>
                <c:pt idx="43">
                  <c:v>2.0489448336052707E-2</c:v>
                </c:pt>
                <c:pt idx="44">
                  <c:v>1.8263693871793274E-2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source'!$A$35:$A$79</c:f>
              <c:numCache>
                <c:formatCode>mmm\-yyyy</c:formatCode>
                <c:ptCount val="45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</c:numCache>
            </c:numRef>
          </c:cat>
          <c:val>
            <c:numRef>
              <c:f>'Fig 1 source'!$C$35:$C$79</c:f>
              <c:numCache>
                <c:formatCode>0.0%</c:formatCode>
                <c:ptCount val="45"/>
                <c:pt idx="0">
                  <c:v>4.6588078285266343E-2</c:v>
                </c:pt>
                <c:pt idx="1">
                  <c:v>5.2349780808929269E-2</c:v>
                </c:pt>
                <c:pt idx="2">
                  <c:v>5.6375619570549818E-2</c:v>
                </c:pt>
                <c:pt idx="3">
                  <c:v>7.3913117941470041E-2</c:v>
                </c:pt>
                <c:pt idx="4">
                  <c:v>7.3580368946106534E-2</c:v>
                </c:pt>
                <c:pt idx="5">
                  <c:v>5.7179220124213836E-2</c:v>
                </c:pt>
                <c:pt idx="6">
                  <c:v>4.6059047984755574E-2</c:v>
                </c:pt>
                <c:pt idx="7">
                  <c:v>5.604384880302038E-2</c:v>
                </c:pt>
                <c:pt idx="8">
                  <c:v>6.4929798916110837E-2</c:v>
                </c:pt>
                <c:pt idx="9">
                  <c:v>8.1467400923623368E-2</c:v>
                </c:pt>
                <c:pt idx="10">
                  <c:v>7.0691123577423687E-2</c:v>
                </c:pt>
                <c:pt idx="11">
                  <c:v>6.744777302662186E-2</c:v>
                </c:pt>
                <c:pt idx="12">
                  <c:v>6.638279895471455E-2</c:v>
                </c:pt>
                <c:pt idx="13">
                  <c:v>4.6889910245269339E-2</c:v>
                </c:pt>
                <c:pt idx="14">
                  <c:v>5.9933139339645169E-2</c:v>
                </c:pt>
                <c:pt idx="15">
                  <c:v>5.0330347907008077E-2</c:v>
                </c:pt>
                <c:pt idx="16">
                  <c:v>4.6268728796090564E-2</c:v>
                </c:pt>
                <c:pt idx="17">
                  <c:v>2.8893088331897632E-2</c:v>
                </c:pt>
                <c:pt idx="18">
                  <c:v>1.8800161777906332E-2</c:v>
                </c:pt>
                <c:pt idx="19">
                  <c:v>1.5221918124087797E-2</c:v>
                </c:pt>
                <c:pt idx="20">
                  <c:v>8.4154324113878687E-3</c:v>
                </c:pt>
                <c:pt idx="21">
                  <c:v>1.2114263284390692E-2</c:v>
                </c:pt>
                <c:pt idx="22">
                  <c:v>1.7959396833292285E-2</c:v>
                </c:pt>
                <c:pt idx="23">
                  <c:v>1.9636778937900168E-2</c:v>
                </c:pt>
                <c:pt idx="24">
                  <c:v>1.6952369838091563E-2</c:v>
                </c:pt>
                <c:pt idx="25">
                  <c:v>3.6931732208554502E-2</c:v>
                </c:pt>
                <c:pt idx="26">
                  <c:v>2.428982448625927E-2</c:v>
                </c:pt>
                <c:pt idx="27">
                  <c:v>1.2414317216290938E-2</c:v>
                </c:pt>
                <c:pt idx="28">
                  <c:v>2.2420242892676079E-2</c:v>
                </c:pt>
                <c:pt idx="29">
                  <c:v>8.5763746693461318E-3</c:v>
                </c:pt>
                <c:pt idx="30">
                  <c:v>2.8073302164667524E-2</c:v>
                </c:pt>
                <c:pt idx="31">
                  <c:v>2.8721501363603297E-2</c:v>
                </c:pt>
                <c:pt idx="32">
                  <c:v>2.3153558391871387E-2</c:v>
                </c:pt>
                <c:pt idx="33">
                  <c:v>2.4342745861733128E-2</c:v>
                </c:pt>
                <c:pt idx="34">
                  <c:v>1.7365447352761132E-2</c:v>
                </c:pt>
                <c:pt idx="35">
                  <c:v>2.8174678040737033E-2</c:v>
                </c:pt>
                <c:pt idx="36">
                  <c:v>2.1369961289454231E-2</c:v>
                </c:pt>
                <c:pt idx="37">
                  <c:v>3.0464708987204547E-2</c:v>
                </c:pt>
                <c:pt idx="38">
                  <c:v>3.0213520095140334E-2</c:v>
                </c:pt>
                <c:pt idx="39">
                  <c:v>2.6483647050447257E-2</c:v>
                </c:pt>
                <c:pt idx="40">
                  <c:v>3.1997959122185948E-2</c:v>
                </c:pt>
                <c:pt idx="41">
                  <c:v>3.2311218640477257E-2</c:v>
                </c:pt>
                <c:pt idx="42">
                  <c:v>3.6662296625100232E-2</c:v>
                </c:pt>
                <c:pt idx="43">
                  <c:v>5.3038830210039967E-2</c:v>
                </c:pt>
                <c:pt idx="44">
                  <c:v>5.5732289503349852E-2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source'!$A$35:$A$79</c:f>
              <c:numCache>
                <c:formatCode>mmm\-yyyy</c:formatCode>
                <c:ptCount val="45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</c:numCache>
            </c:numRef>
          </c:cat>
          <c:val>
            <c:numRef>
              <c:f>'Fig 1 source'!$E$35:$E$79</c:f>
              <c:numCache>
                <c:formatCode>0.0%</c:formatCode>
                <c:ptCount val="45"/>
                <c:pt idx="4">
                  <c:v>3.1096606599569331E-2</c:v>
                </c:pt>
                <c:pt idx="5">
                  <c:v>3.1096606599569331E-2</c:v>
                </c:pt>
                <c:pt idx="6">
                  <c:v>3.1096606599569331E-2</c:v>
                </c:pt>
                <c:pt idx="7">
                  <c:v>3.1096606599569331E-2</c:v>
                </c:pt>
                <c:pt idx="8">
                  <c:v>3.1096606599569331E-2</c:v>
                </c:pt>
                <c:pt idx="9">
                  <c:v>3.1096606599569331E-2</c:v>
                </c:pt>
                <c:pt idx="10">
                  <c:v>3.1096606599569331E-2</c:v>
                </c:pt>
                <c:pt idx="11">
                  <c:v>3.1096606599569331E-2</c:v>
                </c:pt>
                <c:pt idx="12">
                  <c:v>3.1096606599569331E-2</c:v>
                </c:pt>
                <c:pt idx="13">
                  <c:v>3.1096606599569331E-2</c:v>
                </c:pt>
                <c:pt idx="14">
                  <c:v>3.1096606599569331E-2</c:v>
                </c:pt>
                <c:pt idx="15">
                  <c:v>3.1096606599569331E-2</c:v>
                </c:pt>
                <c:pt idx="16">
                  <c:v>3.1096606599569331E-2</c:v>
                </c:pt>
                <c:pt idx="17">
                  <c:v>3.1096606599569331E-2</c:v>
                </c:pt>
                <c:pt idx="18">
                  <c:v>3.1096606599569331E-2</c:v>
                </c:pt>
                <c:pt idx="19">
                  <c:v>3.1096606599569331E-2</c:v>
                </c:pt>
                <c:pt idx="20">
                  <c:v>3.1096606599569331E-2</c:v>
                </c:pt>
                <c:pt idx="21">
                  <c:v>3.1096606599569331E-2</c:v>
                </c:pt>
                <c:pt idx="22">
                  <c:v>3.1096606599569331E-2</c:v>
                </c:pt>
                <c:pt idx="23">
                  <c:v>3.1096606599569331E-2</c:v>
                </c:pt>
                <c:pt idx="24">
                  <c:v>3.1096606599569331E-2</c:v>
                </c:pt>
                <c:pt idx="25">
                  <c:v>3.1096606599569331E-2</c:v>
                </c:pt>
                <c:pt idx="26">
                  <c:v>3.1096606599569331E-2</c:v>
                </c:pt>
                <c:pt idx="27">
                  <c:v>3.1096606599569331E-2</c:v>
                </c:pt>
                <c:pt idx="28">
                  <c:v>3.1096606599569331E-2</c:v>
                </c:pt>
                <c:pt idx="29">
                  <c:v>3.1096606599569331E-2</c:v>
                </c:pt>
                <c:pt idx="30">
                  <c:v>3.1096606599569331E-2</c:v>
                </c:pt>
                <c:pt idx="31">
                  <c:v>3.1096606599569331E-2</c:v>
                </c:pt>
                <c:pt idx="32">
                  <c:v>3.1096606599569331E-2</c:v>
                </c:pt>
                <c:pt idx="33">
                  <c:v>3.1096606599569331E-2</c:v>
                </c:pt>
                <c:pt idx="34">
                  <c:v>3.1096606599569331E-2</c:v>
                </c:pt>
                <c:pt idx="35">
                  <c:v>3.1096606599569331E-2</c:v>
                </c:pt>
                <c:pt idx="36">
                  <c:v>3.1096606599569331E-2</c:v>
                </c:pt>
                <c:pt idx="37">
                  <c:v>3.1096606599569331E-2</c:v>
                </c:pt>
                <c:pt idx="38">
                  <c:v>3.1096606599569331E-2</c:v>
                </c:pt>
                <c:pt idx="39">
                  <c:v>3.1096606599569331E-2</c:v>
                </c:pt>
                <c:pt idx="40">
                  <c:v>3.1096606599569331E-2</c:v>
                </c:pt>
                <c:pt idx="41">
                  <c:v>3.1096606599569331E-2</c:v>
                </c:pt>
                <c:pt idx="42">
                  <c:v>3.1096606599569331E-2</c:v>
                </c:pt>
                <c:pt idx="43">
                  <c:v>3.1096606599569331E-2</c:v>
                </c:pt>
                <c:pt idx="44">
                  <c:v>3.1096606599569331E-2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source'!$A$35:$A$79</c:f>
              <c:numCache>
                <c:formatCode>mmm\-yyyy</c:formatCode>
                <c:ptCount val="45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  <c:pt idx="41">
                  <c:v>43252</c:v>
                </c:pt>
                <c:pt idx="42">
                  <c:v>43344</c:v>
                </c:pt>
                <c:pt idx="43">
                  <c:v>43435</c:v>
                </c:pt>
                <c:pt idx="44">
                  <c:v>43525</c:v>
                </c:pt>
              </c:numCache>
            </c:numRef>
          </c:cat>
          <c:val>
            <c:numRef>
              <c:f>'Fig 1 source'!$F$35:$F$79</c:f>
              <c:numCache>
                <c:formatCode>0.0%</c:formatCode>
                <c:ptCount val="45"/>
                <c:pt idx="4">
                  <c:v>3.5591877438759294E-2</c:v>
                </c:pt>
                <c:pt idx="5">
                  <c:v>3.5591877438759294E-2</c:v>
                </c:pt>
                <c:pt idx="6">
                  <c:v>3.5591877438759294E-2</c:v>
                </c:pt>
                <c:pt idx="7">
                  <c:v>3.5591877438759294E-2</c:v>
                </c:pt>
                <c:pt idx="8">
                  <c:v>3.5591877438759294E-2</c:v>
                </c:pt>
                <c:pt idx="9">
                  <c:v>3.5591877438759294E-2</c:v>
                </c:pt>
                <c:pt idx="10">
                  <c:v>3.5591877438759294E-2</c:v>
                </c:pt>
                <c:pt idx="11">
                  <c:v>3.5591877438759294E-2</c:v>
                </c:pt>
                <c:pt idx="12">
                  <c:v>3.5591877438759294E-2</c:v>
                </c:pt>
                <c:pt idx="13">
                  <c:v>3.5591877438759294E-2</c:v>
                </c:pt>
                <c:pt idx="14">
                  <c:v>3.5591877438759294E-2</c:v>
                </c:pt>
                <c:pt idx="15">
                  <c:v>3.5591877438759294E-2</c:v>
                </c:pt>
                <c:pt idx="16">
                  <c:v>3.5591877438759294E-2</c:v>
                </c:pt>
                <c:pt idx="17">
                  <c:v>3.5591877438759294E-2</c:v>
                </c:pt>
                <c:pt idx="18">
                  <c:v>3.5591877438759294E-2</c:v>
                </c:pt>
                <c:pt idx="19">
                  <c:v>3.5591877438759294E-2</c:v>
                </c:pt>
                <c:pt idx="20">
                  <c:v>3.5591877438759294E-2</c:v>
                </c:pt>
                <c:pt idx="21">
                  <c:v>3.5591877438759294E-2</c:v>
                </c:pt>
                <c:pt idx="22">
                  <c:v>3.5591877438759294E-2</c:v>
                </c:pt>
                <c:pt idx="23">
                  <c:v>3.5591877438759294E-2</c:v>
                </c:pt>
                <c:pt idx="24">
                  <c:v>3.5591877438759294E-2</c:v>
                </c:pt>
                <c:pt idx="25">
                  <c:v>3.5591877438759294E-2</c:v>
                </c:pt>
                <c:pt idx="26">
                  <c:v>3.5591877438759294E-2</c:v>
                </c:pt>
                <c:pt idx="27">
                  <c:v>3.5591877438759294E-2</c:v>
                </c:pt>
                <c:pt idx="28">
                  <c:v>3.5591877438759294E-2</c:v>
                </c:pt>
                <c:pt idx="29">
                  <c:v>3.5591877438759294E-2</c:v>
                </c:pt>
                <c:pt idx="30">
                  <c:v>3.5591877438759294E-2</c:v>
                </c:pt>
                <c:pt idx="31">
                  <c:v>3.5591877438759294E-2</c:v>
                </c:pt>
                <c:pt idx="32">
                  <c:v>3.5591877438759294E-2</c:v>
                </c:pt>
                <c:pt idx="33">
                  <c:v>3.5591877438759294E-2</c:v>
                </c:pt>
                <c:pt idx="34">
                  <c:v>3.5591877438759294E-2</c:v>
                </c:pt>
                <c:pt idx="35">
                  <c:v>3.5591877438759294E-2</c:v>
                </c:pt>
                <c:pt idx="36">
                  <c:v>3.5591877438759294E-2</c:v>
                </c:pt>
                <c:pt idx="37">
                  <c:v>3.5591877438759294E-2</c:v>
                </c:pt>
                <c:pt idx="38">
                  <c:v>3.5591877438759294E-2</c:v>
                </c:pt>
                <c:pt idx="39">
                  <c:v>3.5591877438759294E-2</c:v>
                </c:pt>
                <c:pt idx="40">
                  <c:v>3.5591877438759294E-2</c:v>
                </c:pt>
                <c:pt idx="41">
                  <c:v>3.5591877438759294E-2</c:v>
                </c:pt>
                <c:pt idx="42">
                  <c:v>3.5591877438759294E-2</c:v>
                </c:pt>
                <c:pt idx="43">
                  <c:v>3.5591877438759294E-2</c:v>
                </c:pt>
                <c:pt idx="44">
                  <c:v>3.5591877438759294E-2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  <c:max val="43525"/>
          <c:min val="39873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source'!$A$30:$A$50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4&amp;8 source'!$C$30:$C$50</c:f>
              <c:numCache>
                <c:formatCode>0.0%</c:formatCode>
                <c:ptCount val="21"/>
                <c:pt idx="0">
                  <c:v>5.4695046446215582E-2</c:v>
                </c:pt>
                <c:pt idx="1">
                  <c:v>5.3657568992221891E-2</c:v>
                </c:pt>
                <c:pt idx="2">
                  <c:v>5.203892145759776E-2</c:v>
                </c:pt>
                <c:pt idx="3">
                  <c:v>5.125776515814464E-2</c:v>
                </c:pt>
                <c:pt idx="4">
                  <c:v>4.9730388349710414E-2</c:v>
                </c:pt>
                <c:pt idx="5">
                  <c:v>4.8633947632990338E-2</c:v>
                </c:pt>
                <c:pt idx="6">
                  <c:v>4.7662110739310849E-2</c:v>
                </c:pt>
                <c:pt idx="7">
                  <c:v>4.7146547789962724E-2</c:v>
                </c:pt>
                <c:pt idx="8">
                  <c:v>4.9036733831060893E-2</c:v>
                </c:pt>
                <c:pt idx="9">
                  <c:v>4.9348174008701201E-2</c:v>
                </c:pt>
                <c:pt idx="10">
                  <c:v>5.4059516276785631E-2</c:v>
                </c:pt>
                <c:pt idx="11">
                  <c:v>5.4899855600529714E-2</c:v>
                </c:pt>
                <c:pt idx="12">
                  <c:v>5.2835594505772313E-2</c:v>
                </c:pt>
                <c:pt idx="13">
                  <c:v>5.4498630436167407E-2</c:v>
                </c:pt>
                <c:pt idx="14">
                  <c:v>5.0274524420488263E-2</c:v>
                </c:pt>
                <c:pt idx="15">
                  <c:v>4.8672025022208271E-2</c:v>
                </c:pt>
                <c:pt idx="16">
                  <c:v>4.2319443767791148E-2</c:v>
                </c:pt>
                <c:pt idx="17">
                  <c:v>3.6510876112594473E-2</c:v>
                </c:pt>
                <c:pt idx="18">
                  <c:v>3.4288668377374973E-2</c:v>
                </c:pt>
                <c:pt idx="19">
                  <c:v>2.7856260007541059E-2</c:v>
                </c:pt>
                <c:pt idx="20">
                  <c:v>1.6257516117293164E-2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source'!$A$30:$A$50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4&amp;8 source'!$D$30:$D$50</c:f>
              <c:numCache>
                <c:formatCode>0.0%</c:formatCode>
                <c:ptCount val="21"/>
                <c:pt idx="0">
                  <c:v>4.6049253430212364E-2</c:v>
                </c:pt>
                <c:pt idx="1">
                  <c:v>4.6049253430212364E-2</c:v>
                </c:pt>
                <c:pt idx="2">
                  <c:v>4.6049253430212364E-2</c:v>
                </c:pt>
                <c:pt idx="3">
                  <c:v>4.6049253430212364E-2</c:v>
                </c:pt>
                <c:pt idx="4">
                  <c:v>4.6049253430212364E-2</c:v>
                </c:pt>
                <c:pt idx="5">
                  <c:v>4.6049253430212364E-2</c:v>
                </c:pt>
                <c:pt idx="6">
                  <c:v>4.6049253430212364E-2</c:v>
                </c:pt>
                <c:pt idx="7">
                  <c:v>4.6049253430212364E-2</c:v>
                </c:pt>
                <c:pt idx="8">
                  <c:v>4.6049253430212364E-2</c:v>
                </c:pt>
                <c:pt idx="9">
                  <c:v>4.6049253430212364E-2</c:v>
                </c:pt>
                <c:pt idx="10">
                  <c:v>4.6049253430212364E-2</c:v>
                </c:pt>
                <c:pt idx="11">
                  <c:v>4.6049253430212364E-2</c:v>
                </c:pt>
                <c:pt idx="12">
                  <c:v>4.6049253430212364E-2</c:v>
                </c:pt>
                <c:pt idx="13">
                  <c:v>4.6049253430212364E-2</c:v>
                </c:pt>
                <c:pt idx="14">
                  <c:v>4.6049253430212364E-2</c:v>
                </c:pt>
                <c:pt idx="15">
                  <c:v>4.6049253430212364E-2</c:v>
                </c:pt>
                <c:pt idx="16">
                  <c:v>4.6049253430212364E-2</c:v>
                </c:pt>
                <c:pt idx="17">
                  <c:v>4.6049253430212364E-2</c:v>
                </c:pt>
                <c:pt idx="18">
                  <c:v>4.6049253430212364E-2</c:v>
                </c:pt>
                <c:pt idx="19">
                  <c:v>4.6049253430212364E-2</c:v>
                </c:pt>
                <c:pt idx="20">
                  <c:v>4.6049253430212364E-2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7422.3129841206082</c:v>
                </c:pt>
                <c:pt idx="1">
                  <c:v>8299.4968161255892</c:v>
                </c:pt>
                <c:pt idx="2">
                  <c:v>8767.8998518341177</c:v>
                </c:pt>
                <c:pt idx="3">
                  <c:v>8733.7890307873931</c:v>
                </c:pt>
                <c:pt idx="4">
                  <c:v>8883.9223768853371</c:v>
                </c:pt>
                <c:pt idx="5">
                  <c:v>9494.6014189075649</c:v>
                </c:pt>
                <c:pt idx="6">
                  <c:v>8323.2098907927502</c:v>
                </c:pt>
                <c:pt idx="7">
                  <c:v>6849.5060311976004</c:v>
                </c:pt>
                <c:pt idx="8">
                  <c:v>6718.2013950314222</c:v>
                </c:pt>
                <c:pt idx="9">
                  <c:v>7658.5366074005533</c:v>
                </c:pt>
                <c:pt idx="10">
                  <c:v>8285.1676094390477</c:v>
                </c:pt>
                <c:pt idx="11">
                  <c:v>8437.3718005868959</c:v>
                </c:pt>
                <c:pt idx="12">
                  <c:v>8296.4547926302967</c:v>
                </c:pt>
                <c:pt idx="13">
                  <c:v>8733.4992926333343</c:v>
                </c:pt>
                <c:pt idx="14">
                  <c:v>8645.8805656134518</c:v>
                </c:pt>
                <c:pt idx="15">
                  <c:v>7983.2903626945699</c:v>
                </c:pt>
                <c:pt idx="16">
                  <c:v>7378.5700003380416</c:v>
                </c:pt>
                <c:pt idx="17">
                  <c:v>7544.8211796590513</c:v>
                </c:pt>
                <c:pt idx="18">
                  <c:v>7355.798610677195</c:v>
                </c:pt>
                <c:pt idx="19">
                  <c:v>6425.6969369284479</c:v>
                </c:pt>
                <c:pt idx="20">
                  <c:v>5548.1149880000003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0.40100384021912783</c:v>
                </c:pt>
                <c:pt idx="1">
                  <c:v>0.40932593274552487</c:v>
                </c:pt>
                <c:pt idx="2">
                  <c:v>0.40795291837088443</c:v>
                </c:pt>
                <c:pt idx="3">
                  <c:v>0.40913557586510141</c:v>
                </c:pt>
                <c:pt idx="4">
                  <c:v>0.42127521774475196</c:v>
                </c:pt>
                <c:pt idx="5">
                  <c:v>0.41036142599397951</c:v>
                </c:pt>
                <c:pt idx="6">
                  <c:v>0.33999654072773627</c:v>
                </c:pt>
                <c:pt idx="7">
                  <c:v>0.28832019001417208</c:v>
                </c:pt>
                <c:pt idx="8">
                  <c:v>0.29788246280912462</c:v>
                </c:pt>
                <c:pt idx="9">
                  <c:v>0.31892963816369951</c:v>
                </c:pt>
                <c:pt idx="10">
                  <c:v>0.3328308120427706</c:v>
                </c:pt>
                <c:pt idx="11">
                  <c:v>0.33816762463023403</c:v>
                </c:pt>
                <c:pt idx="12">
                  <c:v>0.34014677467423926</c:v>
                </c:pt>
                <c:pt idx="13">
                  <c:v>0.33420146973504239</c:v>
                </c:pt>
                <c:pt idx="14">
                  <c:v>0.31220889525121776</c:v>
                </c:pt>
                <c:pt idx="15">
                  <c:v>0.29277504077801347</c:v>
                </c:pt>
                <c:pt idx="16">
                  <c:v>0.28733725099471258</c:v>
                </c:pt>
                <c:pt idx="17">
                  <c:v>0.2817242437609041</c:v>
                </c:pt>
                <c:pt idx="18">
                  <c:v>0.27373802087693172</c:v>
                </c:pt>
                <c:pt idx="19">
                  <c:v>0.26462550752545821</c:v>
                </c:pt>
                <c:pt idx="20">
                  <c:v>0.26154208243093935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source'!$A$180:$A$240</c:f>
              <c:numCache>
                <c:formatCode>mmm\-yy</c:formatCode>
                <c:ptCount val="61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</c:numCache>
            </c:numRef>
          </c:cat>
          <c:val>
            <c:numRef>
              <c:f>'Fig 6&amp;7 source'!$B$180:$B$240</c:f>
              <c:numCache>
                <c:formatCode>0.000</c:formatCode>
                <c:ptCount val="61"/>
                <c:pt idx="0">
                  <c:v>2.7193549062707708E-2</c:v>
                </c:pt>
                <c:pt idx="1">
                  <c:v>2.7506742829695896E-2</c:v>
                </c:pt>
                <c:pt idx="2">
                  <c:v>2.8661029640052901E-2</c:v>
                </c:pt>
                <c:pt idx="3">
                  <c:v>3.020995533444152E-2</c:v>
                </c:pt>
                <c:pt idx="4">
                  <c:v>3.1555705517211569E-2</c:v>
                </c:pt>
                <c:pt idx="5">
                  <c:v>3.2260253509487739E-2</c:v>
                </c:pt>
                <c:pt idx="6">
                  <c:v>3.2152865080910552E-2</c:v>
                </c:pt>
                <c:pt idx="7">
                  <c:v>3.1590106501120555E-2</c:v>
                </c:pt>
                <c:pt idx="8">
                  <c:v>3.0897026976324724E-2</c:v>
                </c:pt>
                <c:pt idx="9">
                  <c:v>3.0248683967578013E-2</c:v>
                </c:pt>
                <c:pt idx="10">
                  <c:v>2.9722279859566169E-2</c:v>
                </c:pt>
                <c:pt idx="11">
                  <c:v>2.9291482388160449E-2</c:v>
                </c:pt>
                <c:pt idx="12">
                  <c:v>2.8927866062816002E-2</c:v>
                </c:pt>
                <c:pt idx="13">
                  <c:v>2.8745036851335209E-2</c:v>
                </c:pt>
                <c:pt idx="14">
                  <c:v>2.8736524411060779E-2</c:v>
                </c:pt>
                <c:pt idx="15">
                  <c:v>2.8912425593583722E-2</c:v>
                </c:pt>
                <c:pt idx="16">
                  <c:v>2.9206314732830464E-2</c:v>
                </c:pt>
                <c:pt idx="17">
                  <c:v>2.967906709838522E-2</c:v>
                </c:pt>
                <c:pt idx="18">
                  <c:v>3.046703791367129E-2</c:v>
                </c:pt>
                <c:pt idx="19">
                  <c:v>3.1439081629822695E-2</c:v>
                </c:pt>
                <c:pt idx="20">
                  <c:v>3.2105103041240098E-2</c:v>
                </c:pt>
                <c:pt idx="21">
                  <c:v>3.2053395462275307E-2</c:v>
                </c:pt>
                <c:pt idx="22">
                  <c:v>3.1070149386229522E-2</c:v>
                </c:pt>
                <c:pt idx="23">
                  <c:v>2.9459324731761546E-2</c:v>
                </c:pt>
                <c:pt idx="24">
                  <c:v>2.7750472865870811E-2</c:v>
                </c:pt>
                <c:pt idx="25">
                  <c:v>2.643847199701764E-2</c:v>
                </c:pt>
                <c:pt idx="26">
                  <c:v>2.5671796548737868E-2</c:v>
                </c:pt>
                <c:pt idx="27">
                  <c:v>2.5223836755978179E-2</c:v>
                </c:pt>
                <c:pt idx="28">
                  <c:v>2.481081124637775E-2</c:v>
                </c:pt>
                <c:pt idx="29">
                  <c:v>2.4215075972727148E-2</c:v>
                </c:pt>
                <c:pt idx="30">
                  <c:v>2.3600443761650061E-2</c:v>
                </c:pt>
                <c:pt idx="31">
                  <c:v>2.3159319682960703E-2</c:v>
                </c:pt>
                <c:pt idx="32">
                  <c:v>2.2955176340044264E-2</c:v>
                </c:pt>
                <c:pt idx="33">
                  <c:v>2.285397634363015E-2</c:v>
                </c:pt>
                <c:pt idx="34">
                  <c:v>2.2620584844819835E-2</c:v>
                </c:pt>
                <c:pt idx="35">
                  <c:v>2.2235299902859808E-2</c:v>
                </c:pt>
                <c:pt idx="36">
                  <c:v>2.1778633021699266E-2</c:v>
                </c:pt>
                <c:pt idx="37">
                  <c:v>2.1407072490349056E-2</c:v>
                </c:pt>
                <c:pt idx="38">
                  <c:v>2.1257280732996268E-2</c:v>
                </c:pt>
                <c:pt idx="39">
                  <c:v>2.1269560340408306E-2</c:v>
                </c:pt>
                <c:pt idx="40">
                  <c:v>2.1381906934506142E-2</c:v>
                </c:pt>
                <c:pt idx="41">
                  <c:v>2.1542921259538703E-2</c:v>
                </c:pt>
                <c:pt idx="42">
                  <c:v>2.1653783580231189E-2</c:v>
                </c:pt>
                <c:pt idx="43">
                  <c:v>2.1655631869464322E-2</c:v>
                </c:pt>
                <c:pt idx="44">
                  <c:v>2.1481001962612333E-2</c:v>
                </c:pt>
                <c:pt idx="45">
                  <c:v>2.1084092013301015E-2</c:v>
                </c:pt>
                <c:pt idx="46">
                  <c:v>2.0439409741070603E-2</c:v>
                </c:pt>
                <c:pt idx="47">
                  <c:v>1.9636666242291677E-2</c:v>
                </c:pt>
                <c:pt idx="48">
                  <c:v>1.8992192663172418E-2</c:v>
                </c:pt>
                <c:pt idx="49">
                  <c:v>1.8804588535935533E-2</c:v>
                </c:pt>
                <c:pt idx="50">
                  <c:v>1.9104212173216548E-2</c:v>
                </c:pt>
                <c:pt idx="51">
                  <c:v>1.9694362293526328E-2</c:v>
                </c:pt>
                <c:pt idx="52">
                  <c:v>2.031518762804391E-2</c:v>
                </c:pt>
                <c:pt idx="53">
                  <c:v>2.0784416433738174E-2</c:v>
                </c:pt>
                <c:pt idx="54">
                  <c:v>2.1071742724812537E-2</c:v>
                </c:pt>
                <c:pt idx="55">
                  <c:v>2.1123085847627354E-2</c:v>
                </c:pt>
                <c:pt idx="56">
                  <c:v>2.0920273597592805E-2</c:v>
                </c:pt>
                <c:pt idx="57">
                  <c:v>2.0531268179530819E-2</c:v>
                </c:pt>
                <c:pt idx="58">
                  <c:v>2.0071801676419559E-2</c:v>
                </c:pt>
                <c:pt idx="59">
                  <c:v>1.9568057393588328E-2</c:v>
                </c:pt>
                <c:pt idx="60">
                  <c:v>1.9071072557758612E-2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source'!$A$180:$A$240</c:f>
              <c:numCache>
                <c:formatCode>mmm\-yy</c:formatCode>
                <c:ptCount val="61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</c:numCache>
            </c:numRef>
          </c:cat>
          <c:val>
            <c:numRef>
              <c:f>'Fig 6&amp;7 source'!$E$180:$E$240</c:f>
              <c:numCache>
                <c:formatCode>0.000</c:formatCode>
                <c:ptCount val="61"/>
                <c:pt idx="0">
                  <c:v>2.472654928201155E-2</c:v>
                </c:pt>
                <c:pt idx="1">
                  <c:v>2.4904018082789466E-2</c:v>
                </c:pt>
                <c:pt idx="2">
                  <c:v>2.5081556858750683E-2</c:v>
                </c:pt>
                <c:pt idx="3">
                  <c:v>2.504199332727524E-2</c:v>
                </c:pt>
                <c:pt idx="4">
                  <c:v>2.450272973442217E-2</c:v>
                </c:pt>
                <c:pt idx="5">
                  <c:v>2.3399627807939319E-2</c:v>
                </c:pt>
                <c:pt idx="6">
                  <c:v>2.2162934079780993E-2</c:v>
                </c:pt>
                <c:pt idx="7">
                  <c:v>2.1204589444789777E-2</c:v>
                </c:pt>
                <c:pt idx="8">
                  <c:v>2.0700281186549381E-2</c:v>
                </c:pt>
                <c:pt idx="9">
                  <c:v>2.0817578541717577E-2</c:v>
                </c:pt>
                <c:pt idx="10">
                  <c:v>2.1511105353746087E-2</c:v>
                </c:pt>
                <c:pt idx="11">
                  <c:v>2.2495408088506821E-2</c:v>
                </c:pt>
                <c:pt idx="12">
                  <c:v>2.3427802902931675E-2</c:v>
                </c:pt>
                <c:pt idx="13">
                  <c:v>2.4045969017827712E-2</c:v>
                </c:pt>
                <c:pt idx="14">
                  <c:v>2.4224239313107923E-2</c:v>
                </c:pt>
                <c:pt idx="15">
                  <c:v>2.4103797440483604E-2</c:v>
                </c:pt>
                <c:pt idx="16">
                  <c:v>2.3670857887125564E-2</c:v>
                </c:pt>
                <c:pt idx="17">
                  <c:v>2.3241310195209853E-2</c:v>
                </c:pt>
                <c:pt idx="18">
                  <c:v>2.2844572810945721E-2</c:v>
                </c:pt>
                <c:pt idx="19">
                  <c:v>2.2930903810888133E-2</c:v>
                </c:pt>
                <c:pt idx="20">
                  <c:v>2.3645587136036782E-2</c:v>
                </c:pt>
                <c:pt idx="21">
                  <c:v>2.4871271099380386E-2</c:v>
                </c:pt>
                <c:pt idx="22">
                  <c:v>2.6441014866918043E-2</c:v>
                </c:pt>
                <c:pt idx="23">
                  <c:v>2.8018329027761194E-2</c:v>
                </c:pt>
                <c:pt idx="24">
                  <c:v>2.9099927165223725E-2</c:v>
                </c:pt>
                <c:pt idx="25">
                  <c:v>2.9392487332128767E-2</c:v>
                </c:pt>
                <c:pt idx="26">
                  <c:v>2.8880215882639296E-2</c:v>
                </c:pt>
                <c:pt idx="27">
                  <c:v>2.7853646379775499E-2</c:v>
                </c:pt>
                <c:pt idx="28">
                  <c:v>2.6535347376808908E-2</c:v>
                </c:pt>
                <c:pt idx="29">
                  <c:v>2.5335677629634689E-2</c:v>
                </c:pt>
                <c:pt idx="30">
                  <c:v>2.4447209311572387E-2</c:v>
                </c:pt>
                <c:pt idx="31">
                  <c:v>2.4145487723600763E-2</c:v>
                </c:pt>
                <c:pt idx="32">
                  <c:v>2.4132608997530697E-2</c:v>
                </c:pt>
                <c:pt idx="33">
                  <c:v>2.4300423103955918E-2</c:v>
                </c:pt>
                <c:pt idx="34">
                  <c:v>2.4471557573554965E-2</c:v>
                </c:pt>
                <c:pt idx="35">
                  <c:v>2.453025708100201E-2</c:v>
                </c:pt>
                <c:pt idx="36">
                  <c:v>2.4354131676440131E-2</c:v>
                </c:pt>
                <c:pt idx="37">
                  <c:v>2.3935718391762308E-2</c:v>
                </c:pt>
                <c:pt idx="38">
                  <c:v>2.3346624795987588E-2</c:v>
                </c:pt>
                <c:pt idx="39">
                  <c:v>2.2693815283706779E-2</c:v>
                </c:pt>
                <c:pt idx="40">
                  <c:v>2.1935986170124388E-2</c:v>
                </c:pt>
                <c:pt idx="41">
                  <c:v>2.1084138079137102E-2</c:v>
                </c:pt>
                <c:pt idx="42">
                  <c:v>2.0150044415958517E-2</c:v>
                </c:pt>
                <c:pt idx="43">
                  <c:v>1.9407666052262816E-2</c:v>
                </c:pt>
                <c:pt idx="44">
                  <c:v>1.8825659401155645E-2</c:v>
                </c:pt>
                <c:pt idx="45">
                  <c:v>1.8267602770822879E-2</c:v>
                </c:pt>
                <c:pt idx="46">
                  <c:v>1.7625535666890145E-2</c:v>
                </c:pt>
                <c:pt idx="47">
                  <c:v>1.6886859189639107E-2</c:v>
                </c:pt>
                <c:pt idx="48">
                  <c:v>1.6160167043937346E-2</c:v>
                </c:pt>
                <c:pt idx="49">
                  <c:v>1.5392333114654565E-2</c:v>
                </c:pt>
                <c:pt idx="50">
                  <c:v>1.456889038659135E-2</c:v>
                </c:pt>
                <c:pt idx="51">
                  <c:v>1.3876701225425347E-2</c:v>
                </c:pt>
                <c:pt idx="52">
                  <c:v>1.3249997903718193E-2</c:v>
                </c:pt>
                <c:pt idx="53">
                  <c:v>1.2760307545747982E-2</c:v>
                </c:pt>
                <c:pt idx="54">
                  <c:v>1.2566080559926997E-2</c:v>
                </c:pt>
                <c:pt idx="55">
                  <c:v>1.2881508367296835E-2</c:v>
                </c:pt>
                <c:pt idx="56">
                  <c:v>1.3701611089063627E-2</c:v>
                </c:pt>
                <c:pt idx="57">
                  <c:v>1.4846234513181511E-2</c:v>
                </c:pt>
                <c:pt idx="58">
                  <c:v>1.5956197836466172E-2</c:v>
                </c:pt>
                <c:pt idx="59">
                  <c:v>1.6898950862949694E-2</c:v>
                </c:pt>
                <c:pt idx="60">
                  <c:v>1.7654042480075724E-2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  <c:max val="43525"/>
          <c:min val="41699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source'!$O$15:$O$35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4&amp;8 source'!$R$15:$R$35</c:f>
              <c:numCache>
                <c:formatCode>0.0%</c:formatCode>
                <c:ptCount val="21"/>
                <c:pt idx="0">
                  <c:v>0.56299999999999994</c:v>
                </c:pt>
                <c:pt idx="1">
                  <c:v>0.60899999999999999</c:v>
                </c:pt>
                <c:pt idx="2">
                  <c:v>0.629</c:v>
                </c:pt>
                <c:pt idx="3">
                  <c:v>0.622</c:v>
                </c:pt>
                <c:pt idx="4">
                  <c:v>0.59499999999999997</c:v>
                </c:pt>
                <c:pt idx="5">
                  <c:v>0.625</c:v>
                </c:pt>
                <c:pt idx="6">
                  <c:v>0.60699999999999998</c:v>
                </c:pt>
                <c:pt idx="7">
                  <c:v>0.59199999999999997</c:v>
                </c:pt>
                <c:pt idx="8">
                  <c:v>0.56000000000000005</c:v>
                </c:pt>
                <c:pt idx="9">
                  <c:v>0.59199999999999997</c:v>
                </c:pt>
                <c:pt idx="10">
                  <c:v>0.59799999999999998</c:v>
                </c:pt>
                <c:pt idx="11">
                  <c:v>0.56499999999999995</c:v>
                </c:pt>
                <c:pt idx="12">
                  <c:v>0.54700000000000004</c:v>
                </c:pt>
                <c:pt idx="13">
                  <c:v>0.57699999999999996</c:v>
                </c:pt>
                <c:pt idx="14">
                  <c:v>0.55900000000000005</c:v>
                </c:pt>
                <c:pt idx="15">
                  <c:v>0.53900000000000003</c:v>
                </c:pt>
                <c:pt idx="16">
                  <c:v>0.51300000000000001</c:v>
                </c:pt>
                <c:pt idx="17">
                  <c:v>0.53600000000000003</c:v>
                </c:pt>
                <c:pt idx="18">
                  <c:v>0.51700000000000002</c:v>
                </c:pt>
                <c:pt idx="19">
                  <c:v>0.47099999999999997</c:v>
                </c:pt>
                <c:pt idx="20">
                  <c:v>0.44800000000000001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source'!$O$15:$O$35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4&amp;8 source'!$P$15:$P$35</c:f>
              <c:numCache>
                <c:formatCode>0.0%</c:formatCode>
                <c:ptCount val="21"/>
                <c:pt idx="0">
                  <c:v>0.17899999999999999</c:v>
                </c:pt>
                <c:pt idx="1">
                  <c:v>0.22700000000000001</c:v>
                </c:pt>
                <c:pt idx="2">
                  <c:v>0.20899999999999999</c:v>
                </c:pt>
                <c:pt idx="3">
                  <c:v>0.222</c:v>
                </c:pt>
                <c:pt idx="4">
                  <c:v>0.184</c:v>
                </c:pt>
                <c:pt idx="5">
                  <c:v>0.22</c:v>
                </c:pt>
                <c:pt idx="6">
                  <c:v>0.19600000000000001</c:v>
                </c:pt>
                <c:pt idx="7">
                  <c:v>0.193</c:v>
                </c:pt>
                <c:pt idx="8">
                  <c:v>0.159</c:v>
                </c:pt>
                <c:pt idx="9">
                  <c:v>0.192</c:v>
                </c:pt>
                <c:pt idx="10">
                  <c:v>0.18</c:v>
                </c:pt>
                <c:pt idx="11">
                  <c:v>0.17299999999999999</c:v>
                </c:pt>
                <c:pt idx="12">
                  <c:v>0.14899999999999999</c:v>
                </c:pt>
                <c:pt idx="13">
                  <c:v>0.17100000000000001</c:v>
                </c:pt>
                <c:pt idx="14">
                  <c:v>0.155</c:v>
                </c:pt>
                <c:pt idx="15">
                  <c:v>0.154</c:v>
                </c:pt>
                <c:pt idx="16">
                  <c:v>0.13</c:v>
                </c:pt>
                <c:pt idx="17">
                  <c:v>0.155</c:v>
                </c:pt>
                <c:pt idx="18">
                  <c:v>0.13900000000000001</c:v>
                </c:pt>
                <c:pt idx="19">
                  <c:v>0.13200000000000001</c:v>
                </c:pt>
                <c:pt idx="20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source'!$O$15:$O$35</c:f>
              <c:numCache>
                <c:formatCode>mmm\-yy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'Fig 4&amp;8 source'!$Q$15:$Q$35</c:f>
              <c:numCache>
                <c:formatCode>0.0%</c:formatCode>
                <c:ptCount val="21"/>
                <c:pt idx="0">
                  <c:v>8.2000000000000003E-2</c:v>
                </c:pt>
                <c:pt idx="1">
                  <c:v>0.11799999999999999</c:v>
                </c:pt>
                <c:pt idx="2">
                  <c:v>0.10100000000000001</c:v>
                </c:pt>
                <c:pt idx="3">
                  <c:v>0.111</c:v>
                </c:pt>
                <c:pt idx="4">
                  <c:v>8.5999999999999993E-2</c:v>
                </c:pt>
                <c:pt idx="5">
                  <c:v>0.106</c:v>
                </c:pt>
                <c:pt idx="6">
                  <c:v>0.09</c:v>
                </c:pt>
                <c:pt idx="7">
                  <c:v>8.6999999999999994E-2</c:v>
                </c:pt>
                <c:pt idx="8">
                  <c:v>6.6000000000000003E-2</c:v>
                </c:pt>
                <c:pt idx="9">
                  <c:v>8.2000000000000003E-2</c:v>
                </c:pt>
                <c:pt idx="10">
                  <c:v>7.5999999999999998E-2</c:v>
                </c:pt>
                <c:pt idx="11">
                  <c:v>7.2999999999999995E-2</c:v>
                </c:pt>
                <c:pt idx="12">
                  <c:v>5.8000000000000003E-2</c:v>
                </c:pt>
                <c:pt idx="13">
                  <c:v>6.5000000000000002E-2</c:v>
                </c:pt>
                <c:pt idx="14">
                  <c:v>0.06</c:v>
                </c:pt>
                <c:pt idx="15">
                  <c:v>0.06</c:v>
                </c:pt>
                <c:pt idx="16">
                  <c:v>4.7E-2</c:v>
                </c:pt>
                <c:pt idx="17">
                  <c:v>6.2E-2</c:v>
                </c:pt>
                <c:pt idx="18">
                  <c:v>5.6000000000000001E-2</c:v>
                </c:pt>
                <c:pt idx="19">
                  <c:v>5.3999999999999999E-2</c:v>
                </c:pt>
                <c:pt idx="20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source'!$O$6:$O$17</c:f>
              <c:numCache>
                <c:formatCode>mmm\-yy</c:formatCode>
                <c:ptCount val="12"/>
                <c:pt idx="9">
                  <c:v>41699</c:v>
                </c:pt>
                <c:pt idx="10">
                  <c:v>41791</c:v>
                </c:pt>
                <c:pt idx="11">
                  <c:v>41883</c:v>
                </c:pt>
              </c:numCache>
            </c:numRef>
          </c:cat>
          <c:val>
            <c:numRef>
              <c:f>'Fig 4&amp;8 source'!$P$6:$P$17</c:f>
              <c:numCache>
                <c:formatCode>0.0%</c:formatCode>
                <c:ptCount val="12"/>
                <c:pt idx="9">
                  <c:v>0.17899999999999999</c:v>
                </c:pt>
                <c:pt idx="10">
                  <c:v>0.22700000000000001</c:v>
                </c:pt>
                <c:pt idx="11">
                  <c:v>0.20899999999999999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139129</xdr:colOff>
      <xdr:row>0</xdr:row>
      <xdr:rowOff>395983</xdr:rowOff>
    </xdr:from>
    <xdr:to>
      <xdr:col>9</xdr:col>
      <xdr:colOff>342472</xdr:colOff>
      <xdr:row>43</xdr:row>
      <xdr:rowOff>3726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FFA813-A6FB-415B-836B-95AA0F684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29" y="395983"/>
          <a:ext cx="5693596" cy="56866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328083</xdr:rowOff>
    </xdr:from>
    <xdr:to>
      <xdr:col>11</xdr:col>
      <xdr:colOff>412750</xdr:colOff>
      <xdr:row>37</xdr:row>
      <xdr:rowOff>42184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CF4C76-869C-4F83-8C04-24A3060A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083"/>
          <a:ext cx="7164917" cy="51116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54429</xdr:rowOff>
    </xdr:from>
    <xdr:to>
      <xdr:col>9</xdr:col>
      <xdr:colOff>421821</xdr:colOff>
      <xdr:row>39</xdr:row>
      <xdr:rowOff>99132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954B20-4FF5-45AC-8B0D-D817EA03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49036"/>
          <a:ext cx="5646964" cy="5541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</xdr:rowOff>
    </xdr:from>
    <xdr:to>
      <xdr:col>6</xdr:col>
      <xdr:colOff>582083</xdr:colOff>
      <xdr:row>29</xdr:row>
      <xdr:rowOff>70404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DA0B77-EBE2-4891-A426-5BB66DA0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44501"/>
          <a:ext cx="4201583" cy="4250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349250</xdr:rowOff>
    </xdr:from>
    <xdr:to>
      <xdr:col>9</xdr:col>
      <xdr:colOff>603250</xdr:colOff>
      <xdr:row>42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913456-79C6-4401-8535-9E742A3F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349250"/>
          <a:ext cx="6011333" cy="6011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42335</xdr:rowOff>
    </xdr:from>
    <xdr:to>
      <xdr:col>12</xdr:col>
      <xdr:colOff>13893</xdr:colOff>
      <xdr:row>37</xdr:row>
      <xdr:rowOff>21169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2208B3-EE0B-4B3B-B5B7-5B21FD80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668"/>
          <a:ext cx="7379893" cy="52175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/>
  </sheetViews>
  <sheetFormatPr defaultColWidth="9.140625" defaultRowHeight="11.25" x14ac:dyDescent="0.15"/>
  <cols>
    <col min="1" max="1" width="13" style="55" customWidth="1"/>
    <col min="2" max="2" width="74.85546875" style="55" customWidth="1"/>
    <col min="3" max="3" width="18.42578125" style="56" customWidth="1"/>
    <col min="4" max="4" width="21.28515625" style="55" customWidth="1"/>
    <col min="5" max="6" width="9.140625" style="55"/>
    <col min="7" max="7" width="76.28515625" style="55" bestFit="1" customWidth="1"/>
    <col min="8" max="8" width="20.5703125" style="55" customWidth="1"/>
    <col min="9" max="9" width="16.7109375" style="55" customWidth="1"/>
    <col min="10" max="10" width="23.7109375" style="55" customWidth="1"/>
    <col min="11" max="16384" width="9.140625" style="55"/>
  </cols>
  <sheetData>
    <row r="1" spans="1:4" ht="41.25" customHeight="1" x14ac:dyDescent="0.15">
      <c r="A1" s="88" t="s">
        <v>457</v>
      </c>
    </row>
    <row r="2" spans="1:4" ht="27.75" customHeight="1" x14ac:dyDescent="0.15">
      <c r="B2" s="163" t="s">
        <v>310</v>
      </c>
    </row>
    <row r="3" spans="1:4" s="56" customFormat="1" ht="19.5" customHeight="1" x14ac:dyDescent="0.15">
      <c r="A3" s="80" t="s">
        <v>337</v>
      </c>
      <c r="B3" s="81" t="s">
        <v>338</v>
      </c>
      <c r="D3" s="153"/>
    </row>
    <row r="4" spans="1:4" s="56" customFormat="1" ht="20.100000000000001" customHeight="1" x14ac:dyDescent="0.15">
      <c r="A4" s="180" t="s">
        <v>311</v>
      </c>
      <c r="B4" s="181" t="s">
        <v>136</v>
      </c>
      <c r="C4" s="79"/>
      <c r="D4" s="154"/>
    </row>
    <row r="5" spans="1:4" s="56" customFormat="1" ht="20.100000000000001" customHeight="1" x14ac:dyDescent="0.15">
      <c r="A5" s="182" t="s">
        <v>312</v>
      </c>
      <c r="B5" s="183" t="s">
        <v>364</v>
      </c>
      <c r="C5" s="79"/>
      <c r="D5" s="154"/>
    </row>
    <row r="6" spans="1:4" s="56" customFormat="1" ht="20.100000000000001" customHeight="1" x14ac:dyDescent="0.15">
      <c r="A6" s="180" t="s">
        <v>313</v>
      </c>
      <c r="B6" s="181" t="s">
        <v>314</v>
      </c>
      <c r="C6" s="79"/>
      <c r="D6" s="154"/>
    </row>
    <row r="7" spans="1:4" s="56" customFormat="1" ht="20.100000000000001" customHeight="1" x14ac:dyDescent="0.15">
      <c r="A7" s="180" t="s">
        <v>315</v>
      </c>
      <c r="B7" s="181" t="s">
        <v>374</v>
      </c>
      <c r="D7" s="154"/>
    </row>
    <row r="8" spans="1:4" s="56" customFormat="1" ht="20.100000000000001" customHeight="1" x14ac:dyDescent="0.15">
      <c r="A8" s="180" t="s">
        <v>316</v>
      </c>
      <c r="B8" s="181" t="s">
        <v>375</v>
      </c>
      <c r="D8" s="154"/>
    </row>
    <row r="9" spans="1:4" s="56" customFormat="1" ht="20.100000000000001" customHeight="1" x14ac:dyDescent="0.15">
      <c r="A9" s="182" t="s">
        <v>317</v>
      </c>
      <c r="B9" s="183" t="s">
        <v>384</v>
      </c>
      <c r="D9" s="154"/>
    </row>
    <row r="10" spans="1:4" s="56" customFormat="1" ht="20.100000000000001" customHeight="1" x14ac:dyDescent="0.15">
      <c r="A10" s="182" t="s">
        <v>140</v>
      </c>
      <c r="B10" s="183" t="s">
        <v>385</v>
      </c>
      <c r="D10" s="154"/>
    </row>
    <row r="11" spans="1:4" s="56" customFormat="1" ht="20.100000000000001" customHeight="1" x14ac:dyDescent="0.15">
      <c r="A11" s="180" t="s">
        <v>318</v>
      </c>
      <c r="B11" s="181" t="s">
        <v>376</v>
      </c>
      <c r="D11" s="154"/>
    </row>
    <row r="12" spans="1:4" s="56" customFormat="1" ht="20.100000000000001" customHeight="1" x14ac:dyDescent="0.15">
      <c r="A12" s="180" t="s">
        <v>319</v>
      </c>
      <c r="B12" s="181" t="s">
        <v>377</v>
      </c>
      <c r="D12" s="154"/>
    </row>
    <row r="13" spans="1:4" s="56" customFormat="1" ht="20.100000000000001" customHeight="1" x14ac:dyDescent="0.15">
      <c r="A13" s="180" t="s">
        <v>320</v>
      </c>
      <c r="B13" s="181" t="s">
        <v>321</v>
      </c>
      <c r="D13" s="154"/>
    </row>
    <row r="14" spans="1:4" s="56" customFormat="1" ht="20.100000000000001" customHeight="1" x14ac:dyDescent="0.15">
      <c r="A14" s="182" t="s">
        <v>322</v>
      </c>
      <c r="B14" s="183" t="s">
        <v>386</v>
      </c>
      <c r="D14" s="154"/>
    </row>
    <row r="15" spans="1:4" s="56" customFormat="1" ht="20.100000000000001" customHeight="1" x14ac:dyDescent="0.15">
      <c r="A15" s="182" t="s">
        <v>323</v>
      </c>
      <c r="B15" s="183" t="s">
        <v>387</v>
      </c>
      <c r="D15" s="154"/>
    </row>
    <row r="16" spans="1:4" s="56" customFormat="1" ht="20.100000000000001" customHeight="1" x14ac:dyDescent="0.15">
      <c r="A16" s="182" t="s">
        <v>324</v>
      </c>
      <c r="B16" s="183" t="s">
        <v>388</v>
      </c>
      <c r="D16" s="154"/>
    </row>
    <row r="17" spans="1:4" s="56" customFormat="1" ht="20.100000000000001" customHeight="1" x14ac:dyDescent="0.15">
      <c r="A17" s="181" t="s">
        <v>325</v>
      </c>
      <c r="B17" s="181" t="s">
        <v>326</v>
      </c>
      <c r="D17" s="154"/>
    </row>
    <row r="18" spans="1:4" s="56" customFormat="1" ht="20.100000000000001" customHeight="1" x14ac:dyDescent="0.15">
      <c r="A18" s="181" t="s">
        <v>327</v>
      </c>
      <c r="B18" s="181" t="s">
        <v>378</v>
      </c>
      <c r="D18" s="154"/>
    </row>
    <row r="19" spans="1:4" s="56" customFormat="1" ht="20.100000000000001" customHeight="1" x14ac:dyDescent="0.15">
      <c r="A19" s="183" t="s">
        <v>141</v>
      </c>
      <c r="B19" s="183" t="s">
        <v>412</v>
      </c>
      <c r="D19" s="154"/>
    </row>
    <row r="20" spans="1:4" s="56" customFormat="1" ht="20.100000000000001" customHeight="1" x14ac:dyDescent="0.15">
      <c r="A20" s="183" t="s">
        <v>328</v>
      </c>
      <c r="B20" s="183" t="s">
        <v>379</v>
      </c>
      <c r="D20" s="154"/>
    </row>
    <row r="21" spans="1:4" s="56" customFormat="1" ht="20.100000000000001" customHeight="1" x14ac:dyDescent="0.15">
      <c r="A21" s="183" t="s">
        <v>284</v>
      </c>
      <c r="B21" s="183" t="s">
        <v>380</v>
      </c>
      <c r="D21" s="154"/>
    </row>
    <row r="22" spans="1:4" s="56" customFormat="1" ht="20.100000000000001" customHeight="1" x14ac:dyDescent="0.15">
      <c r="A22" s="181" t="s">
        <v>329</v>
      </c>
      <c r="B22" s="181" t="s">
        <v>381</v>
      </c>
      <c r="D22" s="154"/>
    </row>
    <row r="23" spans="1:4" s="56" customFormat="1" ht="20.100000000000001" customHeight="1" x14ac:dyDescent="0.15">
      <c r="A23" s="183" t="s">
        <v>413</v>
      </c>
      <c r="B23" s="200" t="s">
        <v>389</v>
      </c>
      <c r="D23" s="154"/>
    </row>
    <row r="24" spans="1:4" s="56" customFormat="1" ht="20.100000000000001" customHeight="1" x14ac:dyDescent="0.15">
      <c r="A24" s="183" t="s">
        <v>414</v>
      </c>
      <c r="B24" s="200" t="s">
        <v>390</v>
      </c>
      <c r="D24" s="154"/>
    </row>
    <row r="25" spans="1:4" s="56" customFormat="1" ht="20.100000000000001" customHeight="1" x14ac:dyDescent="0.15">
      <c r="A25" s="180" t="s">
        <v>330</v>
      </c>
      <c r="B25" s="181" t="s">
        <v>404</v>
      </c>
      <c r="D25" s="154"/>
    </row>
    <row r="26" spans="1:4" s="139" customFormat="1" ht="20.100000000000001" customHeight="1" x14ac:dyDescent="0.2">
      <c r="A26" s="180" t="s">
        <v>331</v>
      </c>
      <c r="B26" s="180" t="s">
        <v>382</v>
      </c>
      <c r="D26" s="154"/>
    </row>
    <row r="27" spans="1:4" s="56" customFormat="1" ht="20.100000000000001" customHeight="1" x14ac:dyDescent="0.15">
      <c r="A27" s="180" t="s">
        <v>332</v>
      </c>
      <c r="B27" s="181" t="s">
        <v>383</v>
      </c>
      <c r="D27" s="154"/>
    </row>
    <row r="28" spans="1:4" s="56" customFormat="1" ht="20.100000000000001" customHeight="1" x14ac:dyDescent="0.15">
      <c r="A28" s="180" t="s">
        <v>333</v>
      </c>
      <c r="B28" s="181" t="s">
        <v>356</v>
      </c>
      <c r="D28" s="154"/>
    </row>
    <row r="29" spans="1:4" s="56" customFormat="1" ht="20.100000000000001" customHeight="1" x14ac:dyDescent="0.15">
      <c r="A29" s="180" t="s">
        <v>355</v>
      </c>
      <c r="B29" s="181" t="s">
        <v>363</v>
      </c>
      <c r="D29" s="154"/>
    </row>
    <row r="30" spans="1:4" s="56" customFormat="1" ht="15" customHeight="1" x14ac:dyDescent="0.15">
      <c r="D30" s="153"/>
    </row>
    <row r="31" spans="1:4" s="56" customFormat="1" ht="15" customHeight="1" x14ac:dyDescent="0.15">
      <c r="A31" s="82" t="s">
        <v>350</v>
      </c>
      <c r="D31" s="153"/>
    </row>
    <row r="32" spans="1:4" s="56" customFormat="1" ht="15" customHeight="1" x14ac:dyDescent="0.15">
      <c r="A32" s="184" t="s">
        <v>422</v>
      </c>
      <c r="B32" s="184" t="s">
        <v>351</v>
      </c>
      <c r="D32" s="151"/>
    </row>
    <row r="33" spans="1:4" s="56" customFormat="1" ht="15" customHeight="1" x14ac:dyDescent="0.15">
      <c r="A33" s="184" t="s">
        <v>423</v>
      </c>
      <c r="B33" s="184" t="s">
        <v>417</v>
      </c>
      <c r="D33" s="151"/>
    </row>
    <row r="34" spans="1:4" ht="15" customHeight="1" x14ac:dyDescent="0.15">
      <c r="A34" s="184" t="s">
        <v>424</v>
      </c>
      <c r="B34" s="184" t="s">
        <v>434</v>
      </c>
      <c r="D34" s="151"/>
    </row>
    <row r="35" spans="1:4" ht="15" customHeight="1" x14ac:dyDescent="0.15">
      <c r="D35" s="155"/>
    </row>
    <row r="36" spans="1:4" ht="15" customHeight="1" x14ac:dyDescent="0.15">
      <c r="D36" s="155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3" customWidth="1"/>
    <col min="2" max="2" width="11.85546875" style="23" customWidth="1"/>
    <col min="3" max="6" width="9" style="23"/>
    <col min="7" max="7" width="11.140625" style="23" customWidth="1"/>
    <col min="8" max="8" width="8.7109375" style="23" customWidth="1"/>
    <col min="9" max="9" width="15.42578125" style="23" customWidth="1"/>
    <col min="10" max="16384" width="9" style="23"/>
  </cols>
  <sheetData>
    <row r="1" spans="1:9" ht="21" customHeight="1" x14ac:dyDescent="0.15">
      <c r="A1" s="89" t="s">
        <v>396</v>
      </c>
      <c r="I1" s="179" t="s">
        <v>366</v>
      </c>
    </row>
    <row r="2" spans="1:9" x14ac:dyDescent="0.15">
      <c r="A2" s="23" t="s">
        <v>12</v>
      </c>
      <c r="B2" s="238">
        <v>43525</v>
      </c>
      <c r="C2" s="239">
        <v>43160</v>
      </c>
      <c r="D2" s="240" t="s">
        <v>285</v>
      </c>
    </row>
    <row r="3" spans="1:9" x14ac:dyDescent="0.15">
      <c r="A3" s="23" t="s">
        <v>15</v>
      </c>
      <c r="B3" s="35">
        <v>51097</v>
      </c>
      <c r="C3" s="35">
        <v>54168</v>
      </c>
      <c r="D3" s="25">
        <v>-5.6693989071038287E-2</v>
      </c>
      <c r="F3" s="35"/>
      <c r="G3" s="35"/>
      <c r="H3" s="25"/>
    </row>
    <row r="4" spans="1:9" x14ac:dyDescent="0.15">
      <c r="A4" s="23" t="s">
        <v>142</v>
      </c>
      <c r="B4" s="35">
        <v>10038</v>
      </c>
      <c r="C4" s="35">
        <v>11695</v>
      </c>
      <c r="D4" s="25">
        <v>-0.14168448054724236</v>
      </c>
      <c r="F4" s="35"/>
      <c r="G4" s="35"/>
      <c r="H4" s="25"/>
    </row>
    <row r="5" spans="1:9" x14ac:dyDescent="0.15">
      <c r="A5" s="23" t="s">
        <v>14</v>
      </c>
      <c r="B5" s="35">
        <v>61135</v>
      </c>
      <c r="C5" s="35">
        <v>65863</v>
      </c>
      <c r="D5" s="25">
        <v>-7.1785372667506842E-2</v>
      </c>
      <c r="F5" s="35"/>
      <c r="G5" s="35"/>
      <c r="H5" s="25"/>
    </row>
    <row r="6" spans="1:9" x14ac:dyDescent="0.15">
      <c r="B6" s="27"/>
    </row>
    <row r="7" spans="1:9" x14ac:dyDescent="0.15">
      <c r="A7" s="37" t="s">
        <v>432</v>
      </c>
      <c r="B7" s="1">
        <v>0.83580600310787601</v>
      </c>
      <c r="C7" s="1">
        <v>0.82243444726174031</v>
      </c>
      <c r="D7"/>
    </row>
    <row r="8" spans="1:9" x14ac:dyDescent="0.15">
      <c r="B8"/>
      <c r="C8"/>
      <c r="D8"/>
    </row>
    <row r="9" spans="1:9" s="29" customFormat="1" x14ac:dyDescent="0.15">
      <c r="A9" s="28"/>
      <c r="B9"/>
      <c r="C9" s="23"/>
      <c r="D9" s="28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3" customWidth="1"/>
    <col min="2" max="3" width="9" style="23" customWidth="1"/>
    <col min="4" max="4" width="9.85546875" style="23" customWidth="1"/>
    <col min="5" max="6" width="9" style="23"/>
    <col min="7" max="7" width="9" style="23" customWidth="1"/>
    <col min="8" max="8" width="15.28515625" style="23" customWidth="1"/>
    <col min="9" max="11" width="9" style="23" customWidth="1"/>
    <col min="12" max="12" width="14.7109375" style="23" customWidth="1"/>
    <col min="13" max="16384" width="9" style="23"/>
  </cols>
  <sheetData>
    <row r="1" spans="1:9" ht="30.75" customHeight="1" x14ac:dyDescent="0.15">
      <c r="A1" s="89" t="s">
        <v>397</v>
      </c>
      <c r="H1" s="179" t="s">
        <v>366</v>
      </c>
    </row>
    <row r="2" spans="1:9" ht="22.5" customHeight="1" x14ac:dyDescent="0.15">
      <c r="A2" s="94" t="s">
        <v>30</v>
      </c>
      <c r="B2" s="95">
        <v>43525</v>
      </c>
      <c r="C2" s="95">
        <v>43160</v>
      </c>
      <c r="D2" s="94" t="s">
        <v>285</v>
      </c>
      <c r="E2" s="30"/>
      <c r="G2" s="33"/>
      <c r="H2" s="24"/>
      <c r="I2" s="24"/>
    </row>
    <row r="3" spans="1:9" ht="20.100000000000001" customHeight="1" x14ac:dyDescent="0.15">
      <c r="A3" s="96" t="s">
        <v>60</v>
      </c>
      <c r="B3" s="95"/>
      <c r="C3" s="95"/>
      <c r="D3" s="94"/>
      <c r="E3" s="30"/>
      <c r="G3" s="33"/>
      <c r="H3" s="24"/>
      <c r="I3" s="24"/>
    </row>
    <row r="4" spans="1:9" ht="15" customHeight="1" x14ac:dyDescent="0.15">
      <c r="A4" s="97" t="s">
        <v>16</v>
      </c>
      <c r="B4" s="241">
        <v>14837</v>
      </c>
      <c r="C4" s="241">
        <v>16187</v>
      </c>
      <c r="D4" s="92">
        <v>-8.340025946747387E-2</v>
      </c>
      <c r="E4" s="26"/>
      <c r="G4" s="20"/>
    </row>
    <row r="5" spans="1:9" ht="15" customHeight="1" x14ac:dyDescent="0.15">
      <c r="A5" s="97" t="s">
        <v>17</v>
      </c>
      <c r="B5" s="241">
        <v>7247</v>
      </c>
      <c r="C5" s="241">
        <v>7775</v>
      </c>
      <c r="D5" s="92">
        <v>-6.7909967845659169E-2</v>
      </c>
      <c r="E5" s="26"/>
      <c r="G5" s="20"/>
    </row>
    <row r="6" spans="1:9" ht="15" customHeight="1" x14ac:dyDescent="0.15">
      <c r="A6" s="97" t="s">
        <v>18</v>
      </c>
      <c r="B6" s="241">
        <v>4721</v>
      </c>
      <c r="C6" s="241">
        <v>4722</v>
      </c>
      <c r="D6" s="92">
        <v>-2.1177467174926523E-4</v>
      </c>
      <c r="E6" s="26"/>
      <c r="G6" s="20"/>
    </row>
    <row r="7" spans="1:9" ht="15" customHeight="1" x14ac:dyDescent="0.15">
      <c r="A7" s="97" t="s">
        <v>19</v>
      </c>
      <c r="B7" s="241">
        <v>6580</v>
      </c>
      <c r="C7" s="241">
        <v>6894</v>
      </c>
      <c r="D7" s="92">
        <v>-4.5546852335364041E-2</v>
      </c>
      <c r="E7" s="26"/>
      <c r="G7" s="20"/>
    </row>
    <row r="8" spans="1:9" ht="15" customHeight="1" x14ac:dyDescent="0.15">
      <c r="A8" s="97" t="s">
        <v>20</v>
      </c>
      <c r="B8" s="241">
        <v>4928</v>
      </c>
      <c r="C8" s="241">
        <v>5037</v>
      </c>
      <c r="D8" s="92">
        <v>-2.1639864999007385E-2</v>
      </c>
      <c r="E8" s="26"/>
      <c r="G8" s="20"/>
    </row>
    <row r="9" spans="1:9" ht="15" customHeight="1" x14ac:dyDescent="0.15">
      <c r="A9" s="97" t="s">
        <v>21</v>
      </c>
      <c r="B9" s="241">
        <v>4577</v>
      </c>
      <c r="C9" s="241">
        <v>4943</v>
      </c>
      <c r="D9" s="92">
        <v>-7.4044102771596232E-2</v>
      </c>
      <c r="E9" s="26"/>
      <c r="G9" s="20"/>
    </row>
    <row r="10" spans="1:9" ht="15" customHeight="1" x14ac:dyDescent="0.15">
      <c r="A10" s="97" t="s">
        <v>22</v>
      </c>
      <c r="B10" s="241">
        <v>2173</v>
      </c>
      <c r="C10" s="241">
        <v>2209</v>
      </c>
      <c r="D10" s="92">
        <v>-1.6296966953372571E-2</v>
      </c>
      <c r="E10" s="26"/>
      <c r="G10" s="20"/>
    </row>
    <row r="11" spans="1:9" ht="15" customHeight="1" x14ac:dyDescent="0.15">
      <c r="A11" s="97" t="s">
        <v>23</v>
      </c>
      <c r="B11" s="241">
        <v>4111</v>
      </c>
      <c r="C11" s="241">
        <v>4319</v>
      </c>
      <c r="D11" s="92">
        <v>-4.8159296133364227E-2</v>
      </c>
      <c r="E11" s="26"/>
      <c r="G11" s="20"/>
    </row>
    <row r="12" spans="1:9" ht="15" customHeight="1" x14ac:dyDescent="0.15">
      <c r="A12" s="97" t="s">
        <v>24</v>
      </c>
      <c r="B12" s="241">
        <v>1923</v>
      </c>
      <c r="C12" s="241">
        <v>2082</v>
      </c>
      <c r="D12" s="92">
        <v>-7.636887608069165E-2</v>
      </c>
      <c r="E12" s="26"/>
      <c r="G12" s="20"/>
    </row>
    <row r="13" spans="1:9" ht="20.100000000000001" customHeight="1" x14ac:dyDescent="0.15">
      <c r="A13" s="99" t="s">
        <v>142</v>
      </c>
      <c r="B13" s="241"/>
      <c r="C13" s="241"/>
      <c r="D13" s="92"/>
      <c r="E13" s="26"/>
      <c r="G13" s="20"/>
    </row>
    <row r="14" spans="1:9" ht="15" customHeight="1" x14ac:dyDescent="0.15">
      <c r="A14" s="97" t="s">
        <v>25</v>
      </c>
      <c r="B14" s="241">
        <v>3009</v>
      </c>
      <c r="C14" s="241">
        <v>3434</v>
      </c>
      <c r="D14" s="92">
        <v>-0.12376237623762376</v>
      </c>
      <c r="E14" s="26"/>
      <c r="G14" s="20"/>
    </row>
    <row r="15" spans="1:9" ht="15" customHeight="1" x14ac:dyDescent="0.15">
      <c r="A15" s="97" t="s">
        <v>26</v>
      </c>
      <c r="B15" s="241">
        <v>1753</v>
      </c>
      <c r="C15" s="241">
        <v>2120</v>
      </c>
      <c r="D15" s="92">
        <v>-0.17311320754716986</v>
      </c>
      <c r="E15" s="26"/>
      <c r="G15" s="20"/>
    </row>
    <row r="16" spans="1:9" ht="15" customHeight="1" x14ac:dyDescent="0.15">
      <c r="A16" s="98" t="s">
        <v>27</v>
      </c>
      <c r="B16" s="241">
        <v>1940</v>
      </c>
      <c r="C16" s="241">
        <v>2208</v>
      </c>
      <c r="D16" s="92">
        <v>-0.12137681159420288</v>
      </c>
      <c r="E16" s="26"/>
      <c r="G16" s="20"/>
    </row>
    <row r="17" spans="1:7" ht="15" customHeight="1" x14ac:dyDescent="0.15">
      <c r="A17" s="97" t="s">
        <v>28</v>
      </c>
      <c r="B17" s="241">
        <v>1691</v>
      </c>
      <c r="C17" s="241">
        <v>2017</v>
      </c>
      <c r="D17" s="92">
        <v>-0.1616261774913238</v>
      </c>
      <c r="E17" s="26"/>
      <c r="G17" s="20"/>
    </row>
    <row r="18" spans="1:7" ht="15" customHeight="1" x14ac:dyDescent="0.15">
      <c r="A18" s="97" t="s">
        <v>29</v>
      </c>
      <c r="B18" s="241">
        <v>1645</v>
      </c>
      <c r="C18" s="241">
        <v>1916</v>
      </c>
      <c r="D18" s="92">
        <v>-0.14144050104384132</v>
      </c>
      <c r="E18" s="26"/>
      <c r="G18" s="20"/>
    </row>
    <row r="19" spans="1:7" ht="15" customHeight="1" x14ac:dyDescent="0.15">
      <c r="B19" s="242"/>
      <c r="C19" s="242"/>
      <c r="D19" s="93"/>
      <c r="G19" s="20"/>
    </row>
    <row r="20" spans="1:7" ht="15" customHeight="1" x14ac:dyDescent="0.15">
      <c r="B20" s="243"/>
      <c r="C20" s="243"/>
      <c r="D20" s="93"/>
      <c r="G20" s="20"/>
    </row>
    <row r="21" spans="1:7" ht="15" customHeight="1" x14ac:dyDescent="0.15">
      <c r="B21" s="63"/>
      <c r="C21" s="63"/>
      <c r="D21" s="63"/>
      <c r="G21" s="20"/>
    </row>
    <row r="22" spans="1:7" ht="15" customHeight="1" x14ac:dyDescent="0.15">
      <c r="A22" s="100" t="s">
        <v>346</v>
      </c>
      <c r="B22" s="31">
        <v>61135</v>
      </c>
      <c r="C22" s="31">
        <v>65863</v>
      </c>
      <c r="D22" s="92">
        <v>-7.1785372667506842E-2</v>
      </c>
      <c r="G22" s="20"/>
    </row>
    <row r="23" spans="1:7" ht="15" customHeight="1" x14ac:dyDescent="0.15">
      <c r="A23" s="100" t="s">
        <v>347</v>
      </c>
      <c r="B23" s="243">
        <v>51097</v>
      </c>
      <c r="C23" s="243">
        <v>54168</v>
      </c>
      <c r="D23" s="92">
        <v>-5.6693989071038287E-2</v>
      </c>
      <c r="G23" s="20"/>
    </row>
    <row r="24" spans="1:7" ht="15" customHeight="1" x14ac:dyDescent="0.15">
      <c r="A24" s="100" t="s">
        <v>348</v>
      </c>
      <c r="B24" s="243">
        <v>10038</v>
      </c>
      <c r="C24" s="243">
        <v>11695</v>
      </c>
      <c r="D24" s="92">
        <v>-0.14168448054724236</v>
      </c>
      <c r="G24" s="20"/>
    </row>
    <row r="25" spans="1:7" ht="15" customHeight="1" x14ac:dyDescent="0.15">
      <c r="B25" s="34"/>
      <c r="C25" s="34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0.5" x14ac:dyDescent="0.15"/>
  <cols>
    <col min="1" max="10" width="9.140625" style="247"/>
    <col min="11" max="11" width="14.7109375" style="247" customWidth="1"/>
    <col min="12" max="12" width="2.7109375" style="247" customWidth="1"/>
    <col min="13" max="13" width="12.7109375" style="247" customWidth="1"/>
    <col min="14" max="16384" width="9.140625" style="247"/>
  </cols>
  <sheetData>
    <row r="1" spans="1:13" ht="30" customHeight="1" x14ac:dyDescent="0.15">
      <c r="A1" s="248" t="s">
        <v>398</v>
      </c>
      <c r="K1" s="249" t="s">
        <v>366</v>
      </c>
      <c r="L1" s="250"/>
      <c r="M1" s="249" t="s">
        <v>373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Normal="10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78" t="s">
        <v>399</v>
      </c>
      <c r="B1" s="57"/>
      <c r="M1" s="179" t="s">
        <v>366</v>
      </c>
    </row>
    <row r="2" spans="1:13" ht="14.25" x14ac:dyDescent="0.2">
      <c r="B2" s="57"/>
    </row>
    <row r="10" spans="1:13" ht="19.5" x14ac:dyDescent="0.25">
      <c r="L10" s="264"/>
    </row>
    <row r="22" spans="14:14" ht="24.75" x14ac:dyDescent="0.3">
      <c r="N22" s="162"/>
    </row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Normal="10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78" t="s">
        <v>400</v>
      </c>
      <c r="O1" s="179" t="s">
        <v>366</v>
      </c>
    </row>
    <row r="6" spans="1:15" ht="19.5" x14ac:dyDescent="0.25">
      <c r="O6" s="264"/>
    </row>
    <row r="8" spans="1:15" ht="24.75" x14ac:dyDescent="0.3">
      <c r="O8" s="162"/>
    </row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23" customWidth="1"/>
    <col min="2" max="2" width="40.7109375" style="23" customWidth="1"/>
    <col min="3" max="3" width="12.7109375" style="23" customWidth="1"/>
    <col min="4" max="4" width="13" style="23" customWidth="1"/>
    <col min="5" max="5" width="14.7109375" style="23" customWidth="1"/>
    <col min="6" max="6" width="9.140625" style="23"/>
    <col min="7" max="7" width="18.42578125" style="23" customWidth="1"/>
    <col min="8" max="16384" width="9.140625" style="23"/>
  </cols>
  <sheetData>
    <row r="1" spans="1:7" s="32" customFormat="1" ht="21" customHeight="1" x14ac:dyDescent="0.2">
      <c r="A1" s="188" t="s">
        <v>361</v>
      </c>
      <c r="G1" s="179" t="s">
        <v>366</v>
      </c>
    </row>
    <row r="2" spans="1:7" s="32" customFormat="1" ht="14.25" x14ac:dyDescent="0.2">
      <c r="E2" s="47"/>
    </row>
    <row r="3" spans="1:7" s="32" customFormat="1" ht="14.25" x14ac:dyDescent="0.2">
      <c r="A3" s="32" t="s">
        <v>12</v>
      </c>
      <c r="B3" s="32" t="s">
        <v>12</v>
      </c>
      <c r="C3" s="48">
        <v>43525</v>
      </c>
      <c r="D3" s="48">
        <v>43160</v>
      </c>
      <c r="E3" s="47"/>
    </row>
    <row r="4" spans="1:7" s="32" customFormat="1" ht="14.25" x14ac:dyDescent="0.2">
      <c r="A4" s="32" t="s">
        <v>15</v>
      </c>
      <c r="B4" s="32" t="s">
        <v>286</v>
      </c>
      <c r="C4" s="50">
        <v>9.3608551568056905E-2</v>
      </c>
      <c r="D4" s="50">
        <v>9.6045746100058241E-2</v>
      </c>
      <c r="E4" s="49"/>
      <c r="G4" s="61"/>
    </row>
    <row r="5" spans="1:7" s="32" customFormat="1" ht="14.25" x14ac:dyDescent="0.2">
      <c r="B5" s="32" t="s">
        <v>408</v>
      </c>
      <c r="C5" s="59">
        <v>19</v>
      </c>
      <c r="D5" s="59">
        <v>19</v>
      </c>
      <c r="E5" s="49"/>
    </row>
    <row r="6" spans="1:7" s="32" customFormat="1" ht="14.25" x14ac:dyDescent="0.2">
      <c r="E6" s="51"/>
    </row>
    <row r="7" spans="1:7" s="32" customFormat="1" ht="14.25" x14ac:dyDescent="0.2">
      <c r="E7" s="51"/>
    </row>
    <row r="8" spans="1:7" s="32" customFormat="1" ht="14.25" x14ac:dyDescent="0.2">
      <c r="A8" s="32" t="s">
        <v>142</v>
      </c>
      <c r="B8" s="32" t="s">
        <v>286</v>
      </c>
      <c r="C8" s="49">
        <v>9.0150543678746461E-2</v>
      </c>
      <c r="D8" s="60">
        <v>9.528580514196601E-2</v>
      </c>
      <c r="E8" s="51"/>
    </row>
    <row r="9" spans="1:7" s="32" customFormat="1" ht="14.25" x14ac:dyDescent="0.2">
      <c r="B9" s="32" t="s">
        <v>408</v>
      </c>
      <c r="C9" s="59">
        <v>18</v>
      </c>
      <c r="D9" s="59">
        <v>17</v>
      </c>
      <c r="E9" s="51"/>
    </row>
    <row r="10" spans="1:7" s="32" customFormat="1" ht="14.25" x14ac:dyDescent="0.2">
      <c r="C10" s="59"/>
      <c r="D10" s="59"/>
      <c r="E10" s="51"/>
    </row>
    <row r="11" spans="1:7" s="37" customFormat="1" x14ac:dyDescent="0.15">
      <c r="A11" s="37" t="s">
        <v>287</v>
      </c>
      <c r="C11" s="52"/>
      <c r="D11" s="53"/>
      <c r="E11" s="53"/>
    </row>
    <row r="12" spans="1:7" s="37" customFormat="1" x14ac:dyDescent="0.15">
      <c r="A12" s="37" t="s">
        <v>407</v>
      </c>
      <c r="C12" s="52"/>
      <c r="D12" s="53"/>
      <c r="E12" s="53"/>
    </row>
    <row r="13" spans="1:7" s="37" customFormat="1" x14ac:dyDescent="0.15">
      <c r="A13" s="37" t="s">
        <v>288</v>
      </c>
      <c r="C13" s="52"/>
      <c r="D13" s="53"/>
      <c r="E13" s="53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63" customWidth="1"/>
    <col min="2" max="2" width="16.140625" style="63" customWidth="1"/>
    <col min="3" max="3" width="14.7109375" style="63" customWidth="1"/>
    <col min="4" max="4" width="4" style="63" customWidth="1"/>
    <col min="5" max="5" width="17.140625" style="63" customWidth="1"/>
    <col min="6" max="6" width="13.7109375" style="63" bestFit="1" customWidth="1"/>
    <col min="7" max="8" width="10.5703125" style="63" bestFit="1" customWidth="1"/>
    <col min="9" max="9" width="14.85546875" style="63" customWidth="1"/>
    <col min="10" max="16384" width="9.140625" style="63"/>
  </cols>
  <sheetData>
    <row r="1" spans="1:11" s="62" customFormat="1" ht="29.25" customHeight="1" x14ac:dyDescent="0.2">
      <c r="A1" s="189" t="s">
        <v>401</v>
      </c>
      <c r="I1" s="179" t="s">
        <v>366</v>
      </c>
    </row>
    <row r="2" spans="1:11" ht="29.25" customHeight="1" x14ac:dyDescent="0.2">
      <c r="I2" s="64"/>
      <c r="J2" s="65"/>
    </row>
    <row r="3" spans="1:11" s="66" customFormat="1" ht="15" customHeight="1" x14ac:dyDescent="0.2">
      <c r="B3" s="67" t="s">
        <v>60</v>
      </c>
      <c r="E3" s="68" t="s">
        <v>142</v>
      </c>
      <c r="G3" s="64"/>
      <c r="H3" s="69"/>
    </row>
    <row r="4" spans="1:11" s="66" customFormat="1" ht="15" customHeight="1" x14ac:dyDescent="0.2">
      <c r="B4" s="70" t="s">
        <v>341</v>
      </c>
      <c r="C4" s="70" t="s">
        <v>300</v>
      </c>
      <c r="D4" s="70"/>
      <c r="E4" s="70" t="s">
        <v>341</v>
      </c>
      <c r="F4" s="70" t="s">
        <v>300</v>
      </c>
    </row>
    <row r="5" spans="1:11" s="66" customFormat="1" ht="15" customHeight="1" x14ac:dyDescent="0.2">
      <c r="A5" s="66" t="s">
        <v>48</v>
      </c>
      <c r="B5" s="244">
        <v>13</v>
      </c>
      <c r="C5" s="245">
        <v>0.14446507458864205</v>
      </c>
      <c r="D5" s="244"/>
      <c r="E5" s="244">
        <v>14</v>
      </c>
      <c r="F5" s="245">
        <v>8.727423135254378E-2</v>
      </c>
    </row>
    <row r="6" spans="1:11" s="66" customFormat="1" ht="15" customHeight="1" x14ac:dyDescent="0.2">
      <c r="A6" s="66" t="s">
        <v>301</v>
      </c>
      <c r="B6" s="244">
        <v>19</v>
      </c>
      <c r="C6" s="245">
        <v>9.6120449927925275E-2</v>
      </c>
      <c r="D6" s="244"/>
      <c r="E6" s="244">
        <v>18</v>
      </c>
      <c r="F6" s="245">
        <v>8.7982219399904749E-2</v>
      </c>
    </row>
    <row r="7" spans="1:11" s="66" customFormat="1" ht="15" customHeight="1" x14ac:dyDescent="0.2">
      <c r="A7" s="66" t="s">
        <v>302</v>
      </c>
      <c r="B7" s="244">
        <v>20</v>
      </c>
      <c r="C7" s="245">
        <v>7.9603976675494584E-2</v>
      </c>
      <c r="D7" s="244"/>
      <c r="E7" s="244">
        <v>18</v>
      </c>
      <c r="F7" s="245">
        <v>9.0748102638236364E-2</v>
      </c>
    </row>
    <row r="8" spans="1:11" s="66" customFormat="1" ht="15" customHeight="1" x14ac:dyDescent="0.2">
      <c r="A8" s="66" t="s">
        <v>303</v>
      </c>
      <c r="B8" s="244">
        <v>18</v>
      </c>
      <c r="C8" s="245">
        <v>8.2441373594180939E-2</v>
      </c>
      <c r="D8" s="244"/>
      <c r="E8" s="244">
        <v>16</v>
      </c>
      <c r="F8" s="245">
        <v>9.8593028139437211E-2</v>
      </c>
    </row>
    <row r="9" spans="1:11" s="66" customFormat="1" ht="15" customHeight="1" x14ac:dyDescent="0.2">
      <c r="A9" s="66" t="s">
        <v>304</v>
      </c>
      <c r="B9" s="244">
        <v>19</v>
      </c>
      <c r="C9" s="245">
        <v>9.3608551568056905E-2</v>
      </c>
      <c r="D9" s="244"/>
      <c r="E9" s="244">
        <v>18</v>
      </c>
      <c r="F9" s="245">
        <v>9.0150543678746461E-2</v>
      </c>
    </row>
    <row r="10" spans="1:11" x14ac:dyDescent="0.15">
      <c r="K10" s="65"/>
    </row>
    <row r="15" spans="1:11" ht="12.75" x14ac:dyDescent="0.2">
      <c r="F15" s="66"/>
      <c r="G15" s="70"/>
      <c r="H15" s="70"/>
      <c r="I15" s="70"/>
      <c r="J15" s="70"/>
      <c r="K15" s="70"/>
    </row>
    <row r="16" spans="1:11" ht="12.75" x14ac:dyDescent="0.2">
      <c r="F16" s="66"/>
      <c r="G16" s="23"/>
      <c r="H16" s="1"/>
      <c r="I16"/>
      <c r="J16"/>
      <c r="K16" s="1"/>
    </row>
    <row r="17" spans="6:11" ht="12.75" x14ac:dyDescent="0.2">
      <c r="F17" s="66"/>
      <c r="G17"/>
      <c r="H17" s="1"/>
      <c r="I17"/>
      <c r="J17"/>
      <c r="K17" s="1"/>
    </row>
    <row r="18" spans="6:11" ht="12.75" x14ac:dyDescent="0.2">
      <c r="F18" s="66"/>
      <c r="G18"/>
      <c r="H18" s="1"/>
      <c r="I18"/>
      <c r="J18"/>
      <c r="K18" s="1"/>
    </row>
    <row r="19" spans="6:11" ht="12.75" x14ac:dyDescent="0.2">
      <c r="F19" s="66"/>
      <c r="G19"/>
      <c r="H19" s="1"/>
      <c r="I19"/>
      <c r="J19"/>
      <c r="K19" s="1"/>
    </row>
    <row r="20" spans="6:11" ht="12.75" x14ac:dyDescent="0.2">
      <c r="F20" s="66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90" t="s">
        <v>438</v>
      </c>
      <c r="L1" s="179" t="s">
        <v>366</v>
      </c>
      <c r="M1" s="185"/>
      <c r="N1" s="179" t="s">
        <v>421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6"/>
    <col min="12" max="12" width="16" style="36" customWidth="1"/>
    <col min="13" max="13" width="3.85546875" style="36" customWidth="1"/>
    <col min="14" max="14" width="12.7109375" style="36" customWidth="1"/>
    <col min="15" max="16384" width="9.140625" style="36"/>
  </cols>
  <sheetData>
    <row r="1" spans="1:14" ht="19.5" customHeight="1" x14ac:dyDescent="0.15">
      <c r="A1" s="190" t="s">
        <v>409</v>
      </c>
      <c r="L1" s="179" t="s">
        <v>366</v>
      </c>
      <c r="M1" s="191"/>
      <c r="N1" s="179" t="s">
        <v>373</v>
      </c>
    </row>
    <row r="5" spans="1:14" ht="19.5" customHeight="1" x14ac:dyDescent="0.15">
      <c r="L5" s="38"/>
    </row>
    <row r="6" spans="1:14" ht="19.5" customHeight="1" x14ac:dyDescent="0.15">
      <c r="K6" s="161"/>
      <c r="L6" s="38"/>
    </row>
    <row r="7" spans="1:14" ht="19.5" customHeight="1" x14ac:dyDescent="0.15">
      <c r="L7" s="152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zoomScale="110" zoomScaleNormal="110" workbookViewId="0"/>
  </sheetViews>
  <sheetFormatPr defaultColWidth="9.140625" defaultRowHeight="10.5" x14ac:dyDescent="0.15"/>
  <cols>
    <col min="1" max="15" width="9.140625" style="36"/>
    <col min="16" max="16" width="14.140625" style="36" customWidth="1"/>
    <col min="17" max="17" width="2.140625" style="36" customWidth="1"/>
    <col min="18" max="18" width="13.140625" style="36" customWidth="1"/>
    <col min="19" max="16384" width="9.140625" style="36"/>
  </cols>
  <sheetData>
    <row r="1" spans="1:18" ht="22.5" customHeight="1" x14ac:dyDescent="0.15">
      <c r="A1" s="190" t="s">
        <v>411</v>
      </c>
      <c r="P1" s="179" t="s">
        <v>366</v>
      </c>
      <c r="Q1" s="192"/>
      <c r="R1" s="179" t="s">
        <v>373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2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87" t="s">
        <v>136</v>
      </c>
      <c r="B1" s="113"/>
      <c r="C1" s="113"/>
      <c r="D1" s="113"/>
      <c r="H1" s="179" t="s">
        <v>366</v>
      </c>
    </row>
    <row r="2" spans="1:8" ht="22.5" customHeight="1" x14ac:dyDescent="0.15">
      <c r="A2" s="113" t="s">
        <v>12</v>
      </c>
      <c r="B2" s="114" t="s">
        <v>133</v>
      </c>
      <c r="C2" s="118" t="s">
        <v>137</v>
      </c>
      <c r="D2" s="118" t="s">
        <v>138</v>
      </c>
      <c r="G2" t="s">
        <v>12</v>
      </c>
    </row>
    <row r="3" spans="1:8" ht="11.25" x14ac:dyDescent="0.15">
      <c r="A3" s="113" t="s">
        <v>15</v>
      </c>
      <c r="B3" s="115">
        <v>430</v>
      </c>
      <c r="C3" s="116">
        <v>7.0924776737089079E-3</v>
      </c>
      <c r="D3" s="116">
        <v>1.8263693871793274E-2</v>
      </c>
      <c r="E3" s="21"/>
      <c r="F3" s="22"/>
    </row>
    <row r="4" spans="1:8" ht="11.25" x14ac:dyDescent="0.15">
      <c r="A4" s="113" t="s">
        <v>142</v>
      </c>
      <c r="B4" s="115">
        <v>320</v>
      </c>
      <c r="C4" s="116">
        <v>1.8612472018159076E-2</v>
      </c>
      <c r="D4" s="116">
        <v>5.5732289503349852E-2</v>
      </c>
      <c r="E4" s="21"/>
      <c r="F4" s="22"/>
    </row>
    <row r="5" spans="1:8" ht="11.25" x14ac:dyDescent="0.15">
      <c r="A5" s="113" t="s">
        <v>14</v>
      </c>
      <c r="B5" s="115">
        <v>410</v>
      </c>
      <c r="C5" s="116">
        <v>8.5649618749428225E-3</v>
      </c>
      <c r="D5" s="116">
        <v>2.3016577460958976E-2</v>
      </c>
      <c r="E5" s="21"/>
      <c r="F5" s="21"/>
    </row>
    <row r="6" spans="1:8" ht="11.25" x14ac:dyDescent="0.15">
      <c r="A6" s="115"/>
      <c r="B6" s="113" t="s">
        <v>146</v>
      </c>
      <c r="C6" s="117"/>
      <c r="D6" s="117"/>
    </row>
    <row r="7" spans="1:8" ht="11.25" x14ac:dyDescent="0.15">
      <c r="C7" s="116"/>
      <c r="D7" s="116"/>
    </row>
    <row r="8" spans="1:8" x14ac:dyDescent="0.15">
      <c r="G8" s="262"/>
      <c r="H8" s="148"/>
    </row>
    <row r="9" spans="1:8" x14ac:dyDescent="0.15">
      <c r="G9" s="262"/>
      <c r="H9" s="148"/>
    </row>
    <row r="10" spans="1:8" x14ac:dyDescent="0.15">
      <c r="G10" s="262"/>
      <c r="H10" s="148"/>
    </row>
    <row r="11" spans="1:8" x14ac:dyDescent="0.15">
      <c r="G11" s="262"/>
      <c r="H11" s="148"/>
    </row>
    <row r="12" spans="1:8" x14ac:dyDescent="0.15">
      <c r="G12" s="262"/>
      <c r="H12" s="148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33"/>
  <sheetViews>
    <sheetView workbookViewId="0"/>
  </sheetViews>
  <sheetFormatPr defaultColWidth="9.140625"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93" t="s">
        <v>402</v>
      </c>
      <c r="D1" s="46"/>
      <c r="E1" s="46"/>
      <c r="F1" s="46"/>
      <c r="G1" s="46"/>
      <c r="J1" s="179" t="s">
        <v>366</v>
      </c>
    </row>
    <row r="2" spans="1:10" x14ac:dyDescent="0.2">
      <c r="D2" s="46"/>
      <c r="E2" s="46"/>
      <c r="F2" s="46"/>
      <c r="G2" s="46"/>
    </row>
    <row r="3" spans="1:10" s="120" customFormat="1" ht="51" customHeight="1" x14ac:dyDescent="0.15">
      <c r="B3" s="113" t="s">
        <v>42</v>
      </c>
      <c r="C3" s="121"/>
      <c r="D3" s="126" t="s">
        <v>43</v>
      </c>
      <c r="E3" s="126" t="s">
        <v>44</v>
      </c>
      <c r="F3" s="126" t="s">
        <v>45</v>
      </c>
      <c r="G3" s="126" t="s">
        <v>46</v>
      </c>
      <c r="H3" s="127" t="s">
        <v>37</v>
      </c>
    </row>
    <row r="4" spans="1:10" s="122" customFormat="1" ht="15" customHeight="1" x14ac:dyDescent="0.15">
      <c r="B4" s="113" t="s">
        <v>47</v>
      </c>
      <c r="C4" s="113"/>
      <c r="D4" s="114" t="s">
        <v>48</v>
      </c>
      <c r="E4" s="114" t="s">
        <v>49</v>
      </c>
      <c r="F4" s="114" t="s">
        <v>50</v>
      </c>
      <c r="G4" s="114" t="s">
        <v>289</v>
      </c>
      <c r="H4" s="114" t="s">
        <v>41</v>
      </c>
    </row>
    <row r="5" spans="1:10" s="122" customFormat="1" ht="15" customHeight="1" x14ac:dyDescent="0.15">
      <c r="B5" s="113" t="s">
        <v>51</v>
      </c>
      <c r="C5" s="113"/>
      <c r="D5" s="123">
        <v>275.10000000000002</v>
      </c>
      <c r="E5" s="123">
        <v>574.84577835273831</v>
      </c>
      <c r="F5" s="123">
        <v>793.12620430262086</v>
      </c>
      <c r="G5" s="123">
        <v>1004.7870562023861</v>
      </c>
      <c r="H5" s="124" t="s">
        <v>41</v>
      </c>
    </row>
    <row r="6" spans="1:10" s="122" customFormat="1" ht="15" customHeight="1" x14ac:dyDescent="0.15">
      <c r="B6" s="113" t="s">
        <v>52</v>
      </c>
      <c r="C6" s="113"/>
      <c r="D6" s="123">
        <v>155</v>
      </c>
      <c r="E6" s="123">
        <v>255</v>
      </c>
      <c r="F6" s="123">
        <v>320</v>
      </c>
      <c r="G6" s="123">
        <v>395</v>
      </c>
      <c r="H6" s="124" t="s">
        <v>41</v>
      </c>
      <c r="J6" s="123"/>
    </row>
    <row r="7" spans="1:10" s="122" customFormat="1" ht="20.100000000000001" customHeight="1" x14ac:dyDescent="0.15">
      <c r="B7" s="113" t="s">
        <v>53</v>
      </c>
      <c r="C7" s="113"/>
      <c r="D7" s="119"/>
      <c r="E7" s="119"/>
      <c r="F7" s="119"/>
      <c r="G7" s="119"/>
      <c r="H7" s="119"/>
    </row>
    <row r="8" spans="1:10" s="122" customFormat="1" ht="15" customHeight="1" x14ac:dyDescent="0.15">
      <c r="B8" s="113"/>
      <c r="C8" s="113" t="s">
        <v>60</v>
      </c>
      <c r="D8" s="197">
        <v>35</v>
      </c>
      <c r="E8" s="197">
        <v>227</v>
      </c>
      <c r="F8" s="197">
        <v>915</v>
      </c>
      <c r="G8" s="197">
        <v>1329</v>
      </c>
      <c r="H8" s="197">
        <v>2506</v>
      </c>
      <c r="J8" s="142"/>
    </row>
    <row r="9" spans="1:10" s="122" customFormat="1" ht="15" customHeight="1" x14ac:dyDescent="0.15">
      <c r="B9" s="113"/>
      <c r="C9" s="113" t="s">
        <v>142</v>
      </c>
      <c r="D9" s="197">
        <v>113</v>
      </c>
      <c r="E9" s="197">
        <v>1152</v>
      </c>
      <c r="F9" s="197">
        <v>2385</v>
      </c>
      <c r="G9" s="197">
        <v>846</v>
      </c>
      <c r="H9" s="197">
        <v>4496</v>
      </c>
      <c r="J9" s="142"/>
    </row>
    <row r="10" spans="1:10" s="122" customFormat="1" ht="15" customHeight="1" x14ac:dyDescent="0.15">
      <c r="B10" s="113"/>
      <c r="C10" s="113" t="s">
        <v>14</v>
      </c>
      <c r="D10" s="197">
        <v>148</v>
      </c>
      <c r="E10" s="197">
        <v>1379</v>
      </c>
      <c r="F10" s="197">
        <v>3300</v>
      </c>
      <c r="G10" s="197">
        <v>2175</v>
      </c>
      <c r="H10" s="197">
        <v>7002</v>
      </c>
      <c r="J10" s="142"/>
    </row>
    <row r="11" spans="1:10" s="122" customFormat="1" ht="20.100000000000001" customHeight="1" x14ac:dyDescent="0.15">
      <c r="B11" s="113" t="s">
        <v>54</v>
      </c>
      <c r="C11" s="113"/>
      <c r="D11" s="197"/>
      <c r="E11" s="197"/>
      <c r="F11" s="197"/>
      <c r="G11" s="197"/>
      <c r="H11" s="197"/>
    </row>
    <row r="12" spans="1:10" s="122" customFormat="1" ht="15" customHeight="1" x14ac:dyDescent="0.15">
      <c r="B12" s="113"/>
      <c r="C12" s="113" t="s">
        <v>60</v>
      </c>
      <c r="D12" s="125">
        <v>3.0000000000000001E-3</v>
      </c>
      <c r="E12" s="125">
        <v>1.2E-2</v>
      </c>
      <c r="F12" s="125">
        <v>6.2E-2</v>
      </c>
      <c r="G12" s="125">
        <v>0.18</v>
      </c>
      <c r="H12" s="125">
        <v>4.9000000000000002E-2</v>
      </c>
    </row>
    <row r="13" spans="1:10" s="122" customFormat="1" ht="15" customHeight="1" x14ac:dyDescent="0.15">
      <c r="B13" s="113"/>
      <c r="C13" s="113" t="s">
        <v>142</v>
      </c>
      <c r="D13" s="125">
        <v>0.186</v>
      </c>
      <c r="E13" s="125">
        <v>0.441</v>
      </c>
      <c r="F13" s="125">
        <v>0.497</v>
      </c>
      <c r="G13" s="125">
        <v>0.41899999999999998</v>
      </c>
      <c r="H13" s="125">
        <v>0.44800000000000001</v>
      </c>
    </row>
    <row r="14" spans="1:10" s="122" customFormat="1" ht="15" customHeight="1" x14ac:dyDescent="0.15">
      <c r="B14" s="113"/>
      <c r="C14" s="113" t="s">
        <v>14</v>
      </c>
      <c r="D14" s="125">
        <v>1.2999999999999999E-2</v>
      </c>
      <c r="E14" s="125">
        <v>6.6000000000000003E-2</v>
      </c>
      <c r="F14" s="125">
        <v>0.17</v>
      </c>
      <c r="G14" s="125">
        <v>0.23100000000000001</v>
      </c>
      <c r="H14" s="125">
        <v>0.115</v>
      </c>
    </row>
    <row r="15" spans="1:10" x14ac:dyDescent="0.2">
      <c r="B15" s="4"/>
      <c r="C15" s="4"/>
    </row>
    <row r="16" spans="1:10" customFormat="1" ht="10.5" x14ac:dyDescent="0.15"/>
    <row r="17" customFormat="1" ht="10.5" x14ac:dyDescent="0.15"/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  <row r="23" customFormat="1" ht="10.5" x14ac:dyDescent="0.15"/>
    <row r="24" customFormat="1" ht="10.5" x14ac:dyDescent="0.15"/>
    <row r="25" customFormat="1" ht="10.5" x14ac:dyDescent="0.15"/>
    <row r="26" customFormat="1" ht="10.5" x14ac:dyDescent="0.15"/>
    <row r="27" customFormat="1" ht="10.5" x14ac:dyDescent="0.15"/>
    <row r="28" customFormat="1" ht="10.5" x14ac:dyDescent="0.15"/>
    <row r="29" customFormat="1" ht="10.5" x14ac:dyDescent="0.15"/>
    <row r="30" customFormat="1" ht="10.5" x14ac:dyDescent="0.15"/>
    <row r="31" customFormat="1" ht="10.5" x14ac:dyDescent="0.15"/>
    <row r="32" customFormat="1" ht="10.5" x14ac:dyDescent="0.15"/>
    <row r="33" customFormat="1" ht="10.5" x14ac:dyDescent="0.15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zoomScaleNormal="10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78" t="s">
        <v>415</v>
      </c>
      <c r="B1" s="57"/>
      <c r="P1" s="179" t="s">
        <v>366</v>
      </c>
    </row>
    <row r="2" spans="1:17" ht="14.25" x14ac:dyDescent="0.2">
      <c r="B2" s="57"/>
    </row>
    <row r="3" spans="1:17" ht="12.75" x14ac:dyDescent="0.2">
      <c r="O3" s="104"/>
      <c r="P3" s="36"/>
      <c r="Q3" s="36"/>
    </row>
    <row r="18" spans="12:12" ht="19.5" x14ac:dyDescent="0.25">
      <c r="L18" s="264"/>
    </row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110" zoomScaleNormal="11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78" t="s">
        <v>416</v>
      </c>
      <c r="N1" s="179" t="s">
        <v>366</v>
      </c>
    </row>
    <row r="17" spans="15:15" ht="19.5" x14ac:dyDescent="0.25">
      <c r="O17" s="264"/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4" customWidth="1"/>
    <col min="2" max="11" width="10.7109375" style="104" customWidth="1"/>
    <col min="12" max="16384" width="24.7109375" style="104"/>
  </cols>
  <sheetData>
    <row r="1" spans="1:13" ht="30.75" customHeight="1" x14ac:dyDescent="0.2">
      <c r="A1" s="194" t="s">
        <v>403</v>
      </c>
      <c r="B1" s="102"/>
      <c r="C1" s="102"/>
      <c r="D1" s="102"/>
      <c r="E1" s="102"/>
      <c r="F1" s="102"/>
      <c r="G1" s="103"/>
      <c r="H1" s="103"/>
      <c r="I1" s="103"/>
      <c r="J1" s="103"/>
      <c r="K1" s="103"/>
      <c r="M1" s="179" t="s">
        <v>366</v>
      </c>
    </row>
    <row r="2" spans="1:13" ht="20.100000000000001" customHeight="1" x14ac:dyDescent="0.2">
      <c r="A2" s="110"/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6" t="s">
        <v>62</v>
      </c>
      <c r="I2" s="296"/>
      <c r="J2" s="297" t="s">
        <v>37</v>
      </c>
      <c r="K2" s="297"/>
    </row>
    <row r="3" spans="1:13" ht="20.100000000000001" customHeight="1" x14ac:dyDescent="0.2">
      <c r="A3" s="112" t="s">
        <v>30</v>
      </c>
      <c r="B3" s="111" t="s">
        <v>58</v>
      </c>
      <c r="C3" s="111" t="s">
        <v>59</v>
      </c>
      <c r="D3" s="112" t="s">
        <v>58</v>
      </c>
      <c r="E3" s="112" t="s">
        <v>59</v>
      </c>
      <c r="F3" s="111" t="s">
        <v>58</v>
      </c>
      <c r="G3" s="111" t="s">
        <v>59</v>
      </c>
      <c r="H3" s="112" t="s">
        <v>58</v>
      </c>
      <c r="I3" s="112" t="s">
        <v>59</v>
      </c>
      <c r="J3" s="111" t="s">
        <v>58</v>
      </c>
      <c r="K3" s="111" t="s">
        <v>59</v>
      </c>
    </row>
    <row r="4" spans="1:13" ht="20.100000000000001" customHeight="1" x14ac:dyDescent="0.2">
      <c r="A4" s="105" t="s">
        <v>16</v>
      </c>
      <c r="B4" s="252">
        <v>16</v>
      </c>
      <c r="C4" s="253">
        <v>3.0000000000000001E-3</v>
      </c>
      <c r="D4" s="255">
        <v>56</v>
      </c>
      <c r="E4" s="254">
        <v>8.0000000000000002E-3</v>
      </c>
      <c r="F4" s="252">
        <v>45</v>
      </c>
      <c r="G4" s="253">
        <v>3.3000000000000002E-2</v>
      </c>
      <c r="H4" s="255">
        <v>44</v>
      </c>
      <c r="I4" s="254">
        <v>0.13900000000000001</v>
      </c>
      <c r="J4" s="252">
        <v>161</v>
      </c>
      <c r="K4" s="253">
        <v>1.0999999999999999E-2</v>
      </c>
    </row>
    <row r="5" spans="1:13" ht="20.100000000000001" customHeight="1" x14ac:dyDescent="0.2">
      <c r="A5" s="105" t="s">
        <v>17</v>
      </c>
      <c r="B5" s="252">
        <v>4</v>
      </c>
      <c r="C5" s="253">
        <v>3.0000000000000001E-3</v>
      </c>
      <c r="D5" s="255">
        <v>17</v>
      </c>
      <c r="E5" s="254">
        <v>7.0000000000000001E-3</v>
      </c>
      <c r="F5" s="252">
        <v>37</v>
      </c>
      <c r="G5" s="253">
        <v>1.7999999999999999E-2</v>
      </c>
      <c r="H5" s="255">
        <v>30</v>
      </c>
      <c r="I5" s="254">
        <v>2.3E-2</v>
      </c>
      <c r="J5" s="252">
        <v>88</v>
      </c>
      <c r="K5" s="253">
        <v>1.2E-2</v>
      </c>
    </row>
    <row r="6" spans="1:13" ht="20.100000000000001" customHeight="1" x14ac:dyDescent="0.2">
      <c r="A6" s="105" t="s">
        <v>18</v>
      </c>
      <c r="B6" s="252">
        <v>4</v>
      </c>
      <c r="C6" s="253">
        <v>5.0000000000000001E-3</v>
      </c>
      <c r="D6" s="255">
        <v>12</v>
      </c>
      <c r="E6" s="254">
        <v>6.0000000000000001E-3</v>
      </c>
      <c r="F6" s="252">
        <v>19</v>
      </c>
      <c r="G6" s="253">
        <v>1.4999999999999999E-2</v>
      </c>
      <c r="H6" s="255">
        <v>15</v>
      </c>
      <c r="I6" s="254">
        <v>2.7E-2</v>
      </c>
      <c r="J6" s="252">
        <v>50</v>
      </c>
      <c r="K6" s="253">
        <v>1.0999999999999999E-2</v>
      </c>
    </row>
    <row r="7" spans="1:13" ht="20.100000000000001" customHeight="1" x14ac:dyDescent="0.2">
      <c r="A7" s="105" t="s">
        <v>19</v>
      </c>
      <c r="B7" s="252">
        <v>2</v>
      </c>
      <c r="C7" s="253">
        <v>5.0000000000000001E-3</v>
      </c>
      <c r="D7" s="255">
        <v>40</v>
      </c>
      <c r="E7" s="254">
        <v>2.8000000000000001E-2</v>
      </c>
      <c r="F7" s="252">
        <v>396</v>
      </c>
      <c r="G7" s="253">
        <v>0.14099999999999999</v>
      </c>
      <c r="H7" s="255">
        <v>692</v>
      </c>
      <c r="I7" s="254">
        <v>0.35899999999999999</v>
      </c>
      <c r="J7" s="252">
        <v>1130</v>
      </c>
      <c r="K7" s="253">
        <v>0.17199999999999999</v>
      </c>
    </row>
    <row r="8" spans="1:13" ht="20.100000000000001" customHeight="1" x14ac:dyDescent="0.2">
      <c r="A8" s="105" t="s">
        <v>20</v>
      </c>
      <c r="B8" s="252">
        <v>1</v>
      </c>
      <c r="C8" s="253">
        <v>1E-3</v>
      </c>
      <c r="D8" s="255">
        <v>18</v>
      </c>
      <c r="E8" s="254">
        <v>8.9999999999999993E-3</v>
      </c>
      <c r="F8" s="252">
        <v>67</v>
      </c>
      <c r="G8" s="253">
        <v>4.3999999999999997E-2</v>
      </c>
      <c r="H8" s="255">
        <v>79</v>
      </c>
      <c r="I8" s="254">
        <v>0.129</v>
      </c>
      <c r="J8" s="252">
        <v>165</v>
      </c>
      <c r="K8" s="253">
        <v>3.3000000000000002E-2</v>
      </c>
    </row>
    <row r="9" spans="1:13" ht="20.100000000000001" customHeight="1" x14ac:dyDescent="0.2">
      <c r="A9" s="105" t="s">
        <v>21</v>
      </c>
      <c r="B9" s="252">
        <v>1</v>
      </c>
      <c r="C9" s="253">
        <v>2E-3</v>
      </c>
      <c r="D9" s="255">
        <v>19</v>
      </c>
      <c r="E9" s="254">
        <v>1.0999999999999999E-2</v>
      </c>
      <c r="F9" s="252">
        <v>55</v>
      </c>
      <c r="G9" s="253">
        <v>3.2000000000000001E-2</v>
      </c>
      <c r="H9" s="255">
        <v>117</v>
      </c>
      <c r="I9" s="254">
        <v>0.16800000000000001</v>
      </c>
      <c r="J9" s="252">
        <v>192</v>
      </c>
      <c r="K9" s="253">
        <v>4.2000000000000003E-2</v>
      </c>
    </row>
    <row r="10" spans="1:13" ht="20.100000000000001" customHeight="1" x14ac:dyDescent="0.2">
      <c r="A10" s="105" t="s">
        <v>22</v>
      </c>
      <c r="B10" s="252">
        <v>1</v>
      </c>
      <c r="C10" s="253">
        <v>1.0999999999999999E-2</v>
      </c>
      <c r="D10" s="255">
        <v>11</v>
      </c>
      <c r="E10" s="254">
        <v>1.7000000000000001E-2</v>
      </c>
      <c r="F10" s="252">
        <v>24</v>
      </c>
      <c r="G10" s="253">
        <v>2.3E-2</v>
      </c>
      <c r="H10" s="255">
        <v>28</v>
      </c>
      <c r="I10" s="254">
        <v>7.2999999999999995E-2</v>
      </c>
      <c r="J10" s="252">
        <v>64</v>
      </c>
      <c r="K10" s="253">
        <v>2.9000000000000001E-2</v>
      </c>
    </row>
    <row r="11" spans="1:13" ht="20.100000000000001" customHeight="1" x14ac:dyDescent="0.2">
      <c r="A11" s="105" t="s">
        <v>23</v>
      </c>
      <c r="B11" s="252">
        <v>1</v>
      </c>
      <c r="C11" s="253">
        <v>6.0000000000000001E-3</v>
      </c>
      <c r="D11" s="255">
        <v>29</v>
      </c>
      <c r="E11" s="254">
        <v>3.5999999999999997E-2</v>
      </c>
      <c r="F11" s="252">
        <v>197</v>
      </c>
      <c r="G11" s="253">
        <v>0.10299999999999999</v>
      </c>
      <c r="H11" s="255">
        <v>282</v>
      </c>
      <c r="I11" s="254">
        <v>0.23100000000000001</v>
      </c>
      <c r="J11" s="252">
        <v>509</v>
      </c>
      <c r="K11" s="253">
        <v>0.124</v>
      </c>
    </row>
    <row r="12" spans="1:13" ht="20.100000000000001" customHeight="1" x14ac:dyDescent="0.2">
      <c r="A12" s="105" t="s">
        <v>24</v>
      </c>
      <c r="B12" s="252">
        <v>5</v>
      </c>
      <c r="C12" s="253">
        <v>5.3999999999999999E-2</v>
      </c>
      <c r="D12" s="255">
        <v>25</v>
      </c>
      <c r="E12" s="254">
        <v>4.7E-2</v>
      </c>
      <c r="F12" s="252">
        <v>75</v>
      </c>
      <c r="G12" s="253">
        <v>7.8E-2</v>
      </c>
      <c r="H12" s="255">
        <v>42</v>
      </c>
      <c r="I12" s="254">
        <v>0.122</v>
      </c>
      <c r="J12" s="252">
        <v>147</v>
      </c>
      <c r="K12" s="253">
        <v>7.5999999999999998E-2</v>
      </c>
    </row>
    <row r="13" spans="1:13" s="109" customFormat="1" ht="30" customHeight="1" x14ac:dyDescent="0.15">
      <c r="A13" s="108" t="s">
        <v>60</v>
      </c>
      <c r="B13" s="252">
        <v>35</v>
      </c>
      <c r="C13" s="253">
        <v>3.0000000000000001E-3</v>
      </c>
      <c r="D13" s="255">
        <v>227</v>
      </c>
      <c r="E13" s="254">
        <v>1.2E-2</v>
      </c>
      <c r="F13" s="252">
        <v>915</v>
      </c>
      <c r="G13" s="253">
        <v>6.2E-2</v>
      </c>
      <c r="H13" s="255">
        <v>1329</v>
      </c>
      <c r="I13" s="254">
        <v>0.18</v>
      </c>
      <c r="J13" s="252">
        <v>2506</v>
      </c>
      <c r="K13" s="253">
        <v>4.9000000000000002E-2</v>
      </c>
    </row>
    <row r="14" spans="1:13" ht="20.100000000000001" customHeight="1" x14ac:dyDescent="0.2">
      <c r="A14" s="105" t="s">
        <v>25</v>
      </c>
      <c r="B14" s="252">
        <v>9</v>
      </c>
      <c r="C14" s="253">
        <v>4.5999999999999999E-2</v>
      </c>
      <c r="D14" s="255">
        <v>148</v>
      </c>
      <c r="E14" s="254">
        <v>0.2</v>
      </c>
      <c r="F14" s="252">
        <v>399</v>
      </c>
      <c r="G14" s="253">
        <v>0.28399999999999997</v>
      </c>
      <c r="H14" s="255">
        <v>133</v>
      </c>
      <c r="I14" s="254">
        <v>0.19900000000000001</v>
      </c>
      <c r="J14" s="252">
        <v>689</v>
      </c>
      <c r="K14" s="253">
        <v>0.22900000000000001</v>
      </c>
    </row>
    <row r="15" spans="1:13" ht="20.100000000000001" customHeight="1" x14ac:dyDescent="0.2">
      <c r="A15" s="105" t="s">
        <v>26</v>
      </c>
      <c r="B15" s="252">
        <v>28</v>
      </c>
      <c r="C15" s="253">
        <v>0.23699999999999999</v>
      </c>
      <c r="D15" s="255">
        <v>259</v>
      </c>
      <c r="E15" s="254">
        <v>0.58199999999999996</v>
      </c>
      <c r="F15" s="252">
        <v>566</v>
      </c>
      <c r="G15" s="253">
        <v>0.66400000000000003</v>
      </c>
      <c r="H15" s="255">
        <v>188</v>
      </c>
      <c r="I15" s="254">
        <v>0.55600000000000005</v>
      </c>
      <c r="J15" s="252">
        <v>1041</v>
      </c>
      <c r="K15" s="253">
        <v>0.59399999999999997</v>
      </c>
    </row>
    <row r="16" spans="1:13" ht="20.100000000000001" customHeight="1" x14ac:dyDescent="0.2">
      <c r="A16" s="105" t="s">
        <v>27</v>
      </c>
      <c r="B16" s="252">
        <v>33</v>
      </c>
      <c r="C16" s="253">
        <v>0.26400000000000001</v>
      </c>
      <c r="D16" s="255">
        <v>313</v>
      </c>
      <c r="E16" s="254">
        <v>0.60499999999999998</v>
      </c>
      <c r="F16" s="252">
        <v>523</v>
      </c>
      <c r="G16" s="253">
        <v>0.57199999999999995</v>
      </c>
      <c r="H16" s="255">
        <v>202</v>
      </c>
      <c r="I16" s="254">
        <v>0.52600000000000002</v>
      </c>
      <c r="J16" s="252">
        <v>1071</v>
      </c>
      <c r="K16" s="253">
        <v>0.55200000000000005</v>
      </c>
    </row>
    <row r="17" spans="1:11" ht="20.100000000000001" customHeight="1" x14ac:dyDescent="0.2">
      <c r="A17" s="105" t="s">
        <v>28</v>
      </c>
      <c r="B17" s="252">
        <v>23</v>
      </c>
      <c r="C17" s="253">
        <v>0.29899999999999999</v>
      </c>
      <c r="D17" s="255">
        <v>219</v>
      </c>
      <c r="E17" s="254">
        <v>0.46300000000000002</v>
      </c>
      <c r="F17" s="252">
        <v>490</v>
      </c>
      <c r="G17" s="253">
        <v>0.58499999999999996</v>
      </c>
      <c r="H17" s="255">
        <v>161</v>
      </c>
      <c r="I17" s="254">
        <v>0.53100000000000003</v>
      </c>
      <c r="J17" s="252">
        <v>893</v>
      </c>
      <c r="K17" s="253">
        <v>0.52800000000000002</v>
      </c>
    </row>
    <row r="18" spans="1:11" ht="20.100000000000001" customHeight="1" x14ac:dyDescent="0.2">
      <c r="A18" s="105" t="s">
        <v>29</v>
      </c>
      <c r="B18" s="252">
        <v>20</v>
      </c>
      <c r="C18" s="253">
        <v>0.222</v>
      </c>
      <c r="D18" s="255">
        <v>213</v>
      </c>
      <c r="E18" s="254">
        <v>0.48499999999999999</v>
      </c>
      <c r="F18" s="252">
        <v>407</v>
      </c>
      <c r="G18" s="253">
        <v>0.51600000000000001</v>
      </c>
      <c r="H18" s="255">
        <v>162</v>
      </c>
      <c r="I18" s="254">
        <v>0.497</v>
      </c>
      <c r="J18" s="252">
        <v>802</v>
      </c>
      <c r="K18" s="253">
        <v>0.48799999999999999</v>
      </c>
    </row>
    <row r="19" spans="1:11" s="107" customFormat="1" ht="30" customHeight="1" x14ac:dyDescent="0.15">
      <c r="A19" s="106" t="s">
        <v>142</v>
      </c>
      <c r="B19" s="252">
        <v>113</v>
      </c>
      <c r="C19" s="253">
        <v>0.186</v>
      </c>
      <c r="D19" s="255">
        <v>1152</v>
      </c>
      <c r="E19" s="254">
        <v>0.441</v>
      </c>
      <c r="F19" s="252">
        <v>2385</v>
      </c>
      <c r="G19" s="253">
        <v>0.497</v>
      </c>
      <c r="H19" s="255">
        <v>846</v>
      </c>
      <c r="I19" s="254">
        <v>0.41899999999999998</v>
      </c>
      <c r="J19" s="252">
        <v>4496</v>
      </c>
      <c r="K19" s="253">
        <v>0.44800000000000001</v>
      </c>
    </row>
    <row r="20" spans="1:11" s="107" customFormat="1" ht="30" customHeight="1" x14ac:dyDescent="0.15">
      <c r="A20" s="106" t="s">
        <v>14</v>
      </c>
      <c r="B20" s="252">
        <v>148</v>
      </c>
      <c r="C20" s="253">
        <v>1.2999999999999999E-2</v>
      </c>
      <c r="D20" s="255">
        <v>1379</v>
      </c>
      <c r="E20" s="254">
        <v>6.6000000000000003E-2</v>
      </c>
      <c r="F20" s="252">
        <v>3300</v>
      </c>
      <c r="G20" s="253">
        <v>0.17</v>
      </c>
      <c r="H20" s="255">
        <v>2175</v>
      </c>
      <c r="I20" s="254">
        <v>0.23100000000000001</v>
      </c>
      <c r="J20" s="252">
        <v>7002</v>
      </c>
      <c r="K20" s="253">
        <v>0.115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20" zoomScaleNormal="12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36" bestFit="1" customWidth="1"/>
    <col min="2" max="2" width="28.28515625" style="39" bestFit="1" customWidth="1"/>
    <col min="3" max="4" width="8.7109375" style="36" customWidth="1"/>
    <col min="5" max="9" width="8.7109375" style="136" customWidth="1"/>
    <col min="10" max="11" width="8.7109375" style="36" customWidth="1"/>
    <col min="12" max="16" width="8.7109375" style="136" customWidth="1"/>
    <col min="17" max="18" width="8.7109375" style="36" hidden="1" customWidth="1" outlineLevel="1"/>
    <col min="19" max="23" width="8.7109375" style="136" hidden="1" customWidth="1" outlineLevel="1"/>
    <col min="24" max="24" width="8.7109375" style="36" customWidth="1" collapsed="1"/>
    <col min="25" max="25" width="8.7109375" style="36" customWidth="1"/>
    <col min="26" max="30" width="8.7109375" style="136" customWidth="1"/>
    <col min="31" max="32" width="8.7109375" style="36" customWidth="1"/>
    <col min="33" max="36" width="8.7109375" style="136" customWidth="1"/>
    <col min="37" max="37" width="10.85546875" style="136" customWidth="1" collapsed="1"/>
    <col min="38" max="39" width="8.7109375" style="36" customWidth="1" outlineLevel="1"/>
    <col min="40" max="43" width="8.7109375" style="136" customWidth="1" outlineLevel="1"/>
    <col min="44" max="44" width="8.7109375" style="136" customWidth="1" outlineLevel="1" collapsed="1"/>
    <col min="45" max="45" width="9.85546875" style="36" customWidth="1"/>
    <col min="46" max="256" width="8" style="36"/>
    <col min="257" max="257" width="19" style="36" bestFit="1" customWidth="1"/>
    <col min="258" max="258" width="28.28515625" style="36" bestFit="1" customWidth="1"/>
    <col min="259" max="300" width="8.7109375" style="36" customWidth="1"/>
    <col min="301" max="512" width="8" style="36"/>
    <col min="513" max="513" width="19" style="36" bestFit="1" customWidth="1"/>
    <col min="514" max="514" width="28.28515625" style="36" bestFit="1" customWidth="1"/>
    <col min="515" max="556" width="8.7109375" style="36" customWidth="1"/>
    <col min="557" max="768" width="8" style="36"/>
    <col min="769" max="769" width="19" style="36" bestFit="1" customWidth="1"/>
    <col min="770" max="770" width="28.28515625" style="36" bestFit="1" customWidth="1"/>
    <col min="771" max="812" width="8.7109375" style="36" customWidth="1"/>
    <col min="813" max="1024" width="8" style="36"/>
    <col min="1025" max="1025" width="19" style="36" bestFit="1" customWidth="1"/>
    <col min="1026" max="1026" width="28.28515625" style="36" bestFit="1" customWidth="1"/>
    <col min="1027" max="1068" width="8.7109375" style="36" customWidth="1"/>
    <col min="1069" max="1280" width="8" style="36"/>
    <col min="1281" max="1281" width="19" style="36" bestFit="1" customWidth="1"/>
    <col min="1282" max="1282" width="28.28515625" style="36" bestFit="1" customWidth="1"/>
    <col min="1283" max="1324" width="8.7109375" style="36" customWidth="1"/>
    <col min="1325" max="1536" width="8" style="36"/>
    <col min="1537" max="1537" width="19" style="36" bestFit="1" customWidth="1"/>
    <col min="1538" max="1538" width="28.28515625" style="36" bestFit="1" customWidth="1"/>
    <col min="1539" max="1580" width="8.7109375" style="36" customWidth="1"/>
    <col min="1581" max="1792" width="8" style="36"/>
    <col min="1793" max="1793" width="19" style="36" bestFit="1" customWidth="1"/>
    <col min="1794" max="1794" width="28.28515625" style="36" bestFit="1" customWidth="1"/>
    <col min="1795" max="1836" width="8.7109375" style="36" customWidth="1"/>
    <col min="1837" max="2048" width="8" style="36"/>
    <col min="2049" max="2049" width="19" style="36" bestFit="1" customWidth="1"/>
    <col min="2050" max="2050" width="28.28515625" style="36" bestFit="1" customWidth="1"/>
    <col min="2051" max="2092" width="8.7109375" style="36" customWidth="1"/>
    <col min="2093" max="2304" width="8" style="36"/>
    <col min="2305" max="2305" width="19" style="36" bestFit="1" customWidth="1"/>
    <col min="2306" max="2306" width="28.28515625" style="36" bestFit="1" customWidth="1"/>
    <col min="2307" max="2348" width="8.7109375" style="36" customWidth="1"/>
    <col min="2349" max="2560" width="8" style="36"/>
    <col min="2561" max="2561" width="19" style="36" bestFit="1" customWidth="1"/>
    <col min="2562" max="2562" width="28.28515625" style="36" bestFit="1" customWidth="1"/>
    <col min="2563" max="2604" width="8.7109375" style="36" customWidth="1"/>
    <col min="2605" max="2816" width="8" style="36"/>
    <col min="2817" max="2817" width="19" style="36" bestFit="1" customWidth="1"/>
    <col min="2818" max="2818" width="28.28515625" style="36" bestFit="1" customWidth="1"/>
    <col min="2819" max="2860" width="8.7109375" style="36" customWidth="1"/>
    <col min="2861" max="3072" width="8" style="36"/>
    <col min="3073" max="3073" width="19" style="36" bestFit="1" customWidth="1"/>
    <col min="3074" max="3074" width="28.28515625" style="36" bestFit="1" customWidth="1"/>
    <col min="3075" max="3116" width="8.7109375" style="36" customWidth="1"/>
    <col min="3117" max="3328" width="8" style="36"/>
    <col min="3329" max="3329" width="19" style="36" bestFit="1" customWidth="1"/>
    <col min="3330" max="3330" width="28.28515625" style="36" bestFit="1" customWidth="1"/>
    <col min="3331" max="3372" width="8.7109375" style="36" customWidth="1"/>
    <col min="3373" max="3584" width="8" style="36"/>
    <col min="3585" max="3585" width="19" style="36" bestFit="1" customWidth="1"/>
    <col min="3586" max="3586" width="28.28515625" style="36" bestFit="1" customWidth="1"/>
    <col min="3587" max="3628" width="8.7109375" style="36" customWidth="1"/>
    <col min="3629" max="3840" width="8" style="36"/>
    <col min="3841" max="3841" width="19" style="36" bestFit="1" customWidth="1"/>
    <col min="3842" max="3842" width="28.28515625" style="36" bestFit="1" customWidth="1"/>
    <col min="3843" max="3884" width="8.7109375" style="36" customWidth="1"/>
    <col min="3885" max="4096" width="8" style="36"/>
    <col min="4097" max="4097" width="19" style="36" bestFit="1" customWidth="1"/>
    <col min="4098" max="4098" width="28.28515625" style="36" bestFit="1" customWidth="1"/>
    <col min="4099" max="4140" width="8.7109375" style="36" customWidth="1"/>
    <col min="4141" max="4352" width="8" style="36"/>
    <col min="4353" max="4353" width="19" style="36" bestFit="1" customWidth="1"/>
    <col min="4354" max="4354" width="28.28515625" style="36" bestFit="1" customWidth="1"/>
    <col min="4355" max="4396" width="8.7109375" style="36" customWidth="1"/>
    <col min="4397" max="4608" width="8" style="36"/>
    <col min="4609" max="4609" width="19" style="36" bestFit="1" customWidth="1"/>
    <col min="4610" max="4610" width="28.28515625" style="36" bestFit="1" customWidth="1"/>
    <col min="4611" max="4652" width="8.7109375" style="36" customWidth="1"/>
    <col min="4653" max="4864" width="8" style="36"/>
    <col min="4865" max="4865" width="19" style="36" bestFit="1" customWidth="1"/>
    <col min="4866" max="4866" width="28.28515625" style="36" bestFit="1" customWidth="1"/>
    <col min="4867" max="4908" width="8.7109375" style="36" customWidth="1"/>
    <col min="4909" max="5120" width="8" style="36"/>
    <col min="5121" max="5121" width="19" style="36" bestFit="1" customWidth="1"/>
    <col min="5122" max="5122" width="28.28515625" style="36" bestFit="1" customWidth="1"/>
    <col min="5123" max="5164" width="8.7109375" style="36" customWidth="1"/>
    <col min="5165" max="5376" width="8" style="36"/>
    <col min="5377" max="5377" width="19" style="36" bestFit="1" customWidth="1"/>
    <col min="5378" max="5378" width="28.28515625" style="36" bestFit="1" customWidth="1"/>
    <col min="5379" max="5420" width="8.7109375" style="36" customWidth="1"/>
    <col min="5421" max="5632" width="8" style="36"/>
    <col min="5633" max="5633" width="19" style="36" bestFit="1" customWidth="1"/>
    <col min="5634" max="5634" width="28.28515625" style="36" bestFit="1" customWidth="1"/>
    <col min="5635" max="5676" width="8.7109375" style="36" customWidth="1"/>
    <col min="5677" max="5888" width="8" style="36"/>
    <col min="5889" max="5889" width="19" style="36" bestFit="1" customWidth="1"/>
    <col min="5890" max="5890" width="28.28515625" style="36" bestFit="1" customWidth="1"/>
    <col min="5891" max="5932" width="8.7109375" style="36" customWidth="1"/>
    <col min="5933" max="6144" width="8" style="36"/>
    <col min="6145" max="6145" width="19" style="36" bestFit="1" customWidth="1"/>
    <col min="6146" max="6146" width="28.28515625" style="36" bestFit="1" customWidth="1"/>
    <col min="6147" max="6188" width="8.7109375" style="36" customWidth="1"/>
    <col min="6189" max="6400" width="8" style="36"/>
    <col min="6401" max="6401" width="19" style="36" bestFit="1" customWidth="1"/>
    <col min="6402" max="6402" width="28.28515625" style="36" bestFit="1" customWidth="1"/>
    <col min="6403" max="6444" width="8.7109375" style="36" customWidth="1"/>
    <col min="6445" max="6656" width="8" style="36"/>
    <col min="6657" max="6657" width="19" style="36" bestFit="1" customWidth="1"/>
    <col min="6658" max="6658" width="28.28515625" style="36" bestFit="1" customWidth="1"/>
    <col min="6659" max="6700" width="8.7109375" style="36" customWidth="1"/>
    <col min="6701" max="6912" width="8" style="36"/>
    <col min="6913" max="6913" width="19" style="36" bestFit="1" customWidth="1"/>
    <col min="6914" max="6914" width="28.28515625" style="36" bestFit="1" customWidth="1"/>
    <col min="6915" max="6956" width="8.7109375" style="36" customWidth="1"/>
    <col min="6957" max="7168" width="8" style="36"/>
    <col min="7169" max="7169" width="19" style="36" bestFit="1" customWidth="1"/>
    <col min="7170" max="7170" width="28.28515625" style="36" bestFit="1" customWidth="1"/>
    <col min="7171" max="7212" width="8.7109375" style="36" customWidth="1"/>
    <col min="7213" max="7424" width="8" style="36"/>
    <col min="7425" max="7425" width="19" style="36" bestFit="1" customWidth="1"/>
    <col min="7426" max="7426" width="28.28515625" style="36" bestFit="1" customWidth="1"/>
    <col min="7427" max="7468" width="8.7109375" style="36" customWidth="1"/>
    <col min="7469" max="7680" width="8" style="36"/>
    <col min="7681" max="7681" width="19" style="36" bestFit="1" customWidth="1"/>
    <col min="7682" max="7682" width="28.28515625" style="36" bestFit="1" customWidth="1"/>
    <col min="7683" max="7724" width="8.7109375" style="36" customWidth="1"/>
    <col min="7725" max="7936" width="8" style="36"/>
    <col min="7937" max="7937" width="19" style="36" bestFit="1" customWidth="1"/>
    <col min="7938" max="7938" width="28.28515625" style="36" bestFit="1" customWidth="1"/>
    <col min="7939" max="7980" width="8.7109375" style="36" customWidth="1"/>
    <col min="7981" max="8192" width="8" style="36"/>
    <col min="8193" max="8193" width="19" style="36" bestFit="1" customWidth="1"/>
    <col min="8194" max="8194" width="28.28515625" style="36" bestFit="1" customWidth="1"/>
    <col min="8195" max="8236" width="8.7109375" style="36" customWidth="1"/>
    <col min="8237" max="8448" width="8" style="36"/>
    <col min="8449" max="8449" width="19" style="36" bestFit="1" customWidth="1"/>
    <col min="8450" max="8450" width="28.28515625" style="36" bestFit="1" customWidth="1"/>
    <col min="8451" max="8492" width="8.7109375" style="36" customWidth="1"/>
    <col min="8493" max="8704" width="8" style="36"/>
    <col min="8705" max="8705" width="19" style="36" bestFit="1" customWidth="1"/>
    <col min="8706" max="8706" width="28.28515625" style="36" bestFit="1" customWidth="1"/>
    <col min="8707" max="8748" width="8.7109375" style="36" customWidth="1"/>
    <col min="8749" max="8960" width="8" style="36"/>
    <col min="8961" max="8961" width="19" style="36" bestFit="1" customWidth="1"/>
    <col min="8962" max="8962" width="28.28515625" style="36" bestFit="1" customWidth="1"/>
    <col min="8963" max="9004" width="8.7109375" style="36" customWidth="1"/>
    <col min="9005" max="9216" width="8" style="36"/>
    <col min="9217" max="9217" width="19" style="36" bestFit="1" customWidth="1"/>
    <col min="9218" max="9218" width="28.28515625" style="36" bestFit="1" customWidth="1"/>
    <col min="9219" max="9260" width="8.7109375" style="36" customWidth="1"/>
    <col min="9261" max="9472" width="8" style="36"/>
    <col min="9473" max="9473" width="19" style="36" bestFit="1" customWidth="1"/>
    <col min="9474" max="9474" width="28.28515625" style="36" bestFit="1" customWidth="1"/>
    <col min="9475" max="9516" width="8.7109375" style="36" customWidth="1"/>
    <col min="9517" max="9728" width="8" style="36"/>
    <col min="9729" max="9729" width="19" style="36" bestFit="1" customWidth="1"/>
    <col min="9730" max="9730" width="28.28515625" style="36" bestFit="1" customWidth="1"/>
    <col min="9731" max="9772" width="8.7109375" style="36" customWidth="1"/>
    <col min="9773" max="9984" width="8" style="36"/>
    <col min="9985" max="9985" width="19" style="36" bestFit="1" customWidth="1"/>
    <col min="9986" max="9986" width="28.28515625" style="36" bestFit="1" customWidth="1"/>
    <col min="9987" max="10028" width="8.7109375" style="36" customWidth="1"/>
    <col min="10029" max="10240" width="8" style="36"/>
    <col min="10241" max="10241" width="19" style="36" bestFit="1" customWidth="1"/>
    <col min="10242" max="10242" width="28.28515625" style="36" bestFit="1" customWidth="1"/>
    <col min="10243" max="10284" width="8.7109375" style="36" customWidth="1"/>
    <col min="10285" max="10496" width="8" style="36"/>
    <col min="10497" max="10497" width="19" style="36" bestFit="1" customWidth="1"/>
    <col min="10498" max="10498" width="28.28515625" style="36" bestFit="1" customWidth="1"/>
    <col min="10499" max="10540" width="8.7109375" style="36" customWidth="1"/>
    <col min="10541" max="10752" width="8" style="36"/>
    <col min="10753" max="10753" width="19" style="36" bestFit="1" customWidth="1"/>
    <col min="10754" max="10754" width="28.28515625" style="36" bestFit="1" customWidth="1"/>
    <col min="10755" max="10796" width="8.7109375" style="36" customWidth="1"/>
    <col min="10797" max="11008" width="8" style="36"/>
    <col min="11009" max="11009" width="19" style="36" bestFit="1" customWidth="1"/>
    <col min="11010" max="11010" width="28.28515625" style="36" bestFit="1" customWidth="1"/>
    <col min="11011" max="11052" width="8.7109375" style="36" customWidth="1"/>
    <col min="11053" max="11264" width="8" style="36"/>
    <col min="11265" max="11265" width="19" style="36" bestFit="1" customWidth="1"/>
    <col min="11266" max="11266" width="28.28515625" style="36" bestFit="1" customWidth="1"/>
    <col min="11267" max="11308" width="8.7109375" style="36" customWidth="1"/>
    <col min="11309" max="11520" width="8" style="36"/>
    <col min="11521" max="11521" width="19" style="36" bestFit="1" customWidth="1"/>
    <col min="11522" max="11522" width="28.28515625" style="36" bestFit="1" customWidth="1"/>
    <col min="11523" max="11564" width="8.7109375" style="36" customWidth="1"/>
    <col min="11565" max="11776" width="8" style="36"/>
    <col min="11777" max="11777" width="19" style="36" bestFit="1" customWidth="1"/>
    <col min="11778" max="11778" width="28.28515625" style="36" bestFit="1" customWidth="1"/>
    <col min="11779" max="11820" width="8.7109375" style="36" customWidth="1"/>
    <col min="11821" max="12032" width="8" style="36"/>
    <col min="12033" max="12033" width="19" style="36" bestFit="1" customWidth="1"/>
    <col min="12034" max="12034" width="28.28515625" style="36" bestFit="1" customWidth="1"/>
    <col min="12035" max="12076" width="8.7109375" style="36" customWidth="1"/>
    <col min="12077" max="12288" width="8" style="36"/>
    <col min="12289" max="12289" width="19" style="36" bestFit="1" customWidth="1"/>
    <col min="12290" max="12290" width="28.28515625" style="36" bestFit="1" customWidth="1"/>
    <col min="12291" max="12332" width="8.7109375" style="36" customWidth="1"/>
    <col min="12333" max="12544" width="8" style="36"/>
    <col min="12545" max="12545" width="19" style="36" bestFit="1" customWidth="1"/>
    <col min="12546" max="12546" width="28.28515625" style="36" bestFit="1" customWidth="1"/>
    <col min="12547" max="12588" width="8.7109375" style="36" customWidth="1"/>
    <col min="12589" max="12800" width="8" style="36"/>
    <col min="12801" max="12801" width="19" style="36" bestFit="1" customWidth="1"/>
    <col min="12802" max="12802" width="28.28515625" style="36" bestFit="1" customWidth="1"/>
    <col min="12803" max="12844" width="8.7109375" style="36" customWidth="1"/>
    <col min="12845" max="13056" width="8" style="36"/>
    <col min="13057" max="13057" width="19" style="36" bestFit="1" customWidth="1"/>
    <col min="13058" max="13058" width="28.28515625" style="36" bestFit="1" customWidth="1"/>
    <col min="13059" max="13100" width="8.7109375" style="36" customWidth="1"/>
    <col min="13101" max="13312" width="8" style="36"/>
    <col min="13313" max="13313" width="19" style="36" bestFit="1" customWidth="1"/>
    <col min="13314" max="13314" width="28.28515625" style="36" bestFit="1" customWidth="1"/>
    <col min="13315" max="13356" width="8.7109375" style="36" customWidth="1"/>
    <col min="13357" max="13568" width="8" style="36"/>
    <col min="13569" max="13569" width="19" style="36" bestFit="1" customWidth="1"/>
    <col min="13570" max="13570" width="28.28515625" style="36" bestFit="1" customWidth="1"/>
    <col min="13571" max="13612" width="8.7109375" style="36" customWidth="1"/>
    <col min="13613" max="13824" width="8" style="36"/>
    <col min="13825" max="13825" width="19" style="36" bestFit="1" customWidth="1"/>
    <col min="13826" max="13826" width="28.28515625" style="36" bestFit="1" customWidth="1"/>
    <col min="13827" max="13868" width="8.7109375" style="36" customWidth="1"/>
    <col min="13869" max="14080" width="8" style="36"/>
    <col min="14081" max="14081" width="19" style="36" bestFit="1" customWidth="1"/>
    <col min="14082" max="14082" width="28.28515625" style="36" bestFit="1" customWidth="1"/>
    <col min="14083" max="14124" width="8.7109375" style="36" customWidth="1"/>
    <col min="14125" max="14336" width="8" style="36"/>
    <col min="14337" max="14337" width="19" style="36" bestFit="1" customWidth="1"/>
    <col min="14338" max="14338" width="28.28515625" style="36" bestFit="1" customWidth="1"/>
    <col min="14339" max="14380" width="8.7109375" style="36" customWidth="1"/>
    <col min="14381" max="14592" width="8" style="36"/>
    <col min="14593" max="14593" width="19" style="36" bestFit="1" customWidth="1"/>
    <col min="14594" max="14594" width="28.28515625" style="36" bestFit="1" customWidth="1"/>
    <col min="14595" max="14636" width="8.7109375" style="36" customWidth="1"/>
    <col min="14637" max="14848" width="8" style="36"/>
    <col min="14849" max="14849" width="19" style="36" bestFit="1" customWidth="1"/>
    <col min="14850" max="14850" width="28.28515625" style="36" bestFit="1" customWidth="1"/>
    <col min="14851" max="14892" width="8.7109375" style="36" customWidth="1"/>
    <col min="14893" max="15104" width="8" style="36"/>
    <col min="15105" max="15105" width="19" style="36" bestFit="1" customWidth="1"/>
    <col min="15106" max="15106" width="28.28515625" style="36" bestFit="1" customWidth="1"/>
    <col min="15107" max="15148" width="8.7109375" style="36" customWidth="1"/>
    <col min="15149" max="15360" width="8" style="36"/>
    <col min="15361" max="15361" width="19" style="36" bestFit="1" customWidth="1"/>
    <col min="15362" max="15362" width="28.28515625" style="36" bestFit="1" customWidth="1"/>
    <col min="15363" max="15404" width="8.7109375" style="36" customWidth="1"/>
    <col min="15405" max="15616" width="8" style="36"/>
    <col min="15617" max="15617" width="19" style="36" bestFit="1" customWidth="1"/>
    <col min="15618" max="15618" width="28.28515625" style="36" bestFit="1" customWidth="1"/>
    <col min="15619" max="15660" width="8.7109375" style="36" customWidth="1"/>
    <col min="15661" max="15872" width="8" style="36"/>
    <col min="15873" max="15873" width="19" style="36" bestFit="1" customWidth="1"/>
    <col min="15874" max="15874" width="28.28515625" style="36" bestFit="1" customWidth="1"/>
    <col min="15875" max="15916" width="8.7109375" style="36" customWidth="1"/>
    <col min="15917" max="16128" width="8" style="36"/>
    <col min="16129" max="16129" width="19" style="36" bestFit="1" customWidth="1"/>
    <col min="16130" max="16130" width="28.28515625" style="36" bestFit="1" customWidth="1"/>
    <col min="16131" max="16172" width="8.7109375" style="36" customWidth="1"/>
    <col min="16173" max="16384" width="8" style="36"/>
  </cols>
  <sheetData>
    <row r="1" spans="1:45" ht="33.75" customHeight="1" x14ac:dyDescent="0.2">
      <c r="A1" s="195" t="s">
        <v>405</v>
      </c>
      <c r="K1" s="206" t="s">
        <v>366</v>
      </c>
      <c r="L1" s="207"/>
    </row>
    <row r="2" spans="1:45" s="149" customFormat="1" ht="11.25" x14ac:dyDescent="0.2">
      <c r="A2" s="273"/>
      <c r="B2" s="274"/>
      <c r="C2" s="275" t="s">
        <v>31</v>
      </c>
      <c r="D2" s="276"/>
      <c r="E2" s="277"/>
      <c r="F2" s="277"/>
      <c r="G2" s="277"/>
      <c r="H2" s="277"/>
      <c r="I2" s="277"/>
      <c r="J2" s="275" t="s">
        <v>32</v>
      </c>
      <c r="K2" s="276"/>
      <c r="L2" s="277"/>
      <c r="M2" s="277"/>
      <c r="N2" s="277"/>
      <c r="O2" s="277"/>
      <c r="P2" s="277"/>
      <c r="Q2" s="275" t="s">
        <v>33</v>
      </c>
      <c r="R2" s="276"/>
      <c r="S2" s="277"/>
      <c r="T2" s="277"/>
      <c r="U2" s="277"/>
      <c r="V2" s="277"/>
      <c r="W2" s="277"/>
      <c r="X2" s="275" t="s">
        <v>34</v>
      </c>
      <c r="Y2" s="276"/>
      <c r="Z2" s="277"/>
      <c r="AA2" s="277"/>
      <c r="AB2" s="277"/>
      <c r="AC2" s="277"/>
      <c r="AD2" s="277"/>
      <c r="AE2" s="275" t="s">
        <v>35</v>
      </c>
      <c r="AF2" s="276"/>
      <c r="AG2" s="277"/>
      <c r="AH2" s="277"/>
      <c r="AI2" s="277"/>
      <c r="AJ2" s="277"/>
      <c r="AK2" s="277"/>
      <c r="AL2" s="275" t="s">
        <v>36</v>
      </c>
      <c r="AM2" s="276"/>
      <c r="AN2" s="277"/>
      <c r="AO2" s="277"/>
      <c r="AP2" s="277"/>
      <c r="AQ2" s="277"/>
      <c r="AR2" s="277"/>
    </row>
    <row r="3" spans="1:45" s="149" customFormat="1" ht="11.25" x14ac:dyDescent="0.2">
      <c r="B3" s="169" t="s">
        <v>38</v>
      </c>
      <c r="C3" s="135" t="s">
        <v>39</v>
      </c>
      <c r="D3" s="135" t="s">
        <v>13</v>
      </c>
      <c r="E3" s="278" t="s">
        <v>40</v>
      </c>
      <c r="F3" s="278" t="s">
        <v>370</v>
      </c>
      <c r="G3" s="278" t="s">
        <v>371</v>
      </c>
      <c r="H3" s="278" t="s">
        <v>298</v>
      </c>
      <c r="I3" s="278" t="s">
        <v>145</v>
      </c>
      <c r="J3" s="135" t="s">
        <v>39</v>
      </c>
      <c r="K3" s="135" t="s">
        <v>13</v>
      </c>
      <c r="L3" s="278" t="s">
        <v>40</v>
      </c>
      <c r="M3" s="278" t="s">
        <v>370</v>
      </c>
      <c r="N3" s="278" t="s">
        <v>371</v>
      </c>
      <c r="O3" s="278" t="s">
        <v>298</v>
      </c>
      <c r="P3" s="278" t="s">
        <v>145</v>
      </c>
      <c r="Q3" s="135" t="s">
        <v>39</v>
      </c>
      <c r="R3" s="135" t="s">
        <v>13</v>
      </c>
      <c r="S3" s="278" t="s">
        <v>40</v>
      </c>
      <c r="T3" s="278" t="s">
        <v>370</v>
      </c>
      <c r="U3" s="278" t="s">
        <v>371</v>
      </c>
      <c r="V3" s="278" t="s">
        <v>298</v>
      </c>
      <c r="W3" s="278" t="s">
        <v>145</v>
      </c>
      <c r="X3" s="135" t="s">
        <v>39</v>
      </c>
      <c r="Y3" s="135" t="s">
        <v>13</v>
      </c>
      <c r="Z3" s="278" t="s">
        <v>40</v>
      </c>
      <c r="AA3" s="278" t="s">
        <v>370</v>
      </c>
      <c r="AB3" s="278" t="s">
        <v>371</v>
      </c>
      <c r="AC3" s="278" t="s">
        <v>298</v>
      </c>
      <c r="AD3" s="278" t="s">
        <v>145</v>
      </c>
      <c r="AE3" s="135" t="s">
        <v>39</v>
      </c>
      <c r="AF3" s="135" t="s">
        <v>13</v>
      </c>
      <c r="AG3" s="278" t="s">
        <v>40</v>
      </c>
      <c r="AH3" s="278" t="s">
        <v>370</v>
      </c>
      <c r="AI3" s="278" t="s">
        <v>371</v>
      </c>
      <c r="AJ3" s="278" t="s">
        <v>298</v>
      </c>
      <c r="AK3" s="278" t="s">
        <v>145</v>
      </c>
      <c r="AL3" s="135" t="s">
        <v>39</v>
      </c>
      <c r="AM3" s="135" t="s">
        <v>13</v>
      </c>
      <c r="AN3" s="278" t="s">
        <v>40</v>
      </c>
      <c r="AO3" s="278" t="s">
        <v>370</v>
      </c>
      <c r="AP3" s="278" t="s">
        <v>371</v>
      </c>
      <c r="AQ3" s="278" t="s">
        <v>298</v>
      </c>
      <c r="AR3" s="278" t="s">
        <v>145</v>
      </c>
      <c r="AS3" s="278" t="s">
        <v>433</v>
      </c>
    </row>
    <row r="4" spans="1:45" ht="11.25" x14ac:dyDescent="0.2">
      <c r="A4" s="39" t="s">
        <v>16</v>
      </c>
      <c r="B4" s="39" t="s">
        <v>148</v>
      </c>
      <c r="C4" s="140">
        <v>259</v>
      </c>
      <c r="D4" s="137">
        <v>350</v>
      </c>
      <c r="E4" s="138">
        <v>2.9411764705882353E-2</v>
      </c>
      <c r="F4" s="137">
        <v>325</v>
      </c>
      <c r="G4" s="137">
        <v>390</v>
      </c>
      <c r="H4" s="138">
        <v>0</v>
      </c>
      <c r="I4" s="138">
        <v>0</v>
      </c>
      <c r="J4" s="140">
        <v>205</v>
      </c>
      <c r="K4" s="137">
        <v>500</v>
      </c>
      <c r="L4" s="138">
        <v>2.0408163265306121E-2</v>
      </c>
      <c r="M4" s="137">
        <v>425</v>
      </c>
      <c r="N4" s="137">
        <v>570</v>
      </c>
      <c r="O4" s="138">
        <v>1.0101010101010102E-2</v>
      </c>
      <c r="P4" s="138">
        <v>2.0202020202020202E-3</v>
      </c>
      <c r="Q4" s="140">
        <v>32</v>
      </c>
      <c r="R4" s="137">
        <v>700</v>
      </c>
      <c r="S4" s="138">
        <v>-0.11949685534591195</v>
      </c>
      <c r="T4" s="137">
        <v>600</v>
      </c>
      <c r="U4" s="137">
        <v>1060</v>
      </c>
      <c r="V4" s="138">
        <v>-0.14634146341463414</v>
      </c>
      <c r="W4" s="138">
        <v>-2.9268292682926828E-2</v>
      </c>
      <c r="X4" s="140">
        <v>143</v>
      </c>
      <c r="Y4" s="137">
        <v>680</v>
      </c>
      <c r="Z4" s="138">
        <v>4.6153846153846156E-2</v>
      </c>
      <c r="AA4" s="137">
        <v>600</v>
      </c>
      <c r="AB4" s="137">
        <v>750</v>
      </c>
      <c r="AC4" s="138">
        <v>1.7964071856287425E-2</v>
      </c>
      <c r="AD4" s="138">
        <v>3.592814371257485E-3</v>
      </c>
      <c r="AE4" s="140">
        <v>141</v>
      </c>
      <c r="AF4" s="137">
        <v>950</v>
      </c>
      <c r="AG4" s="138">
        <v>6.1452513966480445E-2</v>
      </c>
      <c r="AH4" s="137">
        <v>801</v>
      </c>
      <c r="AI4" s="137">
        <v>950</v>
      </c>
      <c r="AJ4" s="138">
        <v>3.2608695652173912E-2</v>
      </c>
      <c r="AK4" s="138">
        <v>6.5217391304347823E-3</v>
      </c>
      <c r="AL4" s="140">
        <v>37</v>
      </c>
      <c r="AM4" s="137">
        <v>1200</v>
      </c>
      <c r="AN4" s="138">
        <v>0.14285714285714285</v>
      </c>
      <c r="AO4" s="137">
        <v>950</v>
      </c>
      <c r="AP4" s="137">
        <v>1500</v>
      </c>
      <c r="AQ4" s="138">
        <v>0</v>
      </c>
      <c r="AR4" s="138">
        <v>0</v>
      </c>
      <c r="AS4" s="201" t="s">
        <v>345</v>
      </c>
    </row>
    <row r="5" spans="1:45" ht="11.25" x14ac:dyDescent="0.2">
      <c r="B5" s="39" t="s">
        <v>149</v>
      </c>
      <c r="C5" s="140">
        <v>229</v>
      </c>
      <c r="D5" s="137">
        <v>360</v>
      </c>
      <c r="E5" s="138">
        <v>0.1076923076923077</v>
      </c>
      <c r="F5" s="137">
        <v>325</v>
      </c>
      <c r="G5" s="137">
        <v>440</v>
      </c>
      <c r="H5" s="138">
        <v>-7.6923076923076927E-2</v>
      </c>
      <c r="I5" s="138">
        <v>-1.5384615384615385E-2</v>
      </c>
      <c r="J5" s="140">
        <v>352</v>
      </c>
      <c r="K5" s="137">
        <v>490</v>
      </c>
      <c r="L5" s="138">
        <v>0.13163972286374134</v>
      </c>
      <c r="M5" s="137">
        <v>425</v>
      </c>
      <c r="N5" s="137">
        <v>600</v>
      </c>
      <c r="O5" s="138">
        <v>-1.6064257028112448E-2</v>
      </c>
      <c r="P5" s="138">
        <v>-3.2128514056224897E-3</v>
      </c>
      <c r="Q5" s="140">
        <v>54</v>
      </c>
      <c r="R5" s="137">
        <v>733</v>
      </c>
      <c r="S5" s="138">
        <v>0.12769230769230769</v>
      </c>
      <c r="T5" s="137">
        <v>600</v>
      </c>
      <c r="U5" s="137">
        <v>850</v>
      </c>
      <c r="V5" s="138">
        <v>5.4676258992805753E-2</v>
      </c>
      <c r="W5" s="138">
        <v>1.0935251798561151E-2</v>
      </c>
      <c r="X5" s="140">
        <v>41</v>
      </c>
      <c r="Y5" s="137">
        <v>620</v>
      </c>
      <c r="Z5" s="138">
        <v>0</v>
      </c>
      <c r="AA5" s="137">
        <v>580</v>
      </c>
      <c r="AB5" s="137">
        <v>750</v>
      </c>
      <c r="AC5" s="138">
        <v>0</v>
      </c>
      <c r="AD5" s="138">
        <v>0</v>
      </c>
      <c r="AE5" s="140">
        <v>51</v>
      </c>
      <c r="AF5" s="137">
        <v>950</v>
      </c>
      <c r="AG5" s="138">
        <v>0.11764705882352941</v>
      </c>
      <c r="AH5" s="137">
        <v>795</v>
      </c>
      <c r="AI5" s="137">
        <v>1100</v>
      </c>
      <c r="AJ5" s="138">
        <v>6.741573033707865E-2</v>
      </c>
      <c r="AK5" s="138">
        <v>1.3483146067415731E-2</v>
      </c>
      <c r="AL5" s="140">
        <v>27</v>
      </c>
      <c r="AM5" s="137">
        <v>1500</v>
      </c>
      <c r="AN5" s="138">
        <v>0.57894736842105265</v>
      </c>
      <c r="AO5" s="137">
        <v>1100</v>
      </c>
      <c r="AP5" s="137">
        <v>1850</v>
      </c>
      <c r="AQ5" s="138">
        <v>0.22448979591836735</v>
      </c>
      <c r="AR5" s="138">
        <v>4.4897959183673466E-2</v>
      </c>
      <c r="AS5" s="201" t="s">
        <v>345</v>
      </c>
    </row>
    <row r="6" spans="1:45" ht="11.25" x14ac:dyDescent="0.2">
      <c r="B6" s="39" t="s">
        <v>150</v>
      </c>
      <c r="C6" s="140">
        <v>65</v>
      </c>
      <c r="D6" s="137">
        <v>360</v>
      </c>
      <c r="E6" s="138">
        <v>4.3478260869565216E-2</v>
      </c>
      <c r="F6" s="137">
        <v>320</v>
      </c>
      <c r="G6" s="137">
        <v>385</v>
      </c>
      <c r="H6" s="138">
        <v>2.8571428571428571E-2</v>
      </c>
      <c r="I6" s="138">
        <v>5.7142857142857143E-3</v>
      </c>
      <c r="J6" s="140">
        <v>101</v>
      </c>
      <c r="K6" s="137">
        <v>495</v>
      </c>
      <c r="L6" s="138">
        <v>0.1</v>
      </c>
      <c r="M6" s="137">
        <v>450</v>
      </c>
      <c r="N6" s="137">
        <v>570</v>
      </c>
      <c r="O6" s="138">
        <v>2.0618556701030927E-2</v>
      </c>
      <c r="P6" s="138">
        <v>4.1237113402061857E-3</v>
      </c>
      <c r="Q6" s="140">
        <v>13</v>
      </c>
      <c r="R6" s="137">
        <v>650</v>
      </c>
      <c r="S6" s="138">
        <v>0</v>
      </c>
      <c r="T6" s="137">
        <v>620</v>
      </c>
      <c r="U6" s="137">
        <v>685</v>
      </c>
      <c r="V6" s="138">
        <v>0</v>
      </c>
      <c r="W6" s="138">
        <v>0</v>
      </c>
      <c r="X6" s="140">
        <v>94</v>
      </c>
      <c r="Y6" s="137">
        <v>580</v>
      </c>
      <c r="Z6" s="138">
        <v>9.4339622641509441E-2</v>
      </c>
      <c r="AA6" s="137">
        <v>530</v>
      </c>
      <c r="AB6" s="137">
        <v>660</v>
      </c>
      <c r="AC6" s="138">
        <v>5.4545454545454543E-2</v>
      </c>
      <c r="AD6" s="138">
        <v>1.0909090909090908E-2</v>
      </c>
      <c r="AE6" s="140">
        <v>62</v>
      </c>
      <c r="AF6" s="137">
        <v>800</v>
      </c>
      <c r="AG6" s="138">
        <v>0.13475177304964539</v>
      </c>
      <c r="AH6" s="137">
        <v>700</v>
      </c>
      <c r="AI6" s="137">
        <v>895</v>
      </c>
      <c r="AJ6" s="138">
        <v>6.6666666666666666E-2</v>
      </c>
      <c r="AK6" s="138">
        <v>1.3333333333333332E-2</v>
      </c>
      <c r="AL6" s="140">
        <v>17</v>
      </c>
      <c r="AM6" s="137">
        <v>930</v>
      </c>
      <c r="AN6" s="138">
        <v>-2.8213166144200628E-2</v>
      </c>
      <c r="AO6" s="137">
        <v>895</v>
      </c>
      <c r="AP6" s="137">
        <v>960</v>
      </c>
      <c r="AQ6" s="138">
        <v>1.0869565217391304E-2</v>
      </c>
      <c r="AR6" s="138">
        <v>2.1739130434782609E-3</v>
      </c>
      <c r="AS6" s="201" t="s">
        <v>345</v>
      </c>
    </row>
    <row r="7" spans="1:45" ht="11.25" x14ac:dyDescent="0.2">
      <c r="B7" s="39" t="s">
        <v>151</v>
      </c>
      <c r="C7" s="140">
        <v>2555</v>
      </c>
      <c r="D7" s="137">
        <v>390</v>
      </c>
      <c r="E7" s="138">
        <v>9.8591549295774641E-2</v>
      </c>
      <c r="F7" s="137">
        <v>340</v>
      </c>
      <c r="G7" s="137">
        <v>450</v>
      </c>
      <c r="H7" s="138">
        <v>0.04</v>
      </c>
      <c r="I7" s="138">
        <v>8.0000000000000002E-3</v>
      </c>
      <c r="J7" s="140">
        <v>1265</v>
      </c>
      <c r="K7" s="137">
        <v>550</v>
      </c>
      <c r="L7" s="138">
        <v>0.1</v>
      </c>
      <c r="M7" s="137">
        <v>480</v>
      </c>
      <c r="N7" s="137">
        <v>620</v>
      </c>
      <c r="O7" s="138">
        <v>5.7692307692307696E-2</v>
      </c>
      <c r="P7" s="138">
        <v>1.1538461538461539E-2</v>
      </c>
      <c r="Q7" s="140">
        <v>92</v>
      </c>
      <c r="R7" s="137">
        <v>696</v>
      </c>
      <c r="S7" s="138">
        <v>4.1916167664670656E-2</v>
      </c>
      <c r="T7" s="137">
        <v>480</v>
      </c>
      <c r="U7" s="137">
        <v>775</v>
      </c>
      <c r="V7" s="138">
        <v>3.880597014925373E-2</v>
      </c>
      <c r="W7" s="138">
        <v>7.7611940298507459E-3</v>
      </c>
      <c r="X7" s="140">
        <v>69</v>
      </c>
      <c r="Y7" s="137">
        <v>580</v>
      </c>
      <c r="Z7" s="138">
        <v>0.16</v>
      </c>
      <c r="AA7" s="137">
        <v>500</v>
      </c>
      <c r="AB7" s="137">
        <v>680</v>
      </c>
      <c r="AC7" s="138">
        <v>5.4545454545454543E-2</v>
      </c>
      <c r="AD7" s="138">
        <v>1.0909090909090908E-2</v>
      </c>
      <c r="AE7" s="140">
        <v>71</v>
      </c>
      <c r="AF7" s="137">
        <v>750</v>
      </c>
      <c r="AG7" s="138">
        <v>0</v>
      </c>
      <c r="AH7" s="137">
        <v>530</v>
      </c>
      <c r="AI7" s="137">
        <v>890</v>
      </c>
      <c r="AJ7" s="138">
        <v>-2.7237354085603113E-2</v>
      </c>
      <c r="AK7" s="138">
        <v>-5.4474708171206223E-3</v>
      </c>
      <c r="AL7" s="140">
        <v>33</v>
      </c>
      <c r="AM7" s="137">
        <v>1000</v>
      </c>
      <c r="AN7" s="138">
        <v>0.1111111111111111</v>
      </c>
      <c r="AO7" s="137">
        <v>890</v>
      </c>
      <c r="AP7" s="137">
        <v>1150</v>
      </c>
      <c r="AQ7" s="138">
        <v>8.6956521739130432E-2</v>
      </c>
      <c r="AR7" s="138">
        <v>1.7391304347826087E-2</v>
      </c>
      <c r="AS7" s="201" t="s">
        <v>345</v>
      </c>
    </row>
    <row r="8" spans="1:45" ht="11.25" x14ac:dyDescent="0.2">
      <c r="B8" s="39" t="s">
        <v>152</v>
      </c>
      <c r="C8" s="140">
        <v>4832</v>
      </c>
      <c r="D8" s="137">
        <v>430</v>
      </c>
      <c r="E8" s="138">
        <v>7.4999999999999997E-2</v>
      </c>
      <c r="F8" s="137">
        <v>380</v>
      </c>
      <c r="G8" s="137">
        <v>480</v>
      </c>
      <c r="H8" s="138">
        <v>1.6548463356973995E-2</v>
      </c>
      <c r="I8" s="138">
        <v>3.3096926713947991E-3</v>
      </c>
      <c r="J8" s="140">
        <v>4620</v>
      </c>
      <c r="K8" s="137">
        <v>600</v>
      </c>
      <c r="L8" s="138">
        <v>7.1428571428571425E-2</v>
      </c>
      <c r="M8" s="137">
        <v>540</v>
      </c>
      <c r="N8" s="137">
        <v>662</v>
      </c>
      <c r="O8" s="138">
        <v>2.564102564102564E-2</v>
      </c>
      <c r="P8" s="138">
        <v>5.1282051282051282E-3</v>
      </c>
      <c r="Q8" s="140">
        <v>756</v>
      </c>
      <c r="R8" s="137">
        <v>720</v>
      </c>
      <c r="S8" s="138">
        <v>-0.1165644171779141</v>
      </c>
      <c r="T8" s="137">
        <v>364</v>
      </c>
      <c r="U8" s="137">
        <v>950</v>
      </c>
      <c r="V8" s="138">
        <v>-0.13253012048192772</v>
      </c>
      <c r="W8" s="138">
        <v>-2.6506024096385545E-2</v>
      </c>
      <c r="X8" s="140">
        <v>20</v>
      </c>
      <c r="Y8" s="137">
        <v>585</v>
      </c>
      <c r="Z8" s="138">
        <v>0.2857142857142857</v>
      </c>
      <c r="AA8" s="137">
        <v>445</v>
      </c>
      <c r="AB8" s="137">
        <v>690</v>
      </c>
      <c r="AC8" s="138">
        <v>0.39285714285714285</v>
      </c>
      <c r="AD8" s="138">
        <v>7.857142857142857E-2</v>
      </c>
      <c r="AE8" s="140" t="s">
        <v>41</v>
      </c>
      <c r="AF8" s="137" t="s">
        <v>41</v>
      </c>
      <c r="AG8" s="138" t="s">
        <v>41</v>
      </c>
      <c r="AH8" s="137" t="s">
        <v>41</v>
      </c>
      <c r="AI8" s="137" t="s">
        <v>41</v>
      </c>
      <c r="AJ8" s="138" t="s">
        <v>41</v>
      </c>
      <c r="AK8" s="138" t="s">
        <v>41</v>
      </c>
      <c r="AL8" s="140" t="s">
        <v>41</v>
      </c>
      <c r="AM8" s="137" t="s">
        <v>41</v>
      </c>
      <c r="AN8" s="138" t="s">
        <v>41</v>
      </c>
      <c r="AO8" s="137" t="s">
        <v>41</v>
      </c>
      <c r="AP8" s="137" t="s">
        <v>41</v>
      </c>
      <c r="AQ8" s="138" t="s">
        <v>41</v>
      </c>
      <c r="AR8" s="138" t="s">
        <v>41</v>
      </c>
      <c r="AS8" s="201" t="s">
        <v>345</v>
      </c>
    </row>
    <row r="9" spans="1:45" ht="11.25" x14ac:dyDescent="0.2">
      <c r="B9" s="39" t="s">
        <v>153</v>
      </c>
      <c r="C9" s="140">
        <v>756</v>
      </c>
      <c r="D9" s="137">
        <v>410</v>
      </c>
      <c r="E9" s="138">
        <v>5.128205128205128E-2</v>
      </c>
      <c r="F9" s="137">
        <v>380</v>
      </c>
      <c r="G9" s="137">
        <v>450</v>
      </c>
      <c r="H9" s="138">
        <v>2.5000000000000001E-2</v>
      </c>
      <c r="I9" s="138">
        <v>5.0000000000000001E-3</v>
      </c>
      <c r="J9" s="140">
        <v>762</v>
      </c>
      <c r="K9" s="137">
        <v>550</v>
      </c>
      <c r="L9" s="138">
        <v>0.1</v>
      </c>
      <c r="M9" s="137">
        <v>490</v>
      </c>
      <c r="N9" s="137">
        <v>600</v>
      </c>
      <c r="O9" s="138">
        <v>4.7619047619047616E-2</v>
      </c>
      <c r="P9" s="138">
        <v>9.5238095238095229E-3</v>
      </c>
      <c r="Q9" s="140">
        <v>51</v>
      </c>
      <c r="R9" s="137">
        <v>825</v>
      </c>
      <c r="S9" s="138">
        <v>0.1</v>
      </c>
      <c r="T9" s="137">
        <v>745</v>
      </c>
      <c r="U9" s="137">
        <v>950</v>
      </c>
      <c r="V9" s="138">
        <v>6.7270375161707627E-2</v>
      </c>
      <c r="W9" s="138">
        <v>1.3454075032341525E-2</v>
      </c>
      <c r="X9" s="140">
        <v>135</v>
      </c>
      <c r="Y9" s="137">
        <v>600</v>
      </c>
      <c r="Z9" s="138">
        <v>7.1428571428571425E-2</v>
      </c>
      <c r="AA9" s="137">
        <v>520</v>
      </c>
      <c r="AB9" s="137">
        <v>675</v>
      </c>
      <c r="AC9" s="138">
        <v>1.6949152542372881E-2</v>
      </c>
      <c r="AD9" s="138">
        <v>3.3898305084745762E-3</v>
      </c>
      <c r="AE9" s="140">
        <v>81</v>
      </c>
      <c r="AF9" s="137">
        <v>750</v>
      </c>
      <c r="AG9" s="138">
        <v>7.1428571428571425E-2</v>
      </c>
      <c r="AH9" s="137">
        <v>630</v>
      </c>
      <c r="AI9" s="137">
        <v>800</v>
      </c>
      <c r="AJ9" s="138">
        <v>0</v>
      </c>
      <c r="AK9" s="138">
        <v>0</v>
      </c>
      <c r="AL9" s="140">
        <v>11</v>
      </c>
      <c r="AM9" s="137">
        <v>860</v>
      </c>
      <c r="AN9" s="138">
        <v>7.4999999999999997E-2</v>
      </c>
      <c r="AO9" s="137">
        <v>800</v>
      </c>
      <c r="AP9" s="137">
        <v>1040</v>
      </c>
      <c r="AQ9" s="138">
        <v>-0.17307692307692307</v>
      </c>
      <c r="AR9" s="138">
        <v>-3.4615384615384617E-2</v>
      </c>
      <c r="AS9" s="201" t="s">
        <v>345</v>
      </c>
    </row>
    <row r="10" spans="1:45" ht="11.25" x14ac:dyDescent="0.2">
      <c r="B10" s="39" t="s">
        <v>154</v>
      </c>
      <c r="C10" s="140">
        <v>931</v>
      </c>
      <c r="D10" s="137">
        <v>460</v>
      </c>
      <c r="E10" s="138">
        <v>6.2355658198614321E-2</v>
      </c>
      <c r="F10" s="137">
        <v>430</v>
      </c>
      <c r="G10" s="137">
        <v>500</v>
      </c>
      <c r="H10" s="138">
        <v>2.2222222222222223E-2</v>
      </c>
      <c r="I10" s="138">
        <v>4.4444444444444444E-3</v>
      </c>
      <c r="J10" s="140">
        <v>1081</v>
      </c>
      <c r="K10" s="137">
        <v>640</v>
      </c>
      <c r="L10" s="138">
        <v>0.10344827586206896</v>
      </c>
      <c r="M10" s="137">
        <v>580</v>
      </c>
      <c r="N10" s="137">
        <v>700</v>
      </c>
      <c r="O10" s="138">
        <v>4.9180327868852458E-2</v>
      </c>
      <c r="P10" s="138">
        <v>9.8360655737704909E-3</v>
      </c>
      <c r="Q10" s="140">
        <v>174</v>
      </c>
      <c r="R10" s="137">
        <v>950</v>
      </c>
      <c r="S10" s="138">
        <v>2.3706896551724137E-2</v>
      </c>
      <c r="T10" s="137">
        <v>880</v>
      </c>
      <c r="U10" s="137">
        <v>1100</v>
      </c>
      <c r="V10" s="138">
        <v>0</v>
      </c>
      <c r="W10" s="138">
        <v>0</v>
      </c>
      <c r="X10" s="140" t="s">
        <v>41</v>
      </c>
      <c r="Y10" s="137" t="s">
        <v>41</v>
      </c>
      <c r="Z10" s="138" t="s">
        <v>41</v>
      </c>
      <c r="AA10" s="137" t="s">
        <v>41</v>
      </c>
      <c r="AB10" s="137" t="s">
        <v>41</v>
      </c>
      <c r="AC10" s="138" t="s">
        <v>41</v>
      </c>
      <c r="AD10" s="138" t="s">
        <v>41</v>
      </c>
      <c r="AE10" s="140" t="s">
        <v>41</v>
      </c>
      <c r="AF10" s="140" t="s">
        <v>41</v>
      </c>
      <c r="AG10" s="140" t="s">
        <v>41</v>
      </c>
      <c r="AH10" s="140" t="s">
        <v>41</v>
      </c>
      <c r="AI10" s="140" t="s">
        <v>41</v>
      </c>
      <c r="AJ10" s="140" t="s">
        <v>41</v>
      </c>
      <c r="AK10" s="140" t="s">
        <v>41</v>
      </c>
      <c r="AL10" s="140" t="s">
        <v>41</v>
      </c>
      <c r="AM10" s="137" t="s">
        <v>41</v>
      </c>
      <c r="AN10" s="138" t="s">
        <v>41</v>
      </c>
      <c r="AO10" s="137" t="s">
        <v>41</v>
      </c>
      <c r="AP10" s="137" t="s">
        <v>41</v>
      </c>
      <c r="AQ10" s="138" t="s">
        <v>41</v>
      </c>
      <c r="AR10" s="138" t="s">
        <v>41</v>
      </c>
      <c r="AS10" s="201" t="s">
        <v>345</v>
      </c>
    </row>
    <row r="11" spans="1:45" ht="11.25" x14ac:dyDescent="0.2">
      <c r="B11" s="39" t="s">
        <v>155</v>
      </c>
      <c r="C11" s="140">
        <v>238</v>
      </c>
      <c r="D11" s="137">
        <v>400</v>
      </c>
      <c r="E11" s="138">
        <v>2.564102564102564E-2</v>
      </c>
      <c r="F11" s="137">
        <v>360</v>
      </c>
      <c r="G11" s="137">
        <v>450</v>
      </c>
      <c r="H11" s="138">
        <v>0</v>
      </c>
      <c r="I11" s="138">
        <v>0</v>
      </c>
      <c r="J11" s="140">
        <v>191</v>
      </c>
      <c r="K11" s="137">
        <v>580</v>
      </c>
      <c r="L11" s="138">
        <v>5.4545454545454543E-2</v>
      </c>
      <c r="M11" s="137">
        <v>510</v>
      </c>
      <c r="N11" s="137">
        <v>695</v>
      </c>
      <c r="O11" s="138">
        <v>8.6956521739130436E-3</v>
      </c>
      <c r="P11" s="138">
        <v>1.7391304347826088E-3</v>
      </c>
      <c r="Q11" s="140">
        <v>40</v>
      </c>
      <c r="R11" s="137">
        <v>878</v>
      </c>
      <c r="S11" s="138">
        <v>3.2941176470588238E-2</v>
      </c>
      <c r="T11" s="137">
        <v>768</v>
      </c>
      <c r="U11" s="137">
        <v>1150</v>
      </c>
      <c r="V11" s="138">
        <v>-7.9096045197740109E-3</v>
      </c>
      <c r="W11" s="138">
        <v>-1.5819209039548022E-3</v>
      </c>
      <c r="X11" s="140" t="s">
        <v>41</v>
      </c>
      <c r="Y11" s="137" t="s">
        <v>41</v>
      </c>
      <c r="Z11" s="138" t="s">
        <v>41</v>
      </c>
      <c r="AA11" s="137" t="s">
        <v>41</v>
      </c>
      <c r="AB11" s="137" t="s">
        <v>41</v>
      </c>
      <c r="AC11" s="138" t="s">
        <v>41</v>
      </c>
      <c r="AD11" s="138" t="s">
        <v>41</v>
      </c>
      <c r="AE11" s="140" t="s">
        <v>41</v>
      </c>
      <c r="AF11" s="137" t="s">
        <v>41</v>
      </c>
      <c r="AG11" s="138" t="s">
        <v>41</v>
      </c>
      <c r="AH11" s="137" t="s">
        <v>41</v>
      </c>
      <c r="AI11" s="137">
        <v>865</v>
      </c>
      <c r="AJ11" s="138" t="s">
        <v>41</v>
      </c>
      <c r="AK11" s="138" t="s">
        <v>41</v>
      </c>
      <c r="AL11" s="140" t="s">
        <v>41</v>
      </c>
      <c r="AM11" s="137" t="s">
        <v>41</v>
      </c>
      <c r="AN11" s="138" t="s">
        <v>41</v>
      </c>
      <c r="AO11" s="137" t="s">
        <v>41</v>
      </c>
      <c r="AP11" s="137" t="s">
        <v>41</v>
      </c>
      <c r="AQ11" s="138" t="s">
        <v>41</v>
      </c>
      <c r="AR11" s="138" t="s">
        <v>41</v>
      </c>
      <c r="AS11" s="201" t="s">
        <v>345</v>
      </c>
    </row>
    <row r="12" spans="1:45" ht="11.25" x14ac:dyDescent="0.2">
      <c r="B12" s="39" t="s">
        <v>156</v>
      </c>
      <c r="C12" s="140">
        <v>481</v>
      </c>
      <c r="D12" s="137">
        <v>330</v>
      </c>
      <c r="E12" s="138">
        <v>8.1967213114754092E-2</v>
      </c>
      <c r="F12" s="137">
        <v>300</v>
      </c>
      <c r="G12" s="137">
        <v>365</v>
      </c>
      <c r="H12" s="138">
        <v>3.125E-2</v>
      </c>
      <c r="I12" s="138">
        <v>6.2500000000000003E-3</v>
      </c>
      <c r="J12" s="140">
        <v>810</v>
      </c>
      <c r="K12" s="137">
        <v>440</v>
      </c>
      <c r="L12" s="138">
        <v>7.3170731707317069E-2</v>
      </c>
      <c r="M12" s="137">
        <v>395</v>
      </c>
      <c r="N12" s="137">
        <v>500</v>
      </c>
      <c r="O12" s="138">
        <v>4.7619047619047616E-2</v>
      </c>
      <c r="P12" s="138">
        <v>9.5238095238095229E-3</v>
      </c>
      <c r="Q12" s="140">
        <v>139</v>
      </c>
      <c r="R12" s="137">
        <v>575</v>
      </c>
      <c r="S12" s="138">
        <v>8.771929824561403E-3</v>
      </c>
      <c r="T12" s="137">
        <v>470</v>
      </c>
      <c r="U12" s="137">
        <v>675</v>
      </c>
      <c r="V12" s="138">
        <v>0</v>
      </c>
      <c r="W12" s="138">
        <v>0</v>
      </c>
      <c r="X12" s="140">
        <v>52</v>
      </c>
      <c r="Y12" s="137">
        <v>600</v>
      </c>
      <c r="Z12" s="138">
        <v>5.2631578947368418E-2</v>
      </c>
      <c r="AA12" s="137">
        <v>550</v>
      </c>
      <c r="AB12" s="137">
        <v>700</v>
      </c>
      <c r="AC12" s="138">
        <v>4.3478260869565216E-2</v>
      </c>
      <c r="AD12" s="138">
        <v>8.6956521739130436E-3</v>
      </c>
      <c r="AE12" s="140">
        <v>57</v>
      </c>
      <c r="AF12" s="137">
        <v>750</v>
      </c>
      <c r="AG12" s="138">
        <v>1.6260162601626018E-2</v>
      </c>
      <c r="AH12" s="137">
        <v>650</v>
      </c>
      <c r="AI12" s="137">
        <v>870</v>
      </c>
      <c r="AJ12" s="138">
        <v>0</v>
      </c>
      <c r="AK12" s="138">
        <v>0</v>
      </c>
      <c r="AL12" s="140">
        <v>14</v>
      </c>
      <c r="AM12" s="137">
        <v>900</v>
      </c>
      <c r="AN12" s="138">
        <v>5.5865921787709499E-3</v>
      </c>
      <c r="AO12" s="137">
        <v>870</v>
      </c>
      <c r="AP12" s="137">
        <v>950</v>
      </c>
      <c r="AQ12" s="138">
        <v>5.8823529411764705E-2</v>
      </c>
      <c r="AR12" s="138">
        <v>1.1764705882352941E-2</v>
      </c>
      <c r="AS12" s="201" t="s">
        <v>345</v>
      </c>
    </row>
    <row r="13" spans="1:45" ht="11.25" x14ac:dyDescent="0.2">
      <c r="B13" s="39" t="s">
        <v>157</v>
      </c>
      <c r="C13" s="140">
        <v>473</v>
      </c>
      <c r="D13" s="137">
        <v>350</v>
      </c>
      <c r="E13" s="138">
        <v>7.6923076923076927E-2</v>
      </c>
      <c r="F13" s="137">
        <v>315</v>
      </c>
      <c r="G13" s="137">
        <v>395</v>
      </c>
      <c r="H13" s="138">
        <v>4.4776119402985072E-2</v>
      </c>
      <c r="I13" s="138">
        <v>8.9552238805970137E-3</v>
      </c>
      <c r="J13" s="140">
        <v>804</v>
      </c>
      <c r="K13" s="137">
        <v>460</v>
      </c>
      <c r="L13" s="138">
        <v>3.8374717832957109E-2</v>
      </c>
      <c r="M13" s="137">
        <v>420</v>
      </c>
      <c r="N13" s="137">
        <v>540</v>
      </c>
      <c r="O13" s="138">
        <v>2.2222222222222223E-2</v>
      </c>
      <c r="P13" s="138">
        <v>4.4444444444444444E-3</v>
      </c>
      <c r="Q13" s="140">
        <v>99</v>
      </c>
      <c r="R13" s="137">
        <v>628</v>
      </c>
      <c r="S13" s="138">
        <v>4.6666666666666669E-2</v>
      </c>
      <c r="T13" s="137">
        <v>520</v>
      </c>
      <c r="U13" s="137">
        <v>750</v>
      </c>
      <c r="V13" s="138">
        <v>2.9508196721311476E-2</v>
      </c>
      <c r="W13" s="138">
        <v>5.9016393442622951E-3</v>
      </c>
      <c r="X13" s="140">
        <v>24</v>
      </c>
      <c r="Y13" s="137">
        <v>620</v>
      </c>
      <c r="Z13" s="138">
        <v>3.678929765886288E-2</v>
      </c>
      <c r="AA13" s="137">
        <v>565</v>
      </c>
      <c r="AB13" s="137">
        <v>770</v>
      </c>
      <c r="AC13" s="138">
        <v>-3.875968992248062E-2</v>
      </c>
      <c r="AD13" s="138">
        <v>-7.7519379844961239E-3</v>
      </c>
      <c r="AE13" s="140">
        <v>60</v>
      </c>
      <c r="AF13" s="137">
        <v>873</v>
      </c>
      <c r="AG13" s="138">
        <v>9.3984962406015032E-2</v>
      </c>
      <c r="AH13" s="137">
        <v>723</v>
      </c>
      <c r="AI13" s="137">
        <v>940</v>
      </c>
      <c r="AJ13" s="138">
        <v>4.1766109785202864E-2</v>
      </c>
      <c r="AK13" s="138">
        <v>8.3532219570405727E-3</v>
      </c>
      <c r="AL13" s="140">
        <v>20</v>
      </c>
      <c r="AM13" s="137">
        <v>1100</v>
      </c>
      <c r="AN13" s="138">
        <v>3.2863849765258218E-2</v>
      </c>
      <c r="AO13" s="137">
        <v>940</v>
      </c>
      <c r="AP13" s="137">
        <v>1350</v>
      </c>
      <c r="AQ13" s="138">
        <v>-4.3478260869565216E-2</v>
      </c>
      <c r="AR13" s="138">
        <v>-8.6956521739130436E-3</v>
      </c>
      <c r="AS13" s="201" t="s">
        <v>345</v>
      </c>
    </row>
    <row r="14" spans="1:45" ht="11.25" x14ac:dyDescent="0.2">
      <c r="B14" s="39" t="s">
        <v>158</v>
      </c>
      <c r="C14" s="140">
        <v>201</v>
      </c>
      <c r="D14" s="137">
        <v>410</v>
      </c>
      <c r="E14" s="138">
        <v>5.128205128205128E-2</v>
      </c>
      <c r="F14" s="137">
        <v>330</v>
      </c>
      <c r="G14" s="137">
        <v>480</v>
      </c>
      <c r="H14" s="138">
        <v>-2.3809523809523808E-2</v>
      </c>
      <c r="I14" s="138">
        <v>-4.7619047619047615E-3</v>
      </c>
      <c r="J14" s="140">
        <v>189</v>
      </c>
      <c r="K14" s="137">
        <v>605</v>
      </c>
      <c r="L14" s="138">
        <v>9.0090090090090086E-2</v>
      </c>
      <c r="M14" s="137">
        <v>550</v>
      </c>
      <c r="N14" s="137">
        <v>695</v>
      </c>
      <c r="O14" s="138">
        <v>4.3103448275862072E-2</v>
      </c>
      <c r="P14" s="138">
        <v>8.6206896551724137E-3</v>
      </c>
      <c r="Q14" s="140">
        <v>24</v>
      </c>
      <c r="R14" s="137">
        <v>795</v>
      </c>
      <c r="S14" s="138">
        <v>0.06</v>
      </c>
      <c r="T14" s="137">
        <v>760</v>
      </c>
      <c r="U14" s="137">
        <v>925</v>
      </c>
      <c r="V14" s="138">
        <v>2.5220680958385876E-3</v>
      </c>
      <c r="W14" s="138">
        <v>5.0441361916771753E-4</v>
      </c>
      <c r="X14" s="140">
        <v>72</v>
      </c>
      <c r="Y14" s="137">
        <v>645</v>
      </c>
      <c r="Z14" s="138">
        <v>9.3220338983050849E-2</v>
      </c>
      <c r="AA14" s="137">
        <v>565</v>
      </c>
      <c r="AB14" s="137">
        <v>678</v>
      </c>
      <c r="AC14" s="138">
        <v>7.4999999999999997E-2</v>
      </c>
      <c r="AD14" s="138">
        <v>1.4999999999999999E-2</v>
      </c>
      <c r="AE14" s="140">
        <v>43</v>
      </c>
      <c r="AF14" s="137">
        <v>865</v>
      </c>
      <c r="AG14" s="138">
        <v>0.15333333333333332</v>
      </c>
      <c r="AH14" s="137">
        <v>775</v>
      </c>
      <c r="AI14" s="137">
        <v>900</v>
      </c>
      <c r="AJ14" s="138">
        <v>5.4878048780487805E-2</v>
      </c>
      <c r="AK14" s="138">
        <v>1.097560975609756E-2</v>
      </c>
      <c r="AL14" s="140">
        <v>11</v>
      </c>
      <c r="AM14" s="137">
        <v>1150</v>
      </c>
      <c r="AN14" s="138">
        <v>0.18556701030927836</v>
      </c>
      <c r="AO14" s="137">
        <v>900</v>
      </c>
      <c r="AP14" s="137">
        <v>1250</v>
      </c>
      <c r="AQ14" s="138">
        <v>4.5454545454545456E-2</v>
      </c>
      <c r="AR14" s="138">
        <v>9.0909090909090905E-3</v>
      </c>
      <c r="AS14" s="201" t="s">
        <v>345</v>
      </c>
    </row>
    <row r="15" spans="1:45" ht="11.25" x14ac:dyDescent="0.2">
      <c r="B15" s="39" t="s">
        <v>159</v>
      </c>
      <c r="C15" s="140">
        <v>220</v>
      </c>
      <c r="D15" s="137">
        <v>360</v>
      </c>
      <c r="E15" s="138">
        <v>2.8571428571428571E-2</v>
      </c>
      <c r="F15" s="137">
        <v>320</v>
      </c>
      <c r="G15" s="137">
        <v>410</v>
      </c>
      <c r="H15" s="138">
        <v>2.8571428571428571E-2</v>
      </c>
      <c r="I15" s="138">
        <v>5.7142857142857143E-3</v>
      </c>
      <c r="J15" s="140">
        <v>284</v>
      </c>
      <c r="K15" s="137">
        <v>505</v>
      </c>
      <c r="L15" s="138">
        <v>6.3157894736842107E-2</v>
      </c>
      <c r="M15" s="137">
        <v>440</v>
      </c>
      <c r="N15" s="137">
        <v>573</v>
      </c>
      <c r="O15" s="138">
        <v>3.0612244897959183E-2</v>
      </c>
      <c r="P15" s="138">
        <v>6.1224489795918364E-3</v>
      </c>
      <c r="Q15" s="140">
        <v>49</v>
      </c>
      <c r="R15" s="137">
        <v>700</v>
      </c>
      <c r="S15" s="138">
        <v>7.1942446043165471E-3</v>
      </c>
      <c r="T15" s="137">
        <v>650</v>
      </c>
      <c r="U15" s="137">
        <v>750</v>
      </c>
      <c r="V15" s="138">
        <v>-1.4084507042253521E-2</v>
      </c>
      <c r="W15" s="138">
        <v>-2.8169014084507044E-3</v>
      </c>
      <c r="X15" s="140">
        <v>171</v>
      </c>
      <c r="Y15" s="137">
        <v>600</v>
      </c>
      <c r="Z15" s="138">
        <v>9.0909090909090912E-2</v>
      </c>
      <c r="AA15" s="137">
        <v>550</v>
      </c>
      <c r="AB15" s="137">
        <v>660</v>
      </c>
      <c r="AC15" s="138">
        <v>4.3478260869565216E-2</v>
      </c>
      <c r="AD15" s="138">
        <v>8.6956521739130436E-3</v>
      </c>
      <c r="AE15" s="140">
        <v>130</v>
      </c>
      <c r="AF15" s="137">
        <v>760</v>
      </c>
      <c r="AG15" s="138">
        <v>5.5555555555555552E-2</v>
      </c>
      <c r="AH15" s="137">
        <v>696</v>
      </c>
      <c r="AI15" s="137">
        <v>930</v>
      </c>
      <c r="AJ15" s="138">
        <v>1.3333333333333334E-2</v>
      </c>
      <c r="AK15" s="138">
        <v>2.666666666666667E-3</v>
      </c>
      <c r="AL15" s="140">
        <v>34</v>
      </c>
      <c r="AM15" s="137">
        <v>1000</v>
      </c>
      <c r="AN15" s="138">
        <v>5.2631578947368418E-2</v>
      </c>
      <c r="AO15" s="137">
        <v>930</v>
      </c>
      <c r="AP15" s="137">
        <v>1150</v>
      </c>
      <c r="AQ15" s="138">
        <v>5.2631578947368418E-2</v>
      </c>
      <c r="AR15" s="138">
        <v>1.0526315789473684E-2</v>
      </c>
      <c r="AS15" s="201" t="s">
        <v>345</v>
      </c>
    </row>
    <row r="16" spans="1:45" ht="11.25" x14ac:dyDescent="0.2">
      <c r="B16" s="39" t="s">
        <v>160</v>
      </c>
      <c r="C16" s="140">
        <v>402</v>
      </c>
      <c r="D16" s="137">
        <v>365</v>
      </c>
      <c r="E16" s="138">
        <v>0.140625</v>
      </c>
      <c r="F16" s="137">
        <v>320</v>
      </c>
      <c r="G16" s="137">
        <v>400</v>
      </c>
      <c r="H16" s="138">
        <v>0</v>
      </c>
      <c r="I16" s="138">
        <v>0</v>
      </c>
      <c r="J16" s="140">
        <v>586</v>
      </c>
      <c r="K16" s="137">
        <v>420</v>
      </c>
      <c r="L16" s="138">
        <v>6.3291139240506333E-2</v>
      </c>
      <c r="M16" s="137">
        <v>395</v>
      </c>
      <c r="N16" s="137">
        <v>465</v>
      </c>
      <c r="O16" s="138">
        <v>2.4390243902439025E-2</v>
      </c>
      <c r="P16" s="138">
        <v>4.8780487804878049E-3</v>
      </c>
      <c r="Q16" s="140">
        <v>35</v>
      </c>
      <c r="R16" s="137">
        <v>570</v>
      </c>
      <c r="S16" s="138">
        <v>3.6363636363636362E-2</v>
      </c>
      <c r="T16" s="137">
        <v>450</v>
      </c>
      <c r="U16" s="137">
        <v>655</v>
      </c>
      <c r="V16" s="138">
        <v>3.6363636363636362E-2</v>
      </c>
      <c r="W16" s="138">
        <v>7.2727272727272727E-3</v>
      </c>
      <c r="X16" s="140">
        <v>176</v>
      </c>
      <c r="Y16" s="137">
        <v>500</v>
      </c>
      <c r="Z16" s="138">
        <v>4.1666666666666664E-2</v>
      </c>
      <c r="AA16" s="137">
        <v>473</v>
      </c>
      <c r="AB16" s="137">
        <v>550</v>
      </c>
      <c r="AC16" s="138">
        <v>2.0408163265306121E-2</v>
      </c>
      <c r="AD16" s="138">
        <v>4.081632653061224E-3</v>
      </c>
      <c r="AE16" s="140">
        <v>136</v>
      </c>
      <c r="AF16" s="137">
        <v>630</v>
      </c>
      <c r="AG16" s="138">
        <v>8.6206896551724144E-2</v>
      </c>
      <c r="AH16" s="137">
        <v>550</v>
      </c>
      <c r="AI16" s="137">
        <v>650</v>
      </c>
      <c r="AJ16" s="138">
        <v>0.05</v>
      </c>
      <c r="AK16" s="138">
        <v>0.01</v>
      </c>
      <c r="AL16" s="140">
        <v>31</v>
      </c>
      <c r="AM16" s="137">
        <v>800</v>
      </c>
      <c r="AN16" s="138">
        <v>6.6666666666666666E-2</v>
      </c>
      <c r="AO16" s="137">
        <v>650</v>
      </c>
      <c r="AP16" s="137">
        <v>850</v>
      </c>
      <c r="AQ16" s="138">
        <v>6.6666666666666666E-2</v>
      </c>
      <c r="AR16" s="138">
        <v>1.3333333333333332E-2</v>
      </c>
      <c r="AS16" s="201" t="s">
        <v>345</v>
      </c>
    </row>
    <row r="17" spans="1:45" ht="11.25" x14ac:dyDescent="0.2">
      <c r="B17" s="39" t="s">
        <v>161</v>
      </c>
      <c r="C17" s="140">
        <v>1290</v>
      </c>
      <c r="D17" s="137">
        <v>390</v>
      </c>
      <c r="E17" s="138">
        <v>8.3333333333333329E-2</v>
      </c>
      <c r="F17" s="137">
        <v>330</v>
      </c>
      <c r="G17" s="137">
        <v>430</v>
      </c>
      <c r="H17" s="138">
        <v>0.04</v>
      </c>
      <c r="I17" s="138">
        <v>8.0000000000000002E-3</v>
      </c>
      <c r="J17" s="140">
        <v>926</v>
      </c>
      <c r="K17" s="137">
        <v>525</v>
      </c>
      <c r="L17" s="138">
        <v>8.247422680412371E-2</v>
      </c>
      <c r="M17" s="137">
        <v>460</v>
      </c>
      <c r="N17" s="137">
        <v>580</v>
      </c>
      <c r="O17" s="138">
        <v>2.9411764705882353E-2</v>
      </c>
      <c r="P17" s="138">
        <v>5.8823529411764705E-3</v>
      </c>
      <c r="Q17" s="140">
        <v>100</v>
      </c>
      <c r="R17" s="137">
        <v>715</v>
      </c>
      <c r="S17" s="138">
        <v>2.4355300859598854E-2</v>
      </c>
      <c r="T17" s="137">
        <v>600</v>
      </c>
      <c r="U17" s="137">
        <v>800</v>
      </c>
      <c r="V17" s="138">
        <v>2.1428571428571429E-2</v>
      </c>
      <c r="W17" s="138">
        <v>4.2857142857142859E-3</v>
      </c>
      <c r="X17" s="140">
        <v>80</v>
      </c>
      <c r="Y17" s="137">
        <v>550</v>
      </c>
      <c r="Z17" s="138">
        <v>8.9108910891089105E-2</v>
      </c>
      <c r="AA17" s="137">
        <v>495</v>
      </c>
      <c r="AB17" s="137">
        <v>620</v>
      </c>
      <c r="AC17" s="138">
        <v>0</v>
      </c>
      <c r="AD17" s="138">
        <v>0</v>
      </c>
      <c r="AE17" s="140">
        <v>75</v>
      </c>
      <c r="AF17" s="137">
        <v>725</v>
      </c>
      <c r="AG17" s="138">
        <v>6.6176470588235295E-2</v>
      </c>
      <c r="AH17" s="137">
        <v>600</v>
      </c>
      <c r="AI17" s="137">
        <v>850</v>
      </c>
      <c r="AJ17" s="138">
        <v>6.9444444444444441E-3</v>
      </c>
      <c r="AK17" s="138">
        <v>1.3888888888888887E-3</v>
      </c>
      <c r="AL17" s="140">
        <v>20</v>
      </c>
      <c r="AM17" s="137">
        <v>900</v>
      </c>
      <c r="AN17" s="138">
        <v>0.125</v>
      </c>
      <c r="AO17" s="137">
        <v>850</v>
      </c>
      <c r="AP17" s="137">
        <v>1010</v>
      </c>
      <c r="AQ17" s="138">
        <v>9.0909090909090912E-2</v>
      </c>
      <c r="AR17" s="138">
        <v>1.8181818181818181E-2</v>
      </c>
      <c r="AS17" s="201" t="s">
        <v>345</v>
      </c>
    </row>
    <row r="18" spans="1:45" ht="11.25" x14ac:dyDescent="0.2">
      <c r="B18" s="39" t="s">
        <v>162</v>
      </c>
      <c r="C18" s="140">
        <v>270</v>
      </c>
      <c r="D18" s="137">
        <v>440</v>
      </c>
      <c r="E18" s="138">
        <v>2.3255813953488372E-2</v>
      </c>
      <c r="F18" s="137">
        <v>420</v>
      </c>
      <c r="G18" s="137">
        <v>470</v>
      </c>
      <c r="H18" s="138">
        <v>2.3255813953488372E-2</v>
      </c>
      <c r="I18" s="138">
        <v>4.6511627906976744E-3</v>
      </c>
      <c r="J18" s="140">
        <v>429</v>
      </c>
      <c r="K18" s="137">
        <v>600</v>
      </c>
      <c r="L18" s="138">
        <v>3.4482758620689655E-2</v>
      </c>
      <c r="M18" s="137">
        <v>540</v>
      </c>
      <c r="N18" s="137">
        <v>695</v>
      </c>
      <c r="O18" s="138">
        <v>3.4482758620689655E-2</v>
      </c>
      <c r="P18" s="138">
        <v>6.8965517241379309E-3</v>
      </c>
      <c r="Q18" s="140">
        <v>88</v>
      </c>
      <c r="R18" s="137">
        <v>875</v>
      </c>
      <c r="S18" s="138">
        <v>-2.7777777777777776E-2</v>
      </c>
      <c r="T18" s="137">
        <v>723</v>
      </c>
      <c r="U18" s="137">
        <v>1075</v>
      </c>
      <c r="V18" s="138">
        <v>2.2909507445589921E-3</v>
      </c>
      <c r="W18" s="138">
        <v>4.5819014891179839E-4</v>
      </c>
      <c r="X18" s="140">
        <v>135</v>
      </c>
      <c r="Y18" s="137">
        <v>595</v>
      </c>
      <c r="Z18" s="138">
        <v>3.4782608695652174E-2</v>
      </c>
      <c r="AA18" s="137">
        <v>525</v>
      </c>
      <c r="AB18" s="137">
        <v>675</v>
      </c>
      <c r="AC18" s="138">
        <v>-8.3333333333333332E-3</v>
      </c>
      <c r="AD18" s="138">
        <v>-1.6666666666666666E-3</v>
      </c>
      <c r="AE18" s="140">
        <v>159</v>
      </c>
      <c r="AF18" s="137">
        <v>820</v>
      </c>
      <c r="AG18" s="138">
        <v>2.5000000000000001E-2</v>
      </c>
      <c r="AH18" s="137">
        <v>750</v>
      </c>
      <c r="AI18" s="137">
        <v>950</v>
      </c>
      <c r="AJ18" s="138">
        <v>2.5000000000000001E-2</v>
      </c>
      <c r="AK18" s="138">
        <v>5.0000000000000001E-3</v>
      </c>
      <c r="AL18" s="140">
        <v>28</v>
      </c>
      <c r="AM18" s="137">
        <v>1088</v>
      </c>
      <c r="AN18" s="138">
        <v>-1.090909090909091E-2</v>
      </c>
      <c r="AO18" s="137">
        <v>950</v>
      </c>
      <c r="AP18" s="137">
        <v>1250</v>
      </c>
      <c r="AQ18" s="138">
        <v>-1.090909090909091E-2</v>
      </c>
      <c r="AR18" s="138">
        <v>-2.1818181818181819E-3</v>
      </c>
      <c r="AS18" s="201" t="s">
        <v>345</v>
      </c>
    </row>
    <row r="19" spans="1:45" ht="11.25" x14ac:dyDescent="0.2">
      <c r="B19" s="39" t="s">
        <v>163</v>
      </c>
      <c r="C19" s="140">
        <v>1036</v>
      </c>
      <c r="D19" s="137">
        <v>360</v>
      </c>
      <c r="E19" s="138">
        <v>7.4626865671641784E-2</v>
      </c>
      <c r="F19" s="137">
        <v>285</v>
      </c>
      <c r="G19" s="137">
        <v>405</v>
      </c>
      <c r="H19" s="138">
        <v>2.8571428571428571E-2</v>
      </c>
      <c r="I19" s="138">
        <v>5.7142857142857143E-3</v>
      </c>
      <c r="J19" s="140">
        <v>677</v>
      </c>
      <c r="K19" s="137">
        <v>500</v>
      </c>
      <c r="L19" s="138">
        <v>4.1666666666666664E-2</v>
      </c>
      <c r="M19" s="137">
        <v>440</v>
      </c>
      <c r="N19" s="137">
        <v>560</v>
      </c>
      <c r="O19" s="138">
        <v>0</v>
      </c>
      <c r="P19" s="138">
        <v>0</v>
      </c>
      <c r="Q19" s="140">
        <v>79</v>
      </c>
      <c r="R19" s="137">
        <v>650</v>
      </c>
      <c r="S19" s="138">
        <v>-5.1094890510948905E-2</v>
      </c>
      <c r="T19" s="137">
        <v>300</v>
      </c>
      <c r="U19" s="137">
        <v>825</v>
      </c>
      <c r="V19" s="138">
        <v>-4.4117647058823532E-2</v>
      </c>
      <c r="W19" s="138">
        <v>-8.8235294117647058E-3</v>
      </c>
      <c r="X19" s="140">
        <v>202</v>
      </c>
      <c r="Y19" s="137">
        <v>630</v>
      </c>
      <c r="Z19" s="138">
        <v>5.7046979865771813E-2</v>
      </c>
      <c r="AA19" s="137">
        <v>550</v>
      </c>
      <c r="AB19" s="137">
        <v>710</v>
      </c>
      <c r="AC19" s="138">
        <v>1.6129032258064516E-2</v>
      </c>
      <c r="AD19" s="138">
        <v>3.2258064516129032E-3</v>
      </c>
      <c r="AE19" s="140">
        <v>131</v>
      </c>
      <c r="AF19" s="137">
        <v>850</v>
      </c>
      <c r="AG19" s="138">
        <v>8.9743589743589744E-2</v>
      </c>
      <c r="AH19" s="137">
        <v>700</v>
      </c>
      <c r="AI19" s="137">
        <v>895</v>
      </c>
      <c r="AJ19" s="138">
        <v>9.2544987146529561E-2</v>
      </c>
      <c r="AK19" s="138">
        <v>1.8508997429305913E-2</v>
      </c>
      <c r="AL19" s="140">
        <v>29</v>
      </c>
      <c r="AM19" s="137">
        <v>1100</v>
      </c>
      <c r="AN19" s="138">
        <v>0.15789473684210525</v>
      </c>
      <c r="AO19" s="137">
        <v>895</v>
      </c>
      <c r="AP19" s="137">
        <v>1300</v>
      </c>
      <c r="AQ19" s="138">
        <v>-0.10204081632653061</v>
      </c>
      <c r="AR19" s="138">
        <v>-2.0408163265306124E-2</v>
      </c>
      <c r="AS19" s="201" t="s">
        <v>345</v>
      </c>
    </row>
    <row r="20" spans="1:45" ht="11.25" x14ac:dyDescent="0.2">
      <c r="B20" s="39" t="s">
        <v>164</v>
      </c>
      <c r="C20" s="140">
        <v>1055</v>
      </c>
      <c r="D20" s="137">
        <v>410</v>
      </c>
      <c r="E20" s="138">
        <v>7.8947368421052627E-2</v>
      </c>
      <c r="F20" s="137">
        <v>350</v>
      </c>
      <c r="G20" s="137">
        <v>450</v>
      </c>
      <c r="H20" s="138">
        <v>5.128205128205128E-2</v>
      </c>
      <c r="I20" s="138">
        <v>1.0256410256410256E-2</v>
      </c>
      <c r="J20" s="140">
        <v>958</v>
      </c>
      <c r="K20" s="137">
        <v>550</v>
      </c>
      <c r="L20" s="138">
        <v>3.7735849056603772E-2</v>
      </c>
      <c r="M20" s="137">
        <v>500</v>
      </c>
      <c r="N20" s="137">
        <v>610</v>
      </c>
      <c r="O20" s="138">
        <v>0</v>
      </c>
      <c r="P20" s="138">
        <v>0</v>
      </c>
      <c r="Q20" s="140">
        <v>92</v>
      </c>
      <c r="R20" s="137">
        <v>800</v>
      </c>
      <c r="S20" s="138">
        <v>6.6666666666666666E-2</v>
      </c>
      <c r="T20" s="137">
        <v>750</v>
      </c>
      <c r="U20" s="137">
        <v>900</v>
      </c>
      <c r="V20" s="138">
        <v>6.6666666666666666E-2</v>
      </c>
      <c r="W20" s="138">
        <v>1.3333333333333332E-2</v>
      </c>
      <c r="X20" s="140">
        <v>339</v>
      </c>
      <c r="Y20" s="137">
        <v>600</v>
      </c>
      <c r="Z20" s="138">
        <v>1.6949152542372881E-2</v>
      </c>
      <c r="AA20" s="137">
        <v>550</v>
      </c>
      <c r="AB20" s="137">
        <v>670</v>
      </c>
      <c r="AC20" s="138">
        <v>0</v>
      </c>
      <c r="AD20" s="138">
        <v>0</v>
      </c>
      <c r="AE20" s="140">
        <v>298</v>
      </c>
      <c r="AF20" s="137">
        <v>773</v>
      </c>
      <c r="AG20" s="138">
        <v>3.0666666666666665E-2</v>
      </c>
      <c r="AH20" s="137">
        <v>700</v>
      </c>
      <c r="AI20" s="137">
        <v>850</v>
      </c>
      <c r="AJ20" s="138">
        <v>3.8961038961038961E-3</v>
      </c>
      <c r="AK20" s="138">
        <v>7.7922077922077922E-4</v>
      </c>
      <c r="AL20" s="140">
        <v>40</v>
      </c>
      <c r="AM20" s="137">
        <v>995</v>
      </c>
      <c r="AN20" s="138">
        <v>4.736842105263158E-2</v>
      </c>
      <c r="AO20" s="137">
        <v>850</v>
      </c>
      <c r="AP20" s="137">
        <v>1273</v>
      </c>
      <c r="AQ20" s="138">
        <v>4.736842105263158E-2</v>
      </c>
      <c r="AR20" s="138">
        <v>9.4736842105263164E-3</v>
      </c>
      <c r="AS20" s="201" t="s">
        <v>345</v>
      </c>
    </row>
    <row r="21" spans="1:45" ht="11.25" x14ac:dyDescent="0.2">
      <c r="B21" s="39" t="s">
        <v>165</v>
      </c>
      <c r="C21" s="140">
        <v>399</v>
      </c>
      <c r="D21" s="137">
        <v>420</v>
      </c>
      <c r="E21" s="138">
        <v>0.05</v>
      </c>
      <c r="F21" s="137">
        <v>390</v>
      </c>
      <c r="G21" s="137">
        <v>450</v>
      </c>
      <c r="H21" s="138">
        <v>2.4390243902439025E-2</v>
      </c>
      <c r="I21" s="138">
        <v>4.8780487804878049E-3</v>
      </c>
      <c r="J21" s="140">
        <v>440</v>
      </c>
      <c r="K21" s="137">
        <v>560</v>
      </c>
      <c r="L21" s="138">
        <v>3.7037037037037035E-2</v>
      </c>
      <c r="M21" s="137">
        <v>515</v>
      </c>
      <c r="N21" s="137">
        <v>610</v>
      </c>
      <c r="O21" s="138">
        <v>1.8181818181818181E-2</v>
      </c>
      <c r="P21" s="138">
        <v>3.6363636363636364E-3</v>
      </c>
      <c r="Q21" s="140">
        <v>62</v>
      </c>
      <c r="R21" s="137">
        <v>743</v>
      </c>
      <c r="S21" s="138">
        <v>6.142857142857143E-2</v>
      </c>
      <c r="T21" s="137">
        <v>680</v>
      </c>
      <c r="U21" s="137">
        <v>850</v>
      </c>
      <c r="V21" s="138">
        <v>1.7808219178082191E-2</v>
      </c>
      <c r="W21" s="138">
        <v>3.5616438356164382E-3</v>
      </c>
      <c r="X21" s="140">
        <v>97</v>
      </c>
      <c r="Y21" s="137">
        <v>600</v>
      </c>
      <c r="Z21" s="138">
        <v>9.0909090909090912E-2</v>
      </c>
      <c r="AA21" s="137">
        <v>550</v>
      </c>
      <c r="AB21" s="137">
        <v>680</v>
      </c>
      <c r="AC21" s="138">
        <v>0</v>
      </c>
      <c r="AD21" s="138">
        <v>0</v>
      </c>
      <c r="AE21" s="140">
        <v>70</v>
      </c>
      <c r="AF21" s="137">
        <v>850</v>
      </c>
      <c r="AG21" s="138">
        <v>6.25E-2</v>
      </c>
      <c r="AH21" s="137">
        <v>690</v>
      </c>
      <c r="AI21" s="137">
        <v>950</v>
      </c>
      <c r="AJ21" s="138">
        <v>8.9743589743589744E-2</v>
      </c>
      <c r="AK21" s="138">
        <v>1.7948717948717947E-2</v>
      </c>
      <c r="AL21" s="140">
        <v>13</v>
      </c>
      <c r="AM21" s="137">
        <v>1100</v>
      </c>
      <c r="AN21" s="138">
        <v>4.7619047619047616E-2</v>
      </c>
      <c r="AO21" s="137">
        <v>950</v>
      </c>
      <c r="AP21" s="137">
        <v>1300</v>
      </c>
      <c r="AQ21" s="138">
        <v>-0.18518518518518517</v>
      </c>
      <c r="AR21" s="138">
        <v>-3.7037037037037035E-2</v>
      </c>
      <c r="AS21" s="201" t="s">
        <v>345</v>
      </c>
    </row>
    <row r="22" spans="1:45" ht="11.25" x14ac:dyDescent="0.2">
      <c r="B22" s="39" t="s">
        <v>166</v>
      </c>
      <c r="C22" s="140">
        <v>1648</v>
      </c>
      <c r="D22" s="137">
        <v>400</v>
      </c>
      <c r="E22" s="138">
        <v>5.2631578947368418E-2</v>
      </c>
      <c r="F22" s="137">
        <v>355</v>
      </c>
      <c r="G22" s="137">
        <v>440</v>
      </c>
      <c r="H22" s="138">
        <v>3.896103896103896E-2</v>
      </c>
      <c r="I22" s="138">
        <v>7.7922077922077922E-3</v>
      </c>
      <c r="J22" s="140">
        <v>1457</v>
      </c>
      <c r="K22" s="137">
        <v>560</v>
      </c>
      <c r="L22" s="138">
        <v>5.6603773584905662E-2</v>
      </c>
      <c r="M22" s="137">
        <v>500</v>
      </c>
      <c r="N22" s="137">
        <v>645</v>
      </c>
      <c r="O22" s="138">
        <v>1.8181818181818181E-2</v>
      </c>
      <c r="P22" s="138">
        <v>3.6363636363636364E-3</v>
      </c>
      <c r="Q22" s="140">
        <v>119</v>
      </c>
      <c r="R22" s="137">
        <v>800</v>
      </c>
      <c r="S22" s="138">
        <v>3.2258064516129031E-2</v>
      </c>
      <c r="T22" s="137">
        <v>630</v>
      </c>
      <c r="U22" s="137">
        <v>950</v>
      </c>
      <c r="V22" s="138">
        <v>2.564102564102564E-2</v>
      </c>
      <c r="W22" s="138">
        <v>5.1282051282051282E-3</v>
      </c>
      <c r="X22" s="140">
        <v>101</v>
      </c>
      <c r="Y22" s="137">
        <v>650</v>
      </c>
      <c r="Z22" s="138">
        <v>1.5625E-2</v>
      </c>
      <c r="AA22" s="137">
        <v>580</v>
      </c>
      <c r="AB22" s="137">
        <v>718</v>
      </c>
      <c r="AC22" s="138">
        <v>0</v>
      </c>
      <c r="AD22" s="138">
        <v>0</v>
      </c>
      <c r="AE22" s="140">
        <v>110</v>
      </c>
      <c r="AF22" s="137">
        <v>870</v>
      </c>
      <c r="AG22" s="138">
        <v>2.3529411764705882E-2</v>
      </c>
      <c r="AH22" s="137">
        <v>750</v>
      </c>
      <c r="AI22" s="137">
        <v>1000</v>
      </c>
      <c r="AJ22" s="138">
        <v>-8.4210526315789472E-2</v>
      </c>
      <c r="AK22" s="138">
        <v>-1.6842105263157894E-2</v>
      </c>
      <c r="AL22" s="140">
        <v>21</v>
      </c>
      <c r="AM22" s="137">
        <v>1200</v>
      </c>
      <c r="AN22" s="138">
        <v>4.3478260869565216E-2</v>
      </c>
      <c r="AO22" s="137">
        <v>1000</v>
      </c>
      <c r="AP22" s="137">
        <v>1750</v>
      </c>
      <c r="AQ22" s="138">
        <v>9.0909090909090912E-2</v>
      </c>
      <c r="AR22" s="138">
        <v>1.8181818181818181E-2</v>
      </c>
      <c r="AS22" s="201" t="s">
        <v>345</v>
      </c>
    </row>
    <row r="23" spans="1:45" ht="11.25" x14ac:dyDescent="0.2">
      <c r="B23" s="39" t="s">
        <v>167</v>
      </c>
      <c r="C23" s="140">
        <v>1285</v>
      </c>
      <c r="D23" s="137">
        <v>450</v>
      </c>
      <c r="E23" s="138">
        <v>4.6511627906976744E-2</v>
      </c>
      <c r="F23" s="137">
        <v>420</v>
      </c>
      <c r="G23" s="137">
        <v>480</v>
      </c>
      <c r="H23" s="138">
        <v>2.2727272727272728E-2</v>
      </c>
      <c r="I23" s="138">
        <v>4.5454545454545452E-3</v>
      </c>
      <c r="J23" s="140">
        <v>1845</v>
      </c>
      <c r="K23" s="137">
        <v>580</v>
      </c>
      <c r="L23" s="138">
        <v>3.5714285714285712E-2</v>
      </c>
      <c r="M23" s="137">
        <v>550</v>
      </c>
      <c r="N23" s="137">
        <v>630</v>
      </c>
      <c r="O23" s="138">
        <v>8.6956521739130436E-3</v>
      </c>
      <c r="P23" s="138">
        <v>1.7391304347826088E-3</v>
      </c>
      <c r="Q23" s="140">
        <v>205</v>
      </c>
      <c r="R23" s="137">
        <v>810</v>
      </c>
      <c r="S23" s="138">
        <v>4.5161290322580643E-2</v>
      </c>
      <c r="T23" s="137">
        <v>740</v>
      </c>
      <c r="U23" s="137">
        <v>950</v>
      </c>
      <c r="V23" s="138">
        <v>1.2500000000000001E-2</v>
      </c>
      <c r="W23" s="138">
        <v>2.5000000000000001E-3</v>
      </c>
      <c r="X23" s="140" t="s">
        <v>41</v>
      </c>
      <c r="Y23" s="137" t="s">
        <v>41</v>
      </c>
      <c r="Z23" s="138" t="s">
        <v>41</v>
      </c>
      <c r="AA23" s="137" t="s">
        <v>41</v>
      </c>
      <c r="AB23" s="137" t="s">
        <v>41</v>
      </c>
      <c r="AC23" s="138" t="s">
        <v>41</v>
      </c>
      <c r="AD23" s="138" t="s">
        <v>41</v>
      </c>
      <c r="AE23" s="140" t="s">
        <v>41</v>
      </c>
      <c r="AF23" s="137" t="s">
        <v>41</v>
      </c>
      <c r="AG23" s="138" t="s">
        <v>41</v>
      </c>
      <c r="AH23" s="137" t="s">
        <v>41</v>
      </c>
      <c r="AI23" s="137" t="s">
        <v>41</v>
      </c>
      <c r="AJ23" s="138" t="s">
        <v>41</v>
      </c>
      <c r="AK23" s="138" t="s">
        <v>41</v>
      </c>
      <c r="AL23" s="140" t="s">
        <v>41</v>
      </c>
      <c r="AM23" s="137" t="s">
        <v>41</v>
      </c>
      <c r="AN23" s="138" t="s">
        <v>41</v>
      </c>
      <c r="AO23" s="137" t="s">
        <v>41</v>
      </c>
      <c r="AP23" s="137" t="s">
        <v>41</v>
      </c>
      <c r="AQ23" s="138" t="s">
        <v>41</v>
      </c>
      <c r="AR23" s="138" t="s">
        <v>41</v>
      </c>
      <c r="AS23" s="201" t="s">
        <v>345</v>
      </c>
    </row>
    <row r="24" spans="1:45" ht="11.25" x14ac:dyDescent="0.2">
      <c r="B24" s="39" t="s">
        <v>168</v>
      </c>
      <c r="C24" s="140">
        <v>1302</v>
      </c>
      <c r="D24" s="137">
        <v>360</v>
      </c>
      <c r="E24" s="138">
        <v>2.8571428571428571E-2</v>
      </c>
      <c r="F24" s="137">
        <v>310</v>
      </c>
      <c r="G24" s="137">
        <v>410</v>
      </c>
      <c r="H24" s="138">
        <v>0</v>
      </c>
      <c r="I24" s="138">
        <v>0</v>
      </c>
      <c r="J24" s="140">
        <v>1191</v>
      </c>
      <c r="K24" s="137">
        <v>495</v>
      </c>
      <c r="L24" s="138">
        <v>7.6086956521739135E-2</v>
      </c>
      <c r="M24" s="137">
        <v>430</v>
      </c>
      <c r="N24" s="137">
        <v>560</v>
      </c>
      <c r="O24" s="138">
        <v>3.125E-2</v>
      </c>
      <c r="P24" s="138">
        <v>6.2500000000000003E-3</v>
      </c>
      <c r="Q24" s="140">
        <v>78</v>
      </c>
      <c r="R24" s="137">
        <v>670</v>
      </c>
      <c r="S24" s="138">
        <v>2.2900763358778626E-2</v>
      </c>
      <c r="T24" s="137">
        <v>580</v>
      </c>
      <c r="U24" s="137">
        <v>800</v>
      </c>
      <c r="V24" s="138">
        <v>-3.5971223021582732E-2</v>
      </c>
      <c r="W24" s="138">
        <v>-7.1942446043165463E-3</v>
      </c>
      <c r="X24" s="140">
        <v>48</v>
      </c>
      <c r="Y24" s="137">
        <v>597</v>
      </c>
      <c r="Z24" s="138">
        <v>2.9310344827586206E-2</v>
      </c>
      <c r="AA24" s="137">
        <v>503</v>
      </c>
      <c r="AB24" s="137">
        <v>650</v>
      </c>
      <c r="AC24" s="138">
        <v>1.1864406779661017E-2</v>
      </c>
      <c r="AD24" s="138">
        <v>2.3728813559322033E-3</v>
      </c>
      <c r="AE24" s="140">
        <v>44</v>
      </c>
      <c r="AF24" s="137">
        <v>723</v>
      </c>
      <c r="AG24" s="138">
        <v>4.1666666666666666E-3</v>
      </c>
      <c r="AH24" s="137">
        <v>645</v>
      </c>
      <c r="AI24" s="137">
        <v>400</v>
      </c>
      <c r="AJ24" s="138">
        <v>-3.5999999999999997E-2</v>
      </c>
      <c r="AK24" s="138">
        <v>-7.1999999999999998E-3</v>
      </c>
      <c r="AL24" s="140">
        <v>19</v>
      </c>
      <c r="AM24" s="137">
        <v>850</v>
      </c>
      <c r="AN24" s="138">
        <v>-5.027932960893855E-2</v>
      </c>
      <c r="AO24" s="137">
        <v>400</v>
      </c>
      <c r="AP24" s="137">
        <v>1050</v>
      </c>
      <c r="AQ24" s="138">
        <v>-0.22727272727272727</v>
      </c>
      <c r="AR24" s="138">
        <v>-4.5454545454545456E-2</v>
      </c>
      <c r="AS24" s="201" t="s">
        <v>345</v>
      </c>
    </row>
    <row r="25" spans="1:45" ht="11.25" x14ac:dyDescent="0.2">
      <c r="B25" s="39" t="s">
        <v>169</v>
      </c>
      <c r="C25" s="140">
        <v>196</v>
      </c>
      <c r="D25" s="137">
        <v>350</v>
      </c>
      <c r="E25" s="138">
        <v>6.0606060606060608E-2</v>
      </c>
      <c r="F25" s="137">
        <v>310</v>
      </c>
      <c r="G25" s="137">
        <v>395</v>
      </c>
      <c r="H25" s="138">
        <v>4.4776119402985072E-2</v>
      </c>
      <c r="I25" s="138">
        <v>8.9552238805970137E-3</v>
      </c>
      <c r="J25" s="140">
        <v>306</v>
      </c>
      <c r="K25" s="137">
        <v>500</v>
      </c>
      <c r="L25" s="138">
        <v>5.2631578947368418E-2</v>
      </c>
      <c r="M25" s="137">
        <v>450</v>
      </c>
      <c r="N25" s="137">
        <v>575</v>
      </c>
      <c r="O25" s="138">
        <v>1.0101010101010102E-2</v>
      </c>
      <c r="P25" s="138">
        <v>2.0202020202020202E-3</v>
      </c>
      <c r="Q25" s="140">
        <v>91</v>
      </c>
      <c r="R25" s="137">
        <v>700</v>
      </c>
      <c r="S25" s="138">
        <v>-2.097902097902098E-2</v>
      </c>
      <c r="T25" s="137">
        <v>630</v>
      </c>
      <c r="U25" s="137">
        <v>850</v>
      </c>
      <c r="V25" s="138">
        <v>-6.6666666666666666E-2</v>
      </c>
      <c r="W25" s="138">
        <v>-1.3333333333333332E-2</v>
      </c>
      <c r="X25" s="140">
        <v>19</v>
      </c>
      <c r="Y25" s="137">
        <v>650</v>
      </c>
      <c r="Z25" s="138">
        <v>4.8387096774193547E-2</v>
      </c>
      <c r="AA25" s="137">
        <v>550</v>
      </c>
      <c r="AB25" s="137">
        <v>700</v>
      </c>
      <c r="AC25" s="138">
        <v>-2.2556390977443608E-2</v>
      </c>
      <c r="AD25" s="138">
        <v>-4.5112781954887212E-3</v>
      </c>
      <c r="AE25" s="140">
        <v>39</v>
      </c>
      <c r="AF25" s="137">
        <v>1100</v>
      </c>
      <c r="AG25" s="138">
        <v>0.22222222222222221</v>
      </c>
      <c r="AH25" s="137">
        <v>850</v>
      </c>
      <c r="AI25" s="137">
        <v>1000</v>
      </c>
      <c r="AJ25" s="138">
        <v>0.1</v>
      </c>
      <c r="AK25" s="138">
        <v>0.02</v>
      </c>
      <c r="AL25" s="140">
        <v>33</v>
      </c>
      <c r="AM25" s="137">
        <v>1320</v>
      </c>
      <c r="AN25" s="138">
        <v>-0.26666666666666666</v>
      </c>
      <c r="AO25" s="137">
        <v>1000</v>
      </c>
      <c r="AP25" s="137">
        <v>1850</v>
      </c>
      <c r="AQ25" s="138">
        <v>-0.1866913123844732</v>
      </c>
      <c r="AR25" s="138">
        <v>-3.7338262476894639E-2</v>
      </c>
      <c r="AS25" s="201" t="s">
        <v>345</v>
      </c>
    </row>
    <row r="26" spans="1:45" s="149" customFormat="1" ht="11.25" x14ac:dyDescent="0.2">
      <c r="A26" s="135"/>
      <c r="B26" s="135" t="s">
        <v>37</v>
      </c>
      <c r="C26" s="140">
        <v>20123</v>
      </c>
      <c r="D26" s="137">
        <v>400</v>
      </c>
      <c r="E26" s="138">
        <v>5.2631578947368418E-2</v>
      </c>
      <c r="F26" s="137">
        <v>350</v>
      </c>
      <c r="G26" s="137">
        <v>450</v>
      </c>
      <c r="H26" s="138">
        <v>2.5062656641604009E-3</v>
      </c>
      <c r="I26" s="138">
        <v>5.0125313283208019E-4</v>
      </c>
      <c r="J26" s="140">
        <v>19479</v>
      </c>
      <c r="K26" s="137">
        <v>550</v>
      </c>
      <c r="L26" s="138">
        <v>5.7692307692307696E-2</v>
      </c>
      <c r="M26" s="137">
        <v>480</v>
      </c>
      <c r="N26" s="137">
        <v>630</v>
      </c>
      <c r="O26" s="138">
        <v>0</v>
      </c>
      <c r="P26" s="138">
        <v>0</v>
      </c>
      <c r="Q26" s="140">
        <v>2472</v>
      </c>
      <c r="R26" s="137">
        <v>750</v>
      </c>
      <c r="S26" s="138">
        <v>0</v>
      </c>
      <c r="T26" s="137">
        <v>585</v>
      </c>
      <c r="U26" s="137">
        <v>920</v>
      </c>
      <c r="V26" s="138">
        <v>-3.2258064516129031E-2</v>
      </c>
      <c r="W26" s="138">
        <v>-6.4516129032258064E-3</v>
      </c>
      <c r="X26" s="140">
        <v>2029</v>
      </c>
      <c r="Y26" s="137">
        <v>600</v>
      </c>
      <c r="Z26" s="138">
        <v>7.1428571428571425E-2</v>
      </c>
      <c r="AA26" s="137">
        <v>530</v>
      </c>
      <c r="AB26" s="137">
        <v>680</v>
      </c>
      <c r="AC26" s="138">
        <v>8.4033613445378148E-3</v>
      </c>
      <c r="AD26" s="138">
        <v>1.6806722689075629E-3</v>
      </c>
      <c r="AE26" s="140">
        <v>1787</v>
      </c>
      <c r="AF26" s="137">
        <v>795</v>
      </c>
      <c r="AG26" s="138">
        <v>0.06</v>
      </c>
      <c r="AH26" s="137">
        <v>680</v>
      </c>
      <c r="AI26" s="137">
        <v>870</v>
      </c>
      <c r="AJ26" s="138">
        <v>3.2467532467532464E-2</v>
      </c>
      <c r="AK26" s="138">
        <v>6.4935064935064931E-3</v>
      </c>
      <c r="AL26" s="140">
        <v>445</v>
      </c>
      <c r="AM26" s="137">
        <v>1000</v>
      </c>
      <c r="AN26" s="138">
        <v>5.2631578947368418E-2</v>
      </c>
      <c r="AO26" s="137">
        <v>870</v>
      </c>
      <c r="AP26" s="137">
        <v>1295</v>
      </c>
      <c r="AQ26" s="138">
        <v>0</v>
      </c>
      <c r="AR26" s="138">
        <v>0</v>
      </c>
      <c r="AS26" s="201"/>
    </row>
    <row r="27" spans="1:45" ht="11.25" x14ac:dyDescent="0.2">
      <c r="A27" s="39" t="s">
        <v>17</v>
      </c>
      <c r="B27" s="39" t="s">
        <v>170</v>
      </c>
      <c r="C27" s="140">
        <v>73</v>
      </c>
      <c r="D27" s="137">
        <v>390</v>
      </c>
      <c r="E27" s="138">
        <v>8.3333333333333329E-2</v>
      </c>
      <c r="F27" s="137">
        <v>365</v>
      </c>
      <c r="G27" s="137">
        <v>405</v>
      </c>
      <c r="H27" s="138">
        <v>2.6315789473684209E-2</v>
      </c>
      <c r="I27" s="138">
        <v>5.263157894736842E-3</v>
      </c>
      <c r="J27" s="140">
        <v>289</v>
      </c>
      <c r="K27" s="137">
        <v>435</v>
      </c>
      <c r="L27" s="138">
        <v>3.5714285714285712E-2</v>
      </c>
      <c r="M27" s="137">
        <v>395</v>
      </c>
      <c r="N27" s="137">
        <v>495</v>
      </c>
      <c r="O27" s="138">
        <v>1.6355140186915886E-2</v>
      </c>
      <c r="P27" s="138">
        <v>3.2710280373831773E-3</v>
      </c>
      <c r="Q27" s="140">
        <v>103</v>
      </c>
      <c r="R27" s="137">
        <v>610</v>
      </c>
      <c r="S27" s="138">
        <v>5.1724137931034482E-2</v>
      </c>
      <c r="T27" s="137">
        <v>520</v>
      </c>
      <c r="U27" s="137">
        <v>720</v>
      </c>
      <c r="V27" s="138">
        <v>1.6666666666666666E-2</v>
      </c>
      <c r="W27" s="138">
        <v>3.3333333333333331E-3</v>
      </c>
      <c r="X27" s="140">
        <v>31</v>
      </c>
      <c r="Y27" s="137">
        <v>430</v>
      </c>
      <c r="Z27" s="138">
        <v>6.1728395061728392E-2</v>
      </c>
      <c r="AA27" s="137">
        <v>390</v>
      </c>
      <c r="AB27" s="137">
        <v>500</v>
      </c>
      <c r="AC27" s="138">
        <v>0</v>
      </c>
      <c r="AD27" s="138">
        <v>0</v>
      </c>
      <c r="AE27" s="140">
        <v>196</v>
      </c>
      <c r="AF27" s="137">
        <v>530</v>
      </c>
      <c r="AG27" s="138">
        <v>-3.6363636363636362E-2</v>
      </c>
      <c r="AH27" s="137">
        <v>460</v>
      </c>
      <c r="AI27" s="137">
        <v>650</v>
      </c>
      <c r="AJ27" s="138">
        <v>-3.6363636363636362E-2</v>
      </c>
      <c r="AK27" s="138">
        <v>-7.2727272727272727E-3</v>
      </c>
      <c r="AL27" s="140">
        <v>190</v>
      </c>
      <c r="AM27" s="137">
        <v>795</v>
      </c>
      <c r="AN27" s="138">
        <v>0.10416666666666667</v>
      </c>
      <c r="AO27" s="137">
        <v>650</v>
      </c>
      <c r="AP27" s="137">
        <v>925</v>
      </c>
      <c r="AQ27" s="138">
        <v>0.10416666666666667</v>
      </c>
      <c r="AR27" s="138">
        <v>2.0833333333333336E-2</v>
      </c>
      <c r="AS27" s="201" t="s">
        <v>345</v>
      </c>
    </row>
    <row r="28" spans="1:45" ht="11.25" x14ac:dyDescent="0.2">
      <c r="A28" s="39"/>
      <c r="B28" s="39" t="s">
        <v>171</v>
      </c>
      <c r="C28" s="140">
        <v>117</v>
      </c>
      <c r="D28" s="137">
        <v>360</v>
      </c>
      <c r="E28" s="138">
        <v>5.8823529411764705E-2</v>
      </c>
      <c r="F28" s="137">
        <v>350</v>
      </c>
      <c r="G28" s="137">
        <v>380</v>
      </c>
      <c r="H28" s="138">
        <v>2.8571428571428571E-2</v>
      </c>
      <c r="I28" s="138">
        <v>5.7142857142857143E-3</v>
      </c>
      <c r="J28" s="140">
        <v>210</v>
      </c>
      <c r="K28" s="137">
        <v>410</v>
      </c>
      <c r="L28" s="138">
        <v>5.128205128205128E-2</v>
      </c>
      <c r="M28" s="137">
        <v>375</v>
      </c>
      <c r="N28" s="137">
        <v>450</v>
      </c>
      <c r="O28" s="138">
        <v>2.5000000000000001E-2</v>
      </c>
      <c r="P28" s="138">
        <v>5.0000000000000001E-3</v>
      </c>
      <c r="Q28" s="140">
        <v>73</v>
      </c>
      <c r="R28" s="137">
        <v>485</v>
      </c>
      <c r="S28" s="138">
        <v>5.434782608695652E-2</v>
      </c>
      <c r="T28" s="137">
        <v>430</v>
      </c>
      <c r="U28" s="137">
        <v>545</v>
      </c>
      <c r="V28" s="138">
        <v>1.0416666666666666E-2</v>
      </c>
      <c r="W28" s="138">
        <v>2.0833333333333333E-3</v>
      </c>
      <c r="X28" s="140">
        <v>42</v>
      </c>
      <c r="Y28" s="137">
        <v>397</v>
      </c>
      <c r="Z28" s="138">
        <v>4.4736842105263158E-2</v>
      </c>
      <c r="AA28" s="137">
        <v>380</v>
      </c>
      <c r="AB28" s="137">
        <v>450</v>
      </c>
      <c r="AC28" s="138">
        <v>2.3195876288659795E-2</v>
      </c>
      <c r="AD28" s="138">
        <v>4.6391752577319588E-3</v>
      </c>
      <c r="AE28" s="140">
        <v>261</v>
      </c>
      <c r="AF28" s="137">
        <v>450</v>
      </c>
      <c r="AG28" s="138">
        <v>7.1428571428571425E-2</v>
      </c>
      <c r="AH28" s="137">
        <v>410</v>
      </c>
      <c r="AI28" s="137">
        <v>480</v>
      </c>
      <c r="AJ28" s="138">
        <v>4.464285714285714E-3</v>
      </c>
      <c r="AK28" s="138">
        <v>8.9285714285714283E-4</v>
      </c>
      <c r="AL28" s="140">
        <v>106</v>
      </c>
      <c r="AM28" s="137">
        <v>570</v>
      </c>
      <c r="AN28" s="138">
        <v>3.6363636363636362E-2</v>
      </c>
      <c r="AO28" s="137">
        <v>480</v>
      </c>
      <c r="AP28" s="137">
        <v>662</v>
      </c>
      <c r="AQ28" s="138">
        <v>3.6363636363636362E-2</v>
      </c>
      <c r="AR28" s="138">
        <v>7.2727272727272727E-3</v>
      </c>
      <c r="AS28" s="201" t="s">
        <v>345</v>
      </c>
    </row>
    <row r="29" spans="1:45" ht="11.25" x14ac:dyDescent="0.2">
      <c r="B29" s="39" t="s">
        <v>172</v>
      </c>
      <c r="C29" s="140">
        <v>535</v>
      </c>
      <c r="D29" s="137">
        <v>285</v>
      </c>
      <c r="E29" s="138">
        <v>9.6153846153846159E-2</v>
      </c>
      <c r="F29" s="137">
        <v>235</v>
      </c>
      <c r="G29" s="137">
        <v>390</v>
      </c>
      <c r="H29" s="138">
        <v>-0.05</v>
      </c>
      <c r="I29" s="138">
        <v>-0.01</v>
      </c>
      <c r="J29" s="140">
        <v>979</v>
      </c>
      <c r="K29" s="137">
        <v>440</v>
      </c>
      <c r="L29" s="138">
        <v>0.12820512820512819</v>
      </c>
      <c r="M29" s="137">
        <v>380</v>
      </c>
      <c r="N29" s="137">
        <v>500</v>
      </c>
      <c r="O29" s="138">
        <v>-2.2222222222222223E-2</v>
      </c>
      <c r="P29" s="138">
        <v>-4.4444444444444444E-3</v>
      </c>
      <c r="Q29" s="140">
        <v>231</v>
      </c>
      <c r="R29" s="137">
        <v>520</v>
      </c>
      <c r="S29" s="138">
        <v>0.04</v>
      </c>
      <c r="T29" s="137">
        <v>460</v>
      </c>
      <c r="U29" s="137">
        <v>600</v>
      </c>
      <c r="V29" s="138">
        <v>1.9607843137254902E-2</v>
      </c>
      <c r="W29" s="138">
        <v>3.9215686274509803E-3</v>
      </c>
      <c r="X29" s="140">
        <v>55</v>
      </c>
      <c r="Y29" s="137">
        <v>400</v>
      </c>
      <c r="Z29" s="138">
        <v>1.2658227848101266E-2</v>
      </c>
      <c r="AA29" s="137">
        <v>360</v>
      </c>
      <c r="AB29" s="137">
        <v>430</v>
      </c>
      <c r="AC29" s="138">
        <v>0</v>
      </c>
      <c r="AD29" s="138">
        <v>0</v>
      </c>
      <c r="AE29" s="140">
        <v>302</v>
      </c>
      <c r="AF29" s="137">
        <v>480</v>
      </c>
      <c r="AG29" s="138">
        <v>6.6666666666666666E-2</v>
      </c>
      <c r="AH29" s="137">
        <v>430</v>
      </c>
      <c r="AI29" s="137">
        <v>510</v>
      </c>
      <c r="AJ29" s="138">
        <v>6.6666666666666666E-2</v>
      </c>
      <c r="AK29" s="138">
        <v>1.3333333333333332E-2</v>
      </c>
      <c r="AL29" s="140">
        <v>147</v>
      </c>
      <c r="AM29" s="137">
        <v>620</v>
      </c>
      <c r="AN29" s="138">
        <v>3.3333333333333333E-2</v>
      </c>
      <c r="AO29" s="137">
        <v>510</v>
      </c>
      <c r="AP29" s="137">
        <v>720</v>
      </c>
      <c r="AQ29" s="138">
        <v>4.2016806722689079E-2</v>
      </c>
      <c r="AR29" s="138">
        <v>8.4033613445378165E-3</v>
      </c>
      <c r="AS29" s="201" t="s">
        <v>345</v>
      </c>
    </row>
    <row r="30" spans="1:45" ht="11.25" x14ac:dyDescent="0.2">
      <c r="B30" s="39" t="s">
        <v>173</v>
      </c>
      <c r="C30" s="140">
        <v>178</v>
      </c>
      <c r="D30" s="137">
        <v>375</v>
      </c>
      <c r="E30" s="138">
        <v>7.1428571428571425E-2</v>
      </c>
      <c r="F30" s="137">
        <v>360</v>
      </c>
      <c r="G30" s="137">
        <v>390</v>
      </c>
      <c r="H30" s="138">
        <v>4.1666666666666664E-2</v>
      </c>
      <c r="I30" s="138">
        <v>8.3333333333333332E-3</v>
      </c>
      <c r="J30" s="140">
        <v>570</v>
      </c>
      <c r="K30" s="137">
        <v>450</v>
      </c>
      <c r="L30" s="138">
        <v>5.8823529411764705E-2</v>
      </c>
      <c r="M30" s="137">
        <v>410</v>
      </c>
      <c r="N30" s="137">
        <v>480</v>
      </c>
      <c r="O30" s="138">
        <v>2.2727272727272728E-2</v>
      </c>
      <c r="P30" s="138">
        <v>4.5454545454545452E-3</v>
      </c>
      <c r="Q30" s="140">
        <v>197</v>
      </c>
      <c r="R30" s="137">
        <v>540</v>
      </c>
      <c r="S30" s="138">
        <v>0.08</v>
      </c>
      <c r="T30" s="137">
        <v>460</v>
      </c>
      <c r="U30" s="137">
        <v>600</v>
      </c>
      <c r="V30" s="138">
        <v>1.8867924528301886E-2</v>
      </c>
      <c r="W30" s="138">
        <v>3.7735849056603774E-3</v>
      </c>
      <c r="X30" s="140">
        <v>31</v>
      </c>
      <c r="Y30" s="137">
        <v>400</v>
      </c>
      <c r="Z30" s="138">
        <v>0</v>
      </c>
      <c r="AA30" s="137">
        <v>370</v>
      </c>
      <c r="AB30" s="137">
        <v>480</v>
      </c>
      <c r="AC30" s="138">
        <v>5.0251256281407036E-3</v>
      </c>
      <c r="AD30" s="138">
        <v>1.0050251256281408E-3</v>
      </c>
      <c r="AE30" s="140">
        <v>409</v>
      </c>
      <c r="AF30" s="137">
        <v>465</v>
      </c>
      <c r="AG30" s="138">
        <v>3.3333333333333333E-2</v>
      </c>
      <c r="AH30" s="137">
        <v>420</v>
      </c>
      <c r="AI30" s="137">
        <v>520</v>
      </c>
      <c r="AJ30" s="138">
        <v>-2.1052631578947368E-2</v>
      </c>
      <c r="AK30" s="138">
        <v>-4.2105263157894736E-3</v>
      </c>
      <c r="AL30" s="140">
        <v>410</v>
      </c>
      <c r="AM30" s="137">
        <v>600</v>
      </c>
      <c r="AN30" s="138">
        <v>9.0909090909090912E-2</v>
      </c>
      <c r="AO30" s="137">
        <v>520</v>
      </c>
      <c r="AP30" s="137">
        <v>700</v>
      </c>
      <c r="AQ30" s="138">
        <v>3.4482758620689655E-2</v>
      </c>
      <c r="AR30" s="138">
        <v>6.8965517241379309E-3</v>
      </c>
      <c r="AS30" s="201" t="s">
        <v>345</v>
      </c>
    </row>
    <row r="31" spans="1:45" ht="11.25" x14ac:dyDescent="0.2">
      <c r="B31" s="39" t="s">
        <v>174</v>
      </c>
      <c r="C31" s="140">
        <v>283</v>
      </c>
      <c r="D31" s="137">
        <v>240</v>
      </c>
      <c r="E31" s="138">
        <v>4.3478260869565216E-2</v>
      </c>
      <c r="F31" s="137">
        <v>220</v>
      </c>
      <c r="G31" s="137">
        <v>270</v>
      </c>
      <c r="H31" s="138">
        <v>2.1276595744680851E-2</v>
      </c>
      <c r="I31" s="138">
        <v>4.2553191489361703E-3</v>
      </c>
      <c r="J31" s="140">
        <v>262</v>
      </c>
      <c r="K31" s="137">
        <v>453</v>
      </c>
      <c r="L31" s="138">
        <v>7.857142857142857E-2</v>
      </c>
      <c r="M31" s="137">
        <v>415</v>
      </c>
      <c r="N31" s="137">
        <v>485</v>
      </c>
      <c r="O31" s="138">
        <v>2.9545454545454545E-2</v>
      </c>
      <c r="P31" s="138">
        <v>5.909090909090909E-3</v>
      </c>
      <c r="Q31" s="140">
        <v>157</v>
      </c>
      <c r="R31" s="137">
        <v>550</v>
      </c>
      <c r="S31" s="138">
        <v>1.8518518518518517E-2</v>
      </c>
      <c r="T31" s="137">
        <v>500</v>
      </c>
      <c r="U31" s="137">
        <v>620</v>
      </c>
      <c r="V31" s="138">
        <v>3.7735849056603772E-2</v>
      </c>
      <c r="W31" s="138">
        <v>7.5471698113207548E-3</v>
      </c>
      <c r="X31" s="140">
        <v>70</v>
      </c>
      <c r="Y31" s="137">
        <v>420</v>
      </c>
      <c r="Z31" s="138">
        <v>7.6923076923076927E-2</v>
      </c>
      <c r="AA31" s="137">
        <v>380</v>
      </c>
      <c r="AB31" s="137">
        <v>460</v>
      </c>
      <c r="AC31" s="138">
        <v>1.2048192771084338E-2</v>
      </c>
      <c r="AD31" s="138">
        <v>2.4096385542168677E-3</v>
      </c>
      <c r="AE31" s="140">
        <v>241</v>
      </c>
      <c r="AF31" s="137">
        <v>495</v>
      </c>
      <c r="AG31" s="138">
        <v>6.4516129032258063E-2</v>
      </c>
      <c r="AH31" s="137">
        <v>430</v>
      </c>
      <c r="AI31" s="137">
        <v>520</v>
      </c>
      <c r="AJ31" s="138">
        <v>-6.024096385542169E-3</v>
      </c>
      <c r="AK31" s="138">
        <v>-1.2048192771084338E-3</v>
      </c>
      <c r="AL31" s="140">
        <v>151</v>
      </c>
      <c r="AM31" s="137">
        <v>645</v>
      </c>
      <c r="AN31" s="138">
        <v>0</v>
      </c>
      <c r="AO31" s="137">
        <v>520</v>
      </c>
      <c r="AP31" s="137">
        <v>750</v>
      </c>
      <c r="AQ31" s="138">
        <v>4.0322580645161289E-2</v>
      </c>
      <c r="AR31" s="138">
        <v>8.0645161290322578E-3</v>
      </c>
      <c r="AS31" s="201" t="s">
        <v>345</v>
      </c>
    </row>
    <row r="32" spans="1:45" ht="11.25" x14ac:dyDescent="0.2">
      <c r="B32" s="39" t="s">
        <v>175</v>
      </c>
      <c r="C32" s="140">
        <v>288</v>
      </c>
      <c r="D32" s="137">
        <v>350</v>
      </c>
      <c r="E32" s="138">
        <v>2.9411764705882353E-2</v>
      </c>
      <c r="F32" s="137">
        <v>305</v>
      </c>
      <c r="G32" s="137">
        <v>400</v>
      </c>
      <c r="H32" s="138">
        <v>0</v>
      </c>
      <c r="I32" s="138">
        <v>0</v>
      </c>
      <c r="J32" s="140">
        <v>725</v>
      </c>
      <c r="K32" s="137">
        <v>450</v>
      </c>
      <c r="L32" s="138">
        <v>4.6511627906976744E-2</v>
      </c>
      <c r="M32" s="137">
        <v>410</v>
      </c>
      <c r="N32" s="137">
        <v>500</v>
      </c>
      <c r="O32" s="138">
        <v>2.2727272727272728E-2</v>
      </c>
      <c r="P32" s="138">
        <v>4.5454545454545452E-3</v>
      </c>
      <c r="Q32" s="140">
        <v>157</v>
      </c>
      <c r="R32" s="137">
        <v>620</v>
      </c>
      <c r="S32" s="138">
        <v>3.3333333333333333E-2</v>
      </c>
      <c r="T32" s="137">
        <v>550</v>
      </c>
      <c r="U32" s="137">
        <v>720</v>
      </c>
      <c r="V32" s="138">
        <v>0</v>
      </c>
      <c r="W32" s="138">
        <v>0</v>
      </c>
      <c r="X32" s="140">
        <v>67</v>
      </c>
      <c r="Y32" s="137">
        <v>530</v>
      </c>
      <c r="Z32" s="138">
        <v>7.0707070707070704E-2</v>
      </c>
      <c r="AA32" s="137">
        <v>450</v>
      </c>
      <c r="AB32" s="137">
        <v>595</v>
      </c>
      <c r="AC32" s="138">
        <v>1.9230769230769232E-2</v>
      </c>
      <c r="AD32" s="138">
        <v>3.8461538461538464E-3</v>
      </c>
      <c r="AE32" s="140">
        <v>225</v>
      </c>
      <c r="AF32" s="137">
        <v>650</v>
      </c>
      <c r="AG32" s="138">
        <v>0</v>
      </c>
      <c r="AH32" s="137">
        <v>570</v>
      </c>
      <c r="AI32" s="137">
        <v>770</v>
      </c>
      <c r="AJ32" s="138">
        <v>-7.6335877862595417E-3</v>
      </c>
      <c r="AK32" s="138">
        <v>-1.5267175572519084E-3</v>
      </c>
      <c r="AL32" s="140">
        <v>187</v>
      </c>
      <c r="AM32" s="137">
        <v>900</v>
      </c>
      <c r="AN32" s="138">
        <v>5.5865921787709499E-3</v>
      </c>
      <c r="AO32" s="137">
        <v>770</v>
      </c>
      <c r="AP32" s="137">
        <v>1100</v>
      </c>
      <c r="AQ32" s="138">
        <v>2.2727272727272728E-2</v>
      </c>
      <c r="AR32" s="138">
        <v>4.5454545454545452E-3</v>
      </c>
      <c r="AS32" s="201" t="s">
        <v>345</v>
      </c>
    </row>
    <row r="33" spans="1:45" ht="11.25" x14ac:dyDescent="0.2">
      <c r="B33" s="39" t="s">
        <v>176</v>
      </c>
      <c r="C33" s="140">
        <v>21</v>
      </c>
      <c r="D33" s="137">
        <v>380</v>
      </c>
      <c r="E33" s="138">
        <v>5.5555555555555552E-2</v>
      </c>
      <c r="F33" s="137">
        <v>350</v>
      </c>
      <c r="G33" s="137">
        <v>390</v>
      </c>
      <c r="H33" s="138">
        <v>4.1095890410958902E-2</v>
      </c>
      <c r="I33" s="138">
        <v>8.21917808219178E-3</v>
      </c>
      <c r="J33" s="140">
        <v>338</v>
      </c>
      <c r="K33" s="137">
        <v>435</v>
      </c>
      <c r="L33" s="138">
        <v>7.407407407407407E-2</v>
      </c>
      <c r="M33" s="137">
        <v>395</v>
      </c>
      <c r="N33" s="137">
        <v>475</v>
      </c>
      <c r="O33" s="138">
        <v>1.1627906976744186E-2</v>
      </c>
      <c r="P33" s="138">
        <v>2.3255813953488372E-3</v>
      </c>
      <c r="Q33" s="140">
        <v>84</v>
      </c>
      <c r="R33" s="137">
        <v>600</v>
      </c>
      <c r="S33" s="138">
        <v>6.1946902654867256E-2</v>
      </c>
      <c r="T33" s="137">
        <v>520</v>
      </c>
      <c r="U33" s="137">
        <v>693</v>
      </c>
      <c r="V33" s="138">
        <v>3.4482758620689655E-2</v>
      </c>
      <c r="W33" s="138">
        <v>6.8965517241379309E-3</v>
      </c>
      <c r="X33" s="140">
        <v>27</v>
      </c>
      <c r="Y33" s="137">
        <v>500</v>
      </c>
      <c r="Z33" s="138">
        <v>5.2631578947368418E-2</v>
      </c>
      <c r="AA33" s="137">
        <v>400</v>
      </c>
      <c r="AB33" s="137">
        <v>595</v>
      </c>
      <c r="AC33" s="138">
        <v>0.1111111111111111</v>
      </c>
      <c r="AD33" s="138">
        <v>2.222222222222222E-2</v>
      </c>
      <c r="AE33" s="140">
        <v>100</v>
      </c>
      <c r="AF33" s="137">
        <v>650</v>
      </c>
      <c r="AG33" s="138">
        <v>3.1746031746031744E-2</v>
      </c>
      <c r="AH33" s="137">
        <v>550</v>
      </c>
      <c r="AI33" s="137">
        <v>750</v>
      </c>
      <c r="AJ33" s="138">
        <v>2.3622047244094488E-2</v>
      </c>
      <c r="AK33" s="138">
        <v>4.7244094488188976E-3</v>
      </c>
      <c r="AL33" s="140">
        <v>93</v>
      </c>
      <c r="AM33" s="137">
        <v>890</v>
      </c>
      <c r="AN33" s="138">
        <v>0.1125</v>
      </c>
      <c r="AO33" s="137">
        <v>750</v>
      </c>
      <c r="AP33" s="137">
        <v>1095</v>
      </c>
      <c r="AQ33" s="138">
        <v>1.1363636363636364E-2</v>
      </c>
      <c r="AR33" s="138">
        <v>2.2727272727272726E-3</v>
      </c>
      <c r="AS33" s="201" t="s">
        <v>345</v>
      </c>
    </row>
    <row r="34" spans="1:45" ht="11.25" x14ac:dyDescent="0.2">
      <c r="B34" s="39" t="s">
        <v>177</v>
      </c>
      <c r="C34" s="140">
        <v>109</v>
      </c>
      <c r="D34" s="137">
        <v>380</v>
      </c>
      <c r="E34" s="138">
        <v>8.5714285714285715E-2</v>
      </c>
      <c r="F34" s="137">
        <v>360</v>
      </c>
      <c r="G34" s="137">
        <v>400</v>
      </c>
      <c r="H34" s="138">
        <v>8.5714285714285715E-2</v>
      </c>
      <c r="I34" s="138">
        <v>1.7142857142857144E-2</v>
      </c>
      <c r="J34" s="140">
        <v>333</v>
      </c>
      <c r="K34" s="137">
        <v>415</v>
      </c>
      <c r="L34" s="138">
        <v>5.0632911392405063E-2</v>
      </c>
      <c r="M34" s="137">
        <v>380</v>
      </c>
      <c r="N34" s="137">
        <v>450</v>
      </c>
      <c r="O34" s="138">
        <v>3.7499999999999999E-2</v>
      </c>
      <c r="P34" s="138">
        <v>7.4999999999999997E-3</v>
      </c>
      <c r="Q34" s="140">
        <v>213</v>
      </c>
      <c r="R34" s="137">
        <v>500</v>
      </c>
      <c r="S34" s="138">
        <v>0</v>
      </c>
      <c r="T34" s="137">
        <v>440</v>
      </c>
      <c r="U34" s="137">
        <v>580</v>
      </c>
      <c r="V34" s="138">
        <v>0</v>
      </c>
      <c r="W34" s="138">
        <v>0</v>
      </c>
      <c r="X34" s="140">
        <v>49</v>
      </c>
      <c r="Y34" s="137">
        <v>410</v>
      </c>
      <c r="Z34" s="138">
        <v>7.8947368421052627E-2</v>
      </c>
      <c r="AA34" s="137">
        <v>390</v>
      </c>
      <c r="AB34" s="137">
        <v>450</v>
      </c>
      <c r="AC34" s="138">
        <v>2.5000000000000001E-2</v>
      </c>
      <c r="AD34" s="138">
        <v>5.0000000000000001E-3</v>
      </c>
      <c r="AE34" s="140">
        <v>230</v>
      </c>
      <c r="AF34" s="137">
        <v>458</v>
      </c>
      <c r="AG34" s="138">
        <v>4.0909090909090909E-2</v>
      </c>
      <c r="AH34" s="137">
        <v>415</v>
      </c>
      <c r="AI34" s="137">
        <v>520</v>
      </c>
      <c r="AJ34" s="138">
        <v>1.7777777777777778E-2</v>
      </c>
      <c r="AK34" s="138">
        <v>3.5555555555555557E-3</v>
      </c>
      <c r="AL34" s="140">
        <v>72</v>
      </c>
      <c r="AM34" s="137">
        <v>595</v>
      </c>
      <c r="AN34" s="138">
        <v>3.3726812816188868E-3</v>
      </c>
      <c r="AO34" s="137">
        <v>520</v>
      </c>
      <c r="AP34" s="137">
        <v>708</v>
      </c>
      <c r="AQ34" s="138">
        <v>-8.3333333333333332E-3</v>
      </c>
      <c r="AR34" s="138">
        <v>-1.6666666666666666E-3</v>
      </c>
      <c r="AS34" s="201" t="s">
        <v>345</v>
      </c>
    </row>
    <row r="35" spans="1:45" ht="11.25" x14ac:dyDescent="0.2">
      <c r="B35" s="39" t="s">
        <v>178</v>
      </c>
      <c r="C35" s="140">
        <v>390</v>
      </c>
      <c r="D35" s="137">
        <v>288</v>
      </c>
      <c r="E35" s="138">
        <v>0.1076923076923077</v>
      </c>
      <c r="F35" s="137">
        <v>255</v>
      </c>
      <c r="G35" s="137">
        <v>335</v>
      </c>
      <c r="H35" s="138">
        <v>3.2258064516129031E-2</v>
      </c>
      <c r="I35" s="138">
        <v>6.4516129032258064E-3</v>
      </c>
      <c r="J35" s="140">
        <v>650</v>
      </c>
      <c r="K35" s="137">
        <v>390</v>
      </c>
      <c r="L35" s="138">
        <v>5.4054054054054057E-2</v>
      </c>
      <c r="M35" s="137">
        <v>360</v>
      </c>
      <c r="N35" s="137">
        <v>420</v>
      </c>
      <c r="O35" s="138">
        <v>2.6315789473684209E-2</v>
      </c>
      <c r="P35" s="138">
        <v>5.263157894736842E-3</v>
      </c>
      <c r="Q35" s="140">
        <v>315</v>
      </c>
      <c r="R35" s="137">
        <v>480</v>
      </c>
      <c r="S35" s="138">
        <v>6.6666666666666666E-2</v>
      </c>
      <c r="T35" s="137">
        <v>435</v>
      </c>
      <c r="U35" s="137">
        <v>550</v>
      </c>
      <c r="V35" s="138">
        <v>2.1276595744680851E-2</v>
      </c>
      <c r="W35" s="138">
        <v>4.2553191489361703E-3</v>
      </c>
      <c r="X35" s="140">
        <v>52</v>
      </c>
      <c r="Y35" s="137">
        <v>400</v>
      </c>
      <c r="Z35" s="138">
        <v>5.2631578947368418E-2</v>
      </c>
      <c r="AA35" s="137">
        <v>380</v>
      </c>
      <c r="AB35" s="137">
        <v>430</v>
      </c>
      <c r="AC35" s="138">
        <v>5.2631578947368418E-2</v>
      </c>
      <c r="AD35" s="138">
        <v>1.0526315789473684E-2</v>
      </c>
      <c r="AE35" s="140">
        <v>218</v>
      </c>
      <c r="AF35" s="137">
        <v>450</v>
      </c>
      <c r="AG35" s="138">
        <v>9.7560975609756101E-2</v>
      </c>
      <c r="AH35" s="137">
        <v>400</v>
      </c>
      <c r="AI35" s="137">
        <v>470</v>
      </c>
      <c r="AJ35" s="138">
        <v>2.7397260273972601E-2</v>
      </c>
      <c r="AK35" s="138">
        <v>5.4794520547945206E-3</v>
      </c>
      <c r="AL35" s="140">
        <v>83</v>
      </c>
      <c r="AM35" s="137">
        <v>550</v>
      </c>
      <c r="AN35" s="138">
        <v>3.7735849056603772E-2</v>
      </c>
      <c r="AO35" s="137">
        <v>470</v>
      </c>
      <c r="AP35" s="137">
        <v>660</v>
      </c>
      <c r="AQ35" s="138">
        <v>-4.8442906574394463E-2</v>
      </c>
      <c r="AR35" s="138">
        <v>-9.688581314878892E-3</v>
      </c>
      <c r="AS35" s="201" t="s">
        <v>345</v>
      </c>
    </row>
    <row r="36" spans="1:45" ht="11.25" x14ac:dyDescent="0.2">
      <c r="B36" s="39" t="s">
        <v>179</v>
      </c>
      <c r="C36" s="140">
        <v>34</v>
      </c>
      <c r="D36" s="137">
        <v>370</v>
      </c>
      <c r="E36" s="138">
        <v>5.7142857142857141E-2</v>
      </c>
      <c r="F36" s="137">
        <v>350</v>
      </c>
      <c r="G36" s="137">
        <v>380</v>
      </c>
      <c r="H36" s="138">
        <v>4.2253521126760563E-2</v>
      </c>
      <c r="I36" s="138">
        <v>8.4507042253521118E-3</v>
      </c>
      <c r="J36" s="140">
        <v>190</v>
      </c>
      <c r="K36" s="137">
        <v>428</v>
      </c>
      <c r="L36" s="138">
        <v>7.0000000000000007E-2</v>
      </c>
      <c r="M36" s="137">
        <v>390</v>
      </c>
      <c r="N36" s="137">
        <v>470</v>
      </c>
      <c r="O36" s="138">
        <v>7.0000000000000007E-2</v>
      </c>
      <c r="P36" s="138">
        <v>1.4000000000000002E-2</v>
      </c>
      <c r="Q36" s="140">
        <v>156</v>
      </c>
      <c r="R36" s="137">
        <v>495</v>
      </c>
      <c r="S36" s="138">
        <v>7.6086956521739135E-2</v>
      </c>
      <c r="T36" s="137">
        <v>435</v>
      </c>
      <c r="U36" s="137">
        <v>550</v>
      </c>
      <c r="V36" s="138">
        <v>7.6086956521739135E-2</v>
      </c>
      <c r="W36" s="138">
        <v>1.5217391304347827E-2</v>
      </c>
      <c r="X36" s="140">
        <v>12</v>
      </c>
      <c r="Y36" s="137">
        <v>375</v>
      </c>
      <c r="Z36" s="138">
        <v>-1.3157894736842105E-2</v>
      </c>
      <c r="AA36" s="137">
        <v>335</v>
      </c>
      <c r="AB36" s="137">
        <v>440</v>
      </c>
      <c r="AC36" s="138">
        <v>-3.8461538461538464E-2</v>
      </c>
      <c r="AD36" s="138">
        <v>-7.6923076923076927E-3</v>
      </c>
      <c r="AE36" s="140">
        <v>246</v>
      </c>
      <c r="AF36" s="137">
        <v>450</v>
      </c>
      <c r="AG36" s="138">
        <v>0</v>
      </c>
      <c r="AH36" s="137">
        <v>420</v>
      </c>
      <c r="AI36" s="137">
        <v>520</v>
      </c>
      <c r="AJ36" s="138">
        <v>0</v>
      </c>
      <c r="AK36" s="138">
        <v>0</v>
      </c>
      <c r="AL36" s="140">
        <v>201</v>
      </c>
      <c r="AM36" s="137">
        <v>590</v>
      </c>
      <c r="AN36" s="138">
        <v>7.2727272727272724E-2</v>
      </c>
      <c r="AO36" s="137">
        <v>520</v>
      </c>
      <c r="AP36" s="137">
        <v>680</v>
      </c>
      <c r="AQ36" s="138">
        <v>0</v>
      </c>
      <c r="AR36" s="138">
        <v>0</v>
      </c>
      <c r="AS36" s="201" t="s">
        <v>345</v>
      </c>
    </row>
    <row r="37" spans="1:45" ht="11.25" x14ac:dyDescent="0.2">
      <c r="B37" s="39" t="s">
        <v>180</v>
      </c>
      <c r="C37" s="140">
        <v>330</v>
      </c>
      <c r="D37" s="137">
        <v>375</v>
      </c>
      <c r="E37" s="138">
        <v>7.1428571428571425E-2</v>
      </c>
      <c r="F37" s="137">
        <v>275</v>
      </c>
      <c r="G37" s="137">
        <v>410</v>
      </c>
      <c r="H37" s="138">
        <v>5.6338028169014086E-2</v>
      </c>
      <c r="I37" s="138">
        <v>1.1267605633802818E-2</v>
      </c>
      <c r="J37" s="140">
        <v>441</v>
      </c>
      <c r="K37" s="137">
        <v>455</v>
      </c>
      <c r="L37" s="138">
        <v>3.8812785388127852E-2</v>
      </c>
      <c r="M37" s="137">
        <v>415</v>
      </c>
      <c r="N37" s="137">
        <v>520</v>
      </c>
      <c r="O37" s="138">
        <v>1.1111111111111112E-2</v>
      </c>
      <c r="P37" s="138">
        <v>2.2222222222222222E-3</v>
      </c>
      <c r="Q37" s="140">
        <v>46</v>
      </c>
      <c r="R37" s="137">
        <v>600</v>
      </c>
      <c r="S37" s="138">
        <v>3.3444816053511705E-3</v>
      </c>
      <c r="T37" s="137">
        <v>515</v>
      </c>
      <c r="U37" s="137">
        <v>900</v>
      </c>
      <c r="V37" s="138">
        <v>1.6949152542372881E-2</v>
      </c>
      <c r="W37" s="138">
        <v>3.3898305084745762E-3</v>
      </c>
      <c r="X37" s="140">
        <v>39</v>
      </c>
      <c r="Y37" s="137">
        <v>560</v>
      </c>
      <c r="Z37" s="138">
        <v>1.8181818181818181E-2</v>
      </c>
      <c r="AA37" s="137">
        <v>495</v>
      </c>
      <c r="AB37" s="137">
        <v>644</v>
      </c>
      <c r="AC37" s="138">
        <v>-2.6086956521739129E-2</v>
      </c>
      <c r="AD37" s="138">
        <v>-5.2173913043478256E-3</v>
      </c>
      <c r="AE37" s="140">
        <v>73</v>
      </c>
      <c r="AF37" s="137">
        <v>670</v>
      </c>
      <c r="AG37" s="138">
        <v>-6.9444444444444448E-2</v>
      </c>
      <c r="AH37" s="137">
        <v>600</v>
      </c>
      <c r="AI37" s="137">
        <v>915</v>
      </c>
      <c r="AJ37" s="138">
        <v>-4.9645390070921988E-2</v>
      </c>
      <c r="AK37" s="138">
        <v>-9.9290780141843976E-3</v>
      </c>
      <c r="AL37" s="140">
        <v>35</v>
      </c>
      <c r="AM37" s="137">
        <v>1010</v>
      </c>
      <c r="AN37" s="138">
        <v>0.12849162011173185</v>
      </c>
      <c r="AO37" s="137">
        <v>915</v>
      </c>
      <c r="AP37" s="137">
        <v>1200</v>
      </c>
      <c r="AQ37" s="138">
        <v>1.507537688442211E-2</v>
      </c>
      <c r="AR37" s="138">
        <v>3.015075376884422E-3</v>
      </c>
      <c r="AS37" s="201" t="s">
        <v>345</v>
      </c>
    </row>
    <row r="38" spans="1:45" ht="11.25" x14ac:dyDescent="0.2">
      <c r="B38" s="39" t="s">
        <v>181</v>
      </c>
      <c r="C38" s="140">
        <v>43</v>
      </c>
      <c r="D38" s="137">
        <v>360</v>
      </c>
      <c r="E38" s="138">
        <v>0</v>
      </c>
      <c r="F38" s="137">
        <v>270</v>
      </c>
      <c r="G38" s="137">
        <v>400</v>
      </c>
      <c r="H38" s="138">
        <v>-2.7027027027027029E-2</v>
      </c>
      <c r="I38" s="138">
        <v>-5.4054054054054057E-3</v>
      </c>
      <c r="J38" s="140">
        <v>177</v>
      </c>
      <c r="K38" s="137">
        <v>425</v>
      </c>
      <c r="L38" s="138">
        <v>6.25E-2</v>
      </c>
      <c r="M38" s="137">
        <v>385</v>
      </c>
      <c r="N38" s="137">
        <v>465</v>
      </c>
      <c r="O38" s="138">
        <v>6.25E-2</v>
      </c>
      <c r="P38" s="138">
        <v>1.2500000000000001E-2</v>
      </c>
      <c r="Q38" s="140">
        <v>242</v>
      </c>
      <c r="R38" s="137">
        <v>495</v>
      </c>
      <c r="S38" s="138">
        <v>3.125E-2</v>
      </c>
      <c r="T38" s="137">
        <v>450</v>
      </c>
      <c r="U38" s="137">
        <v>560</v>
      </c>
      <c r="V38" s="138">
        <v>0</v>
      </c>
      <c r="W38" s="138">
        <v>0</v>
      </c>
      <c r="X38" s="140">
        <v>33</v>
      </c>
      <c r="Y38" s="137">
        <v>410</v>
      </c>
      <c r="Z38" s="138">
        <v>3.7974683544303799E-2</v>
      </c>
      <c r="AA38" s="137">
        <v>380</v>
      </c>
      <c r="AB38" s="137">
        <v>460</v>
      </c>
      <c r="AC38" s="138">
        <v>3.7974683544303799E-2</v>
      </c>
      <c r="AD38" s="138">
        <v>7.5949367088607601E-3</v>
      </c>
      <c r="AE38" s="140">
        <v>685</v>
      </c>
      <c r="AF38" s="137">
        <v>460</v>
      </c>
      <c r="AG38" s="138">
        <v>4.5454545454545456E-2</v>
      </c>
      <c r="AH38" s="137">
        <v>420</v>
      </c>
      <c r="AI38" s="137">
        <v>490</v>
      </c>
      <c r="AJ38" s="138">
        <v>2.2222222222222223E-2</v>
      </c>
      <c r="AK38" s="138">
        <v>4.4444444444444444E-3</v>
      </c>
      <c r="AL38" s="140">
        <v>491</v>
      </c>
      <c r="AM38" s="137">
        <v>550</v>
      </c>
      <c r="AN38" s="138">
        <v>7.8431372549019607E-2</v>
      </c>
      <c r="AO38" s="137">
        <v>490</v>
      </c>
      <c r="AP38" s="137">
        <v>610</v>
      </c>
      <c r="AQ38" s="138">
        <v>3.7735849056603772E-2</v>
      </c>
      <c r="AR38" s="138">
        <v>7.5471698113207548E-3</v>
      </c>
      <c r="AS38" s="201" t="s">
        <v>345</v>
      </c>
    </row>
    <row r="39" spans="1:45" ht="11.25" x14ac:dyDescent="0.2">
      <c r="B39" s="39" t="s">
        <v>182</v>
      </c>
      <c r="C39" s="140">
        <v>1074</v>
      </c>
      <c r="D39" s="137">
        <v>320</v>
      </c>
      <c r="E39" s="138">
        <v>4.9180327868852458E-2</v>
      </c>
      <c r="F39" s="137">
        <v>290</v>
      </c>
      <c r="G39" s="137">
        <v>380</v>
      </c>
      <c r="H39" s="138">
        <v>3.2258064516129031E-2</v>
      </c>
      <c r="I39" s="138">
        <v>6.4516129032258064E-3</v>
      </c>
      <c r="J39" s="140">
        <v>836</v>
      </c>
      <c r="K39" s="137">
        <v>460</v>
      </c>
      <c r="L39" s="138">
        <v>6.9767441860465115E-2</v>
      </c>
      <c r="M39" s="137">
        <v>420</v>
      </c>
      <c r="N39" s="137">
        <v>520</v>
      </c>
      <c r="O39" s="138">
        <v>2.2222222222222223E-2</v>
      </c>
      <c r="P39" s="138">
        <v>4.4444444444444444E-3</v>
      </c>
      <c r="Q39" s="140">
        <v>70</v>
      </c>
      <c r="R39" s="137">
        <v>650</v>
      </c>
      <c r="S39" s="138">
        <v>7.7519379844961239E-3</v>
      </c>
      <c r="T39" s="137">
        <v>550</v>
      </c>
      <c r="U39" s="137">
        <v>775</v>
      </c>
      <c r="V39" s="138">
        <v>0</v>
      </c>
      <c r="W39" s="138">
        <v>0</v>
      </c>
      <c r="X39" s="140">
        <v>59</v>
      </c>
      <c r="Y39" s="137">
        <v>550</v>
      </c>
      <c r="Z39" s="138">
        <v>-2.3090586145648313E-2</v>
      </c>
      <c r="AA39" s="137">
        <v>495</v>
      </c>
      <c r="AB39" s="137">
        <v>650</v>
      </c>
      <c r="AC39" s="138">
        <v>-8.3333333333333329E-2</v>
      </c>
      <c r="AD39" s="138">
        <v>-1.6666666666666666E-2</v>
      </c>
      <c r="AE39" s="140">
        <v>79</v>
      </c>
      <c r="AF39" s="137">
        <v>745</v>
      </c>
      <c r="AG39" s="138">
        <v>6.4285714285714279E-2</v>
      </c>
      <c r="AH39" s="137">
        <v>650</v>
      </c>
      <c r="AI39" s="137">
        <v>900</v>
      </c>
      <c r="AJ39" s="138">
        <v>4.195804195804196E-2</v>
      </c>
      <c r="AK39" s="138">
        <v>8.3916083916083916E-3</v>
      </c>
      <c r="AL39" s="140">
        <v>40</v>
      </c>
      <c r="AM39" s="137">
        <v>1075</v>
      </c>
      <c r="AN39" s="138">
        <v>0.18131868131868131</v>
      </c>
      <c r="AO39" s="137">
        <v>900</v>
      </c>
      <c r="AP39" s="137">
        <v>1475</v>
      </c>
      <c r="AQ39" s="138">
        <v>8.5858585858585856E-2</v>
      </c>
      <c r="AR39" s="138">
        <v>1.7171717171717171E-2</v>
      </c>
      <c r="AS39" s="201" t="s">
        <v>345</v>
      </c>
    </row>
    <row r="40" spans="1:45" ht="11.25" x14ac:dyDescent="0.2">
      <c r="B40" s="39" t="s">
        <v>183</v>
      </c>
      <c r="C40" s="140">
        <v>87</v>
      </c>
      <c r="D40" s="137">
        <v>385</v>
      </c>
      <c r="E40" s="138">
        <v>4.0540540540540543E-2</v>
      </c>
      <c r="F40" s="137">
        <v>350</v>
      </c>
      <c r="G40" s="137">
        <v>400</v>
      </c>
      <c r="H40" s="138">
        <v>3.2171581769436998E-2</v>
      </c>
      <c r="I40" s="138">
        <v>6.4343163538873992E-3</v>
      </c>
      <c r="J40" s="140">
        <v>508</v>
      </c>
      <c r="K40" s="137">
        <v>440</v>
      </c>
      <c r="L40" s="138">
        <v>4.7619047619047616E-2</v>
      </c>
      <c r="M40" s="137">
        <v>400</v>
      </c>
      <c r="N40" s="137">
        <v>500</v>
      </c>
      <c r="O40" s="138">
        <v>4.7619047619047616E-2</v>
      </c>
      <c r="P40" s="138">
        <v>9.5238095238095229E-3</v>
      </c>
      <c r="Q40" s="140">
        <v>117</v>
      </c>
      <c r="R40" s="137">
        <v>590</v>
      </c>
      <c r="S40" s="138">
        <v>7.2727272727272724E-2</v>
      </c>
      <c r="T40" s="137">
        <v>515</v>
      </c>
      <c r="U40" s="137">
        <v>685</v>
      </c>
      <c r="V40" s="138">
        <v>5.3571428571428568E-2</v>
      </c>
      <c r="W40" s="138">
        <v>1.0714285714285714E-2</v>
      </c>
      <c r="X40" s="140">
        <v>54</v>
      </c>
      <c r="Y40" s="137">
        <v>520</v>
      </c>
      <c r="Z40" s="138">
        <v>-1.8867924528301886E-2</v>
      </c>
      <c r="AA40" s="137">
        <v>470</v>
      </c>
      <c r="AB40" s="137">
        <v>580</v>
      </c>
      <c r="AC40" s="138">
        <v>9.7087378640776691E-3</v>
      </c>
      <c r="AD40" s="138">
        <v>1.9417475728155339E-3</v>
      </c>
      <c r="AE40" s="140">
        <v>155</v>
      </c>
      <c r="AF40" s="137">
        <v>680</v>
      </c>
      <c r="AG40" s="138">
        <v>5.7542768273716953E-2</v>
      </c>
      <c r="AH40" s="137">
        <v>580</v>
      </c>
      <c r="AI40" s="137">
        <v>780</v>
      </c>
      <c r="AJ40" s="138">
        <v>4.6153846153846156E-2</v>
      </c>
      <c r="AK40" s="138">
        <v>9.2307692307692316E-3</v>
      </c>
      <c r="AL40" s="140">
        <v>129</v>
      </c>
      <c r="AM40" s="137">
        <v>945</v>
      </c>
      <c r="AN40" s="138">
        <v>-5.3106212424849697E-2</v>
      </c>
      <c r="AO40" s="137">
        <v>780</v>
      </c>
      <c r="AP40" s="137">
        <v>1200</v>
      </c>
      <c r="AQ40" s="138">
        <v>-5.3106212424849697E-2</v>
      </c>
      <c r="AR40" s="138">
        <v>-1.0621242484969939E-2</v>
      </c>
      <c r="AS40" s="201" t="s">
        <v>345</v>
      </c>
    </row>
    <row r="41" spans="1:45" ht="11.25" x14ac:dyDescent="0.2">
      <c r="B41" s="39" t="s">
        <v>184</v>
      </c>
      <c r="C41" s="140">
        <v>30</v>
      </c>
      <c r="D41" s="137">
        <v>370</v>
      </c>
      <c r="E41" s="138">
        <v>0.17460317460317459</v>
      </c>
      <c r="F41" s="137">
        <v>350</v>
      </c>
      <c r="G41" s="137">
        <v>390</v>
      </c>
      <c r="H41" s="138">
        <v>0.17460317460317459</v>
      </c>
      <c r="I41" s="138">
        <v>3.4920634920634921E-2</v>
      </c>
      <c r="J41" s="140">
        <v>151</v>
      </c>
      <c r="K41" s="137">
        <v>420</v>
      </c>
      <c r="L41" s="138">
        <v>6.3291139240506333E-2</v>
      </c>
      <c r="M41" s="137">
        <v>395</v>
      </c>
      <c r="N41" s="137">
        <v>450</v>
      </c>
      <c r="O41" s="138">
        <v>6.3291139240506333E-2</v>
      </c>
      <c r="P41" s="138">
        <v>1.2658227848101267E-2</v>
      </c>
      <c r="Q41" s="140">
        <v>147</v>
      </c>
      <c r="R41" s="137">
        <v>510</v>
      </c>
      <c r="S41" s="138">
        <v>4.0816326530612242E-2</v>
      </c>
      <c r="T41" s="137">
        <v>460</v>
      </c>
      <c r="U41" s="137">
        <v>575</v>
      </c>
      <c r="V41" s="138">
        <v>4.0816326530612242E-2</v>
      </c>
      <c r="W41" s="138">
        <v>8.163265306122448E-3</v>
      </c>
      <c r="X41" s="140">
        <v>16</v>
      </c>
      <c r="Y41" s="137">
        <v>413</v>
      </c>
      <c r="Z41" s="138">
        <v>5.0890585241730277E-2</v>
      </c>
      <c r="AA41" s="137">
        <v>368</v>
      </c>
      <c r="AB41" s="137">
        <v>480</v>
      </c>
      <c r="AC41" s="138">
        <v>5.0890585241730277E-2</v>
      </c>
      <c r="AD41" s="138">
        <v>1.0178117048346055E-2</v>
      </c>
      <c r="AE41" s="140">
        <v>265</v>
      </c>
      <c r="AF41" s="137">
        <v>480</v>
      </c>
      <c r="AG41" s="138">
        <v>6.6666666666666666E-2</v>
      </c>
      <c r="AH41" s="137">
        <v>440</v>
      </c>
      <c r="AI41" s="137">
        <v>510</v>
      </c>
      <c r="AJ41" s="138">
        <v>6.6666666666666666E-2</v>
      </c>
      <c r="AK41" s="138">
        <v>1.3333333333333332E-2</v>
      </c>
      <c r="AL41" s="140">
        <v>163</v>
      </c>
      <c r="AM41" s="137">
        <v>595</v>
      </c>
      <c r="AN41" s="138">
        <v>8.1818181818181818E-2</v>
      </c>
      <c r="AO41" s="137">
        <v>510</v>
      </c>
      <c r="AP41" s="137">
        <v>700</v>
      </c>
      <c r="AQ41" s="138">
        <v>8.1818181818181818E-2</v>
      </c>
      <c r="AR41" s="138">
        <v>1.6363636363636365E-2</v>
      </c>
      <c r="AS41" s="201" t="s">
        <v>345</v>
      </c>
    </row>
    <row r="42" spans="1:45" ht="11.25" x14ac:dyDescent="0.2">
      <c r="B42" s="39" t="s">
        <v>185</v>
      </c>
      <c r="C42" s="140">
        <v>65</v>
      </c>
      <c r="D42" s="137">
        <v>330</v>
      </c>
      <c r="E42" s="138">
        <v>3.125E-2</v>
      </c>
      <c r="F42" s="137">
        <v>320</v>
      </c>
      <c r="G42" s="137">
        <v>345</v>
      </c>
      <c r="H42" s="138">
        <v>3.125E-2</v>
      </c>
      <c r="I42" s="138">
        <v>6.2500000000000003E-3</v>
      </c>
      <c r="J42" s="140">
        <v>294</v>
      </c>
      <c r="K42" s="137">
        <v>395</v>
      </c>
      <c r="L42" s="138">
        <v>9.7222222222222224E-2</v>
      </c>
      <c r="M42" s="137">
        <v>355</v>
      </c>
      <c r="N42" s="137">
        <v>420</v>
      </c>
      <c r="O42" s="138">
        <v>9.7222222222222224E-2</v>
      </c>
      <c r="P42" s="138">
        <v>1.9444444444444445E-2</v>
      </c>
      <c r="Q42" s="140">
        <v>157</v>
      </c>
      <c r="R42" s="137">
        <v>470</v>
      </c>
      <c r="S42" s="138">
        <v>4.4444444444444446E-2</v>
      </c>
      <c r="T42" s="137">
        <v>440</v>
      </c>
      <c r="U42" s="137">
        <v>530</v>
      </c>
      <c r="V42" s="138">
        <v>4.4444444444444446E-2</v>
      </c>
      <c r="W42" s="138">
        <v>8.8888888888888889E-3</v>
      </c>
      <c r="X42" s="140">
        <v>56</v>
      </c>
      <c r="Y42" s="137">
        <v>390</v>
      </c>
      <c r="Z42" s="138">
        <v>2.6315789473684209E-2</v>
      </c>
      <c r="AA42" s="137">
        <v>368</v>
      </c>
      <c r="AB42" s="137">
        <v>420</v>
      </c>
      <c r="AC42" s="138">
        <v>2.6315789473684209E-2</v>
      </c>
      <c r="AD42" s="138">
        <v>5.263157894736842E-3</v>
      </c>
      <c r="AE42" s="140">
        <v>212</v>
      </c>
      <c r="AF42" s="137">
        <v>440</v>
      </c>
      <c r="AG42" s="138">
        <v>4.7619047619047616E-2</v>
      </c>
      <c r="AH42" s="137">
        <v>400</v>
      </c>
      <c r="AI42" s="137">
        <v>455</v>
      </c>
      <c r="AJ42" s="138">
        <v>4.7619047619047616E-2</v>
      </c>
      <c r="AK42" s="138">
        <v>9.5238095238095229E-3</v>
      </c>
      <c r="AL42" s="140">
        <v>77</v>
      </c>
      <c r="AM42" s="137">
        <v>520</v>
      </c>
      <c r="AN42" s="138">
        <v>0.04</v>
      </c>
      <c r="AO42" s="137">
        <v>455</v>
      </c>
      <c r="AP42" s="137">
        <v>590</v>
      </c>
      <c r="AQ42" s="138">
        <v>0.04</v>
      </c>
      <c r="AR42" s="138">
        <v>8.0000000000000002E-3</v>
      </c>
      <c r="AS42" s="201" t="s">
        <v>345</v>
      </c>
    </row>
    <row r="43" spans="1:45" ht="11.25" x14ac:dyDescent="0.2">
      <c r="B43" s="39" t="s">
        <v>186</v>
      </c>
      <c r="C43" s="140">
        <v>17</v>
      </c>
      <c r="D43" s="137">
        <v>275</v>
      </c>
      <c r="E43" s="138">
        <v>-9.2409240924092403E-2</v>
      </c>
      <c r="F43" s="137">
        <v>170</v>
      </c>
      <c r="G43" s="137">
        <v>330</v>
      </c>
      <c r="H43" s="138">
        <v>-9.2409240924092403E-2</v>
      </c>
      <c r="I43" s="138">
        <v>-1.8481848184818482E-2</v>
      </c>
      <c r="J43" s="140">
        <v>122</v>
      </c>
      <c r="K43" s="137">
        <v>388</v>
      </c>
      <c r="L43" s="138">
        <v>4.8648648648648651E-2</v>
      </c>
      <c r="M43" s="137">
        <v>355</v>
      </c>
      <c r="N43" s="137">
        <v>410</v>
      </c>
      <c r="O43" s="138">
        <v>4.8648648648648651E-2</v>
      </c>
      <c r="P43" s="138">
        <v>9.729729729729731E-3</v>
      </c>
      <c r="Q43" s="140">
        <v>114</v>
      </c>
      <c r="R43" s="137">
        <v>455</v>
      </c>
      <c r="S43" s="138">
        <v>5.8139534883720929E-2</v>
      </c>
      <c r="T43" s="137">
        <v>410</v>
      </c>
      <c r="U43" s="137">
        <v>519</v>
      </c>
      <c r="V43" s="138">
        <v>5.8139534883720929E-2</v>
      </c>
      <c r="W43" s="138">
        <v>1.1627906976744186E-2</v>
      </c>
      <c r="X43" s="140">
        <v>39</v>
      </c>
      <c r="Y43" s="137">
        <v>400</v>
      </c>
      <c r="Z43" s="138">
        <v>0.1111111111111111</v>
      </c>
      <c r="AA43" s="137">
        <v>360</v>
      </c>
      <c r="AB43" s="137">
        <v>430</v>
      </c>
      <c r="AC43" s="138">
        <v>0.1111111111111111</v>
      </c>
      <c r="AD43" s="138">
        <v>2.222222222222222E-2</v>
      </c>
      <c r="AE43" s="140">
        <v>380</v>
      </c>
      <c r="AF43" s="137">
        <v>450</v>
      </c>
      <c r="AG43" s="138">
        <v>7.1428571428571425E-2</v>
      </c>
      <c r="AH43" s="137">
        <v>400</v>
      </c>
      <c r="AI43" s="137">
        <v>470</v>
      </c>
      <c r="AJ43" s="138">
        <v>7.1428571428571425E-2</v>
      </c>
      <c r="AK43" s="138">
        <v>1.4285714285714285E-2</v>
      </c>
      <c r="AL43" s="140">
        <v>197</v>
      </c>
      <c r="AM43" s="137">
        <v>510</v>
      </c>
      <c r="AN43" s="138">
        <v>0.02</v>
      </c>
      <c r="AO43" s="137">
        <v>470</v>
      </c>
      <c r="AP43" s="137">
        <v>570</v>
      </c>
      <c r="AQ43" s="138">
        <v>0.02</v>
      </c>
      <c r="AR43" s="138">
        <v>4.0000000000000001E-3</v>
      </c>
      <c r="AS43" s="201" t="s">
        <v>345</v>
      </c>
    </row>
    <row r="44" spans="1:45" s="149" customFormat="1" ht="11.25" x14ac:dyDescent="0.2">
      <c r="B44" s="135" t="s">
        <v>37</v>
      </c>
      <c r="C44" s="140">
        <v>3674</v>
      </c>
      <c r="D44" s="137">
        <v>330</v>
      </c>
      <c r="E44" s="138">
        <v>6.4516129032258063E-2</v>
      </c>
      <c r="F44" s="137">
        <v>270</v>
      </c>
      <c r="G44" s="137">
        <v>390</v>
      </c>
      <c r="H44" s="138">
        <v>6.4516129032258063E-2</v>
      </c>
      <c r="I44" s="138">
        <v>1.2903225806451613E-2</v>
      </c>
      <c r="J44" s="140">
        <v>7075</v>
      </c>
      <c r="K44" s="137">
        <v>430</v>
      </c>
      <c r="L44" s="138">
        <v>7.4999999999999997E-2</v>
      </c>
      <c r="M44" s="137">
        <v>390</v>
      </c>
      <c r="N44" s="137">
        <v>485</v>
      </c>
      <c r="O44" s="138">
        <v>7.4999999999999997E-2</v>
      </c>
      <c r="P44" s="138">
        <v>1.4999999999999999E-2</v>
      </c>
      <c r="Q44" s="140">
        <v>2579</v>
      </c>
      <c r="R44" s="137">
        <v>520</v>
      </c>
      <c r="S44" s="138">
        <v>0.04</v>
      </c>
      <c r="T44" s="137">
        <v>450</v>
      </c>
      <c r="U44" s="137">
        <v>600</v>
      </c>
      <c r="V44" s="138">
        <v>0.04</v>
      </c>
      <c r="W44" s="138">
        <v>8.0000000000000002E-3</v>
      </c>
      <c r="X44" s="140">
        <v>732</v>
      </c>
      <c r="Y44" s="137">
        <v>430</v>
      </c>
      <c r="Z44" s="138">
        <v>4.878048780487805E-2</v>
      </c>
      <c r="AA44" s="137">
        <v>390</v>
      </c>
      <c r="AB44" s="137">
        <v>500</v>
      </c>
      <c r="AC44" s="138">
        <v>4.878048780487805E-2</v>
      </c>
      <c r="AD44" s="138">
        <v>9.7560975609756097E-3</v>
      </c>
      <c r="AE44" s="140">
        <v>4277</v>
      </c>
      <c r="AF44" s="137">
        <v>480</v>
      </c>
      <c r="AG44" s="138">
        <v>6.6666666666666666E-2</v>
      </c>
      <c r="AH44" s="137">
        <v>425</v>
      </c>
      <c r="AI44" s="137">
        <v>520</v>
      </c>
      <c r="AJ44" s="138">
        <v>6.6666666666666666E-2</v>
      </c>
      <c r="AK44" s="138">
        <v>1.3333333333333332E-2</v>
      </c>
      <c r="AL44" s="140">
        <v>2772</v>
      </c>
      <c r="AM44" s="137">
        <v>610</v>
      </c>
      <c r="AN44" s="138">
        <v>5.1724137931034482E-2</v>
      </c>
      <c r="AO44" s="137">
        <v>520</v>
      </c>
      <c r="AP44" s="137">
        <v>760</v>
      </c>
      <c r="AQ44" s="138">
        <v>5.1724137931034482E-2</v>
      </c>
      <c r="AR44" s="138">
        <v>1.0344827586206896E-2</v>
      </c>
      <c r="AS44" s="201"/>
    </row>
    <row r="45" spans="1:45" ht="11.25" x14ac:dyDescent="0.2">
      <c r="A45" s="39" t="s">
        <v>18</v>
      </c>
      <c r="B45" s="39" t="s">
        <v>187</v>
      </c>
      <c r="C45" s="140">
        <v>54</v>
      </c>
      <c r="D45" s="137">
        <v>293</v>
      </c>
      <c r="E45" s="138">
        <v>-6.7796610169491523E-3</v>
      </c>
      <c r="F45" s="137">
        <v>260</v>
      </c>
      <c r="G45" s="137">
        <v>350</v>
      </c>
      <c r="H45" s="138">
        <v>-6.7796610169491523E-3</v>
      </c>
      <c r="I45" s="138">
        <v>-1.3559322033898304E-3</v>
      </c>
      <c r="J45" s="140">
        <v>511</v>
      </c>
      <c r="K45" s="137">
        <v>380</v>
      </c>
      <c r="L45" s="138">
        <v>5.5555555555555552E-2</v>
      </c>
      <c r="M45" s="137">
        <v>350</v>
      </c>
      <c r="N45" s="137">
        <v>420</v>
      </c>
      <c r="O45" s="138">
        <v>5.5555555555555552E-2</v>
      </c>
      <c r="P45" s="138">
        <v>1.111111111111111E-2</v>
      </c>
      <c r="Q45" s="140">
        <v>195</v>
      </c>
      <c r="R45" s="137">
        <v>480</v>
      </c>
      <c r="S45" s="138">
        <v>9.0909090909090912E-2</v>
      </c>
      <c r="T45" s="137">
        <v>430</v>
      </c>
      <c r="U45" s="137">
        <v>550</v>
      </c>
      <c r="V45" s="138">
        <v>9.0909090909090912E-2</v>
      </c>
      <c r="W45" s="138">
        <v>1.8181818181818181E-2</v>
      </c>
      <c r="X45" s="140">
        <v>60</v>
      </c>
      <c r="Y45" s="137">
        <v>390</v>
      </c>
      <c r="Z45" s="138">
        <v>6.8493150684931503E-2</v>
      </c>
      <c r="AA45" s="137">
        <v>350</v>
      </c>
      <c r="AB45" s="137">
        <v>445</v>
      </c>
      <c r="AC45" s="138">
        <v>6.8493150684931503E-2</v>
      </c>
      <c r="AD45" s="138">
        <v>1.3698630136986301E-2</v>
      </c>
      <c r="AE45" s="140">
        <v>320</v>
      </c>
      <c r="AF45" s="137">
        <v>465</v>
      </c>
      <c r="AG45" s="138">
        <v>3.3333333333333333E-2</v>
      </c>
      <c r="AH45" s="137">
        <v>420</v>
      </c>
      <c r="AI45" s="137">
        <v>495</v>
      </c>
      <c r="AJ45" s="138">
        <v>3.3333333333333333E-2</v>
      </c>
      <c r="AK45" s="138">
        <v>6.6666666666666662E-3</v>
      </c>
      <c r="AL45" s="140">
        <v>118</v>
      </c>
      <c r="AM45" s="137">
        <v>580</v>
      </c>
      <c r="AN45" s="138">
        <v>5.4545454545454543E-2</v>
      </c>
      <c r="AO45" s="137">
        <v>495</v>
      </c>
      <c r="AP45" s="137">
        <v>660</v>
      </c>
      <c r="AQ45" s="138">
        <v>5.4545454545454543E-2</v>
      </c>
      <c r="AR45" s="138">
        <v>1.0909090909090908E-2</v>
      </c>
      <c r="AS45" s="201" t="s">
        <v>345</v>
      </c>
    </row>
    <row r="46" spans="1:45" ht="11.25" x14ac:dyDescent="0.2">
      <c r="A46" s="39"/>
      <c r="B46" s="39" t="s">
        <v>188</v>
      </c>
      <c r="C46" s="140">
        <v>232</v>
      </c>
      <c r="D46" s="137">
        <v>330</v>
      </c>
      <c r="E46" s="138">
        <v>0.11864406779661017</v>
      </c>
      <c r="F46" s="137">
        <v>290</v>
      </c>
      <c r="G46" s="137">
        <v>375</v>
      </c>
      <c r="H46" s="138">
        <v>0.11864406779661017</v>
      </c>
      <c r="I46" s="138">
        <v>2.3728813559322035E-2</v>
      </c>
      <c r="J46" s="140">
        <v>887</v>
      </c>
      <c r="K46" s="137">
        <v>450</v>
      </c>
      <c r="L46" s="138">
        <v>0.1111111111111111</v>
      </c>
      <c r="M46" s="137">
        <v>395</v>
      </c>
      <c r="N46" s="137">
        <v>495</v>
      </c>
      <c r="O46" s="138">
        <v>0.1111111111111111</v>
      </c>
      <c r="P46" s="138">
        <v>2.222222222222222E-2</v>
      </c>
      <c r="Q46" s="140">
        <v>230</v>
      </c>
      <c r="R46" s="137">
        <v>600</v>
      </c>
      <c r="S46" s="138">
        <v>9.0909090909090912E-2</v>
      </c>
      <c r="T46" s="137">
        <v>520</v>
      </c>
      <c r="U46" s="137">
        <v>675</v>
      </c>
      <c r="V46" s="138">
        <v>9.0909090909090912E-2</v>
      </c>
      <c r="W46" s="138">
        <v>1.8181818181818181E-2</v>
      </c>
      <c r="X46" s="140">
        <v>96</v>
      </c>
      <c r="Y46" s="137">
        <v>450</v>
      </c>
      <c r="Z46" s="138">
        <v>4.6511627906976744E-2</v>
      </c>
      <c r="AA46" s="137">
        <v>408</v>
      </c>
      <c r="AB46" s="137">
        <v>495</v>
      </c>
      <c r="AC46" s="138">
        <v>4.6511627906976744E-2</v>
      </c>
      <c r="AD46" s="138">
        <v>9.3023255813953487E-3</v>
      </c>
      <c r="AE46" s="140">
        <v>464</v>
      </c>
      <c r="AF46" s="137">
        <v>540</v>
      </c>
      <c r="AG46" s="138">
        <v>2.8571428571428571E-2</v>
      </c>
      <c r="AH46" s="137">
        <v>480</v>
      </c>
      <c r="AI46" s="137">
        <v>625</v>
      </c>
      <c r="AJ46" s="138">
        <v>2.8571428571428571E-2</v>
      </c>
      <c r="AK46" s="138">
        <v>5.7142857142857143E-3</v>
      </c>
      <c r="AL46" s="140">
        <v>230</v>
      </c>
      <c r="AM46" s="137">
        <v>750</v>
      </c>
      <c r="AN46" s="138">
        <v>0</v>
      </c>
      <c r="AO46" s="137">
        <v>625</v>
      </c>
      <c r="AP46" s="137">
        <v>850</v>
      </c>
      <c r="AQ46" s="138">
        <v>0</v>
      </c>
      <c r="AR46" s="138">
        <v>0</v>
      </c>
      <c r="AS46" s="201" t="s">
        <v>345</v>
      </c>
    </row>
    <row r="47" spans="1:45" ht="11.25" x14ac:dyDescent="0.2">
      <c r="A47" s="39"/>
      <c r="B47" s="39" t="s">
        <v>189</v>
      </c>
      <c r="C47" s="140">
        <v>94</v>
      </c>
      <c r="D47" s="137">
        <v>400</v>
      </c>
      <c r="E47" s="138">
        <v>4.4386422976501305E-2</v>
      </c>
      <c r="F47" s="137">
        <v>350</v>
      </c>
      <c r="G47" s="137">
        <v>440</v>
      </c>
      <c r="H47" s="138">
        <v>4.4386422976501305E-2</v>
      </c>
      <c r="I47" s="138">
        <v>8.8772845953002614E-3</v>
      </c>
      <c r="J47" s="140">
        <v>392</v>
      </c>
      <c r="K47" s="137">
        <v>550</v>
      </c>
      <c r="L47" s="138">
        <v>5.7692307692307696E-2</v>
      </c>
      <c r="M47" s="137">
        <v>490</v>
      </c>
      <c r="N47" s="137">
        <v>615</v>
      </c>
      <c r="O47" s="138">
        <v>5.7692307692307696E-2</v>
      </c>
      <c r="P47" s="138">
        <v>1.1538461538461539E-2</v>
      </c>
      <c r="Q47" s="140">
        <v>114</v>
      </c>
      <c r="R47" s="137">
        <v>750</v>
      </c>
      <c r="S47" s="138">
        <v>0</v>
      </c>
      <c r="T47" s="137">
        <v>640</v>
      </c>
      <c r="U47" s="137">
        <v>990</v>
      </c>
      <c r="V47" s="138">
        <v>0</v>
      </c>
      <c r="W47" s="138">
        <v>0</v>
      </c>
      <c r="X47" s="140">
        <v>41</v>
      </c>
      <c r="Y47" s="137">
        <v>600</v>
      </c>
      <c r="Z47" s="138">
        <v>-1.3157894736842105E-2</v>
      </c>
      <c r="AA47" s="137">
        <v>525</v>
      </c>
      <c r="AB47" s="137">
        <v>685</v>
      </c>
      <c r="AC47" s="138">
        <v>-1.3157894736842105E-2</v>
      </c>
      <c r="AD47" s="138">
        <v>-2.631578947368421E-3</v>
      </c>
      <c r="AE47" s="140">
        <v>115</v>
      </c>
      <c r="AF47" s="137">
        <v>900</v>
      </c>
      <c r="AG47" s="138">
        <v>2.8571428571428571E-2</v>
      </c>
      <c r="AH47" s="137">
        <v>750</v>
      </c>
      <c r="AI47" s="137">
        <v>1050</v>
      </c>
      <c r="AJ47" s="138">
        <v>2.8571428571428571E-2</v>
      </c>
      <c r="AK47" s="138">
        <v>5.7142857142857143E-3</v>
      </c>
      <c r="AL47" s="140">
        <v>121</v>
      </c>
      <c r="AM47" s="137">
        <v>1250</v>
      </c>
      <c r="AN47" s="138">
        <v>-3.8461538461538464E-2</v>
      </c>
      <c r="AO47" s="137">
        <v>1050</v>
      </c>
      <c r="AP47" s="137">
        <v>1500</v>
      </c>
      <c r="AQ47" s="138">
        <v>-3.8461538461538464E-2</v>
      </c>
      <c r="AR47" s="138">
        <v>-7.6923076923076927E-3</v>
      </c>
      <c r="AS47" s="201" t="s">
        <v>345</v>
      </c>
    </row>
    <row r="48" spans="1:45" ht="11.25" x14ac:dyDescent="0.2">
      <c r="B48" s="39" t="s">
        <v>190</v>
      </c>
      <c r="C48" s="140" t="s">
        <v>41</v>
      </c>
      <c r="D48" s="137" t="s">
        <v>41</v>
      </c>
      <c r="E48" s="138" t="s">
        <v>41</v>
      </c>
      <c r="F48" s="137" t="s">
        <v>41</v>
      </c>
      <c r="G48" s="137" t="s">
        <v>41</v>
      </c>
      <c r="H48" s="138" t="s">
        <v>41</v>
      </c>
      <c r="I48" s="138" t="s">
        <v>41</v>
      </c>
      <c r="J48" s="140">
        <v>65</v>
      </c>
      <c r="K48" s="137">
        <v>470</v>
      </c>
      <c r="L48" s="138">
        <v>3.7527593818984545E-2</v>
      </c>
      <c r="M48" s="137">
        <v>403</v>
      </c>
      <c r="N48" s="137">
        <v>500</v>
      </c>
      <c r="O48" s="138">
        <v>3.7527593818984545E-2</v>
      </c>
      <c r="P48" s="138">
        <v>7.5055187637969086E-3</v>
      </c>
      <c r="Q48" s="140">
        <v>47</v>
      </c>
      <c r="R48" s="137">
        <v>680</v>
      </c>
      <c r="S48" s="138">
        <v>8.7999999999999995E-2</v>
      </c>
      <c r="T48" s="137">
        <v>600</v>
      </c>
      <c r="U48" s="137">
        <v>750</v>
      </c>
      <c r="V48" s="138">
        <v>8.7999999999999995E-2</v>
      </c>
      <c r="W48" s="138">
        <v>1.7599999999999998E-2</v>
      </c>
      <c r="X48" s="140">
        <v>29</v>
      </c>
      <c r="Y48" s="137">
        <v>520</v>
      </c>
      <c r="Z48" s="138">
        <v>9.7087378640776691E-3</v>
      </c>
      <c r="AA48" s="137">
        <v>460</v>
      </c>
      <c r="AB48" s="137">
        <v>540</v>
      </c>
      <c r="AC48" s="138">
        <v>9.7087378640776691E-3</v>
      </c>
      <c r="AD48" s="138">
        <v>1.9417475728155339E-3</v>
      </c>
      <c r="AE48" s="140">
        <v>104</v>
      </c>
      <c r="AF48" s="137">
        <v>685</v>
      </c>
      <c r="AG48" s="138">
        <v>1.4814814814814815E-2</v>
      </c>
      <c r="AH48" s="137">
        <v>598</v>
      </c>
      <c r="AI48" s="137">
        <v>850</v>
      </c>
      <c r="AJ48" s="138">
        <v>1.4814814814814815E-2</v>
      </c>
      <c r="AK48" s="138">
        <v>2.9629629629629632E-3</v>
      </c>
      <c r="AL48" s="140">
        <v>89</v>
      </c>
      <c r="AM48" s="137">
        <v>1090</v>
      </c>
      <c r="AN48" s="138">
        <v>0.14736842105263157</v>
      </c>
      <c r="AO48" s="137">
        <v>850</v>
      </c>
      <c r="AP48" s="137">
        <v>1300</v>
      </c>
      <c r="AQ48" s="138">
        <v>0.14736842105263157</v>
      </c>
      <c r="AR48" s="138">
        <v>2.9473684210526312E-2</v>
      </c>
      <c r="AS48" s="201" t="s">
        <v>345</v>
      </c>
    </row>
    <row r="49" spans="1:45" ht="11.25" x14ac:dyDescent="0.2">
      <c r="B49" s="39" t="s">
        <v>191</v>
      </c>
      <c r="C49" s="140">
        <v>374</v>
      </c>
      <c r="D49" s="137">
        <v>310</v>
      </c>
      <c r="E49" s="138">
        <v>6.8965517241379309E-2</v>
      </c>
      <c r="F49" s="137">
        <v>285</v>
      </c>
      <c r="G49" s="137">
        <v>345</v>
      </c>
      <c r="H49" s="138">
        <v>6.8965517241379309E-2</v>
      </c>
      <c r="I49" s="138">
        <v>1.3793103448275862E-2</v>
      </c>
      <c r="J49" s="140">
        <v>656</v>
      </c>
      <c r="K49" s="137">
        <v>450</v>
      </c>
      <c r="L49" s="138">
        <v>8.4337349397590355E-2</v>
      </c>
      <c r="M49" s="137">
        <v>395</v>
      </c>
      <c r="N49" s="137">
        <v>520</v>
      </c>
      <c r="O49" s="138">
        <v>8.4337349397590355E-2</v>
      </c>
      <c r="P49" s="138">
        <v>1.6867469879518072E-2</v>
      </c>
      <c r="Q49" s="140">
        <v>107</v>
      </c>
      <c r="R49" s="137">
        <v>585</v>
      </c>
      <c r="S49" s="138">
        <v>7.3394495412844041E-2</v>
      </c>
      <c r="T49" s="137">
        <v>530</v>
      </c>
      <c r="U49" s="137">
        <v>680</v>
      </c>
      <c r="V49" s="138">
        <v>7.3394495412844041E-2</v>
      </c>
      <c r="W49" s="138">
        <v>1.4678899082568808E-2</v>
      </c>
      <c r="X49" s="140">
        <v>23</v>
      </c>
      <c r="Y49" s="137">
        <v>440</v>
      </c>
      <c r="Z49" s="138">
        <v>-2.2222222222222223E-2</v>
      </c>
      <c r="AA49" s="137">
        <v>400</v>
      </c>
      <c r="AB49" s="137">
        <v>500</v>
      </c>
      <c r="AC49" s="138">
        <v>-2.2222222222222223E-2</v>
      </c>
      <c r="AD49" s="138">
        <v>-4.4444444444444444E-3</v>
      </c>
      <c r="AE49" s="140">
        <v>55</v>
      </c>
      <c r="AF49" s="137">
        <v>590</v>
      </c>
      <c r="AG49" s="138">
        <v>6.6907775768535266E-2</v>
      </c>
      <c r="AH49" s="137">
        <v>520</v>
      </c>
      <c r="AI49" s="137">
        <v>660</v>
      </c>
      <c r="AJ49" s="138">
        <v>6.6907775768535266E-2</v>
      </c>
      <c r="AK49" s="138">
        <v>1.3381555153707054E-2</v>
      </c>
      <c r="AL49" s="140">
        <v>28</v>
      </c>
      <c r="AM49" s="137">
        <v>785</v>
      </c>
      <c r="AN49" s="138">
        <v>-1.2578616352201259E-2</v>
      </c>
      <c r="AO49" s="137">
        <v>660</v>
      </c>
      <c r="AP49" s="137">
        <v>850</v>
      </c>
      <c r="AQ49" s="138">
        <v>-1.2578616352201259E-2</v>
      </c>
      <c r="AR49" s="138">
        <v>-2.5157232704402519E-3</v>
      </c>
      <c r="AS49" s="201" t="s">
        <v>345</v>
      </c>
    </row>
    <row r="50" spans="1:45" ht="11.25" x14ac:dyDescent="0.2">
      <c r="B50" s="39" t="s">
        <v>192</v>
      </c>
      <c r="C50" s="140">
        <v>512</v>
      </c>
      <c r="D50" s="137">
        <v>305</v>
      </c>
      <c r="E50" s="138">
        <v>1.6666666666666666E-2</v>
      </c>
      <c r="F50" s="137">
        <v>285</v>
      </c>
      <c r="G50" s="137">
        <v>355</v>
      </c>
      <c r="H50" s="138">
        <v>1.6666666666666666E-2</v>
      </c>
      <c r="I50" s="138">
        <v>3.3333333333333331E-3</v>
      </c>
      <c r="J50" s="140">
        <v>904</v>
      </c>
      <c r="K50" s="137">
        <v>460</v>
      </c>
      <c r="L50" s="138">
        <v>4.5454545454545456E-2</v>
      </c>
      <c r="M50" s="137">
        <v>410</v>
      </c>
      <c r="N50" s="137">
        <v>520</v>
      </c>
      <c r="O50" s="138">
        <v>4.5454545454545456E-2</v>
      </c>
      <c r="P50" s="138">
        <v>9.0909090909090905E-3</v>
      </c>
      <c r="Q50" s="140">
        <v>221</v>
      </c>
      <c r="R50" s="137">
        <v>620</v>
      </c>
      <c r="S50" s="138">
        <v>4.2016806722689079E-2</v>
      </c>
      <c r="T50" s="137">
        <v>545</v>
      </c>
      <c r="U50" s="137">
        <v>695</v>
      </c>
      <c r="V50" s="138">
        <v>4.2016806722689079E-2</v>
      </c>
      <c r="W50" s="138">
        <v>8.4033613445378165E-3</v>
      </c>
      <c r="X50" s="140">
        <v>59</v>
      </c>
      <c r="Y50" s="137">
        <v>520</v>
      </c>
      <c r="Z50" s="138">
        <v>0.10638297872340426</v>
      </c>
      <c r="AA50" s="137">
        <v>450</v>
      </c>
      <c r="AB50" s="137">
        <v>550</v>
      </c>
      <c r="AC50" s="138">
        <v>0.10638297872340426</v>
      </c>
      <c r="AD50" s="138">
        <v>2.1276595744680851E-2</v>
      </c>
      <c r="AE50" s="140">
        <v>182</v>
      </c>
      <c r="AF50" s="137">
        <v>655</v>
      </c>
      <c r="AG50" s="138">
        <v>7.6923076923076927E-3</v>
      </c>
      <c r="AH50" s="137">
        <v>550</v>
      </c>
      <c r="AI50" s="137">
        <v>750</v>
      </c>
      <c r="AJ50" s="138">
        <v>7.6923076923076927E-3</v>
      </c>
      <c r="AK50" s="138">
        <v>1.5384615384615385E-3</v>
      </c>
      <c r="AL50" s="140">
        <v>113</v>
      </c>
      <c r="AM50" s="137">
        <v>895</v>
      </c>
      <c r="AN50" s="138">
        <v>9.1463414634146339E-2</v>
      </c>
      <c r="AO50" s="137">
        <v>750</v>
      </c>
      <c r="AP50" s="137">
        <v>1000</v>
      </c>
      <c r="AQ50" s="138">
        <v>9.1463414634146339E-2</v>
      </c>
      <c r="AR50" s="138">
        <v>1.8292682926829267E-2</v>
      </c>
      <c r="AS50" s="201" t="s">
        <v>345</v>
      </c>
    </row>
    <row r="51" spans="1:45" ht="11.25" x14ac:dyDescent="0.2">
      <c r="B51" s="39" t="s">
        <v>193</v>
      </c>
      <c r="C51" s="140">
        <v>159</v>
      </c>
      <c r="D51" s="137">
        <v>360</v>
      </c>
      <c r="E51" s="138">
        <v>0.16129032258064516</v>
      </c>
      <c r="F51" s="137">
        <v>300</v>
      </c>
      <c r="G51" s="137">
        <v>380</v>
      </c>
      <c r="H51" s="138">
        <v>0.16129032258064516</v>
      </c>
      <c r="I51" s="138">
        <v>3.2258064516129031E-2</v>
      </c>
      <c r="J51" s="140">
        <v>791</v>
      </c>
      <c r="K51" s="137">
        <v>420</v>
      </c>
      <c r="L51" s="138">
        <v>9.0909090909090912E-2</v>
      </c>
      <c r="M51" s="137">
        <v>380</v>
      </c>
      <c r="N51" s="137">
        <v>450</v>
      </c>
      <c r="O51" s="138">
        <v>9.0909090909090912E-2</v>
      </c>
      <c r="P51" s="138">
        <v>1.8181818181818181E-2</v>
      </c>
      <c r="Q51" s="140">
        <v>127</v>
      </c>
      <c r="R51" s="137">
        <v>515</v>
      </c>
      <c r="S51" s="138">
        <v>4.4624746450304259E-2</v>
      </c>
      <c r="T51" s="137">
        <v>460</v>
      </c>
      <c r="U51" s="137">
        <v>560</v>
      </c>
      <c r="V51" s="138">
        <v>4.4624746450304259E-2</v>
      </c>
      <c r="W51" s="138">
        <v>8.9249492900608518E-3</v>
      </c>
      <c r="X51" s="140">
        <v>68</v>
      </c>
      <c r="Y51" s="137">
        <v>463</v>
      </c>
      <c r="Z51" s="138">
        <v>6.4367816091954022E-2</v>
      </c>
      <c r="AA51" s="137">
        <v>423</v>
      </c>
      <c r="AB51" s="137">
        <v>500</v>
      </c>
      <c r="AC51" s="138">
        <v>6.4367816091954022E-2</v>
      </c>
      <c r="AD51" s="138">
        <v>1.2873563218390805E-2</v>
      </c>
      <c r="AE51" s="140">
        <v>446</v>
      </c>
      <c r="AF51" s="137">
        <v>530</v>
      </c>
      <c r="AG51" s="138">
        <v>0.06</v>
      </c>
      <c r="AH51" s="137">
        <v>470</v>
      </c>
      <c r="AI51" s="137">
        <v>550</v>
      </c>
      <c r="AJ51" s="138">
        <v>0.06</v>
      </c>
      <c r="AK51" s="138">
        <v>1.2E-2</v>
      </c>
      <c r="AL51" s="140">
        <v>189</v>
      </c>
      <c r="AM51" s="137">
        <v>680</v>
      </c>
      <c r="AN51" s="138">
        <v>4.6153846153846156E-2</v>
      </c>
      <c r="AO51" s="137">
        <v>550</v>
      </c>
      <c r="AP51" s="137">
        <v>780</v>
      </c>
      <c r="AQ51" s="138">
        <v>4.6153846153846156E-2</v>
      </c>
      <c r="AR51" s="138">
        <v>9.2307692307692316E-3</v>
      </c>
      <c r="AS51" s="201" t="s">
        <v>345</v>
      </c>
    </row>
    <row r="52" spans="1:45" ht="11.25" x14ac:dyDescent="0.2">
      <c r="B52" s="39" t="s">
        <v>194</v>
      </c>
      <c r="C52" s="140">
        <v>221</v>
      </c>
      <c r="D52" s="137">
        <v>325</v>
      </c>
      <c r="E52" s="138">
        <v>8.3333333333333329E-2</v>
      </c>
      <c r="F52" s="137">
        <v>290</v>
      </c>
      <c r="G52" s="137">
        <v>395</v>
      </c>
      <c r="H52" s="138">
        <v>8.3333333333333329E-2</v>
      </c>
      <c r="I52" s="138">
        <v>1.6666666666666666E-2</v>
      </c>
      <c r="J52" s="140">
        <v>297</v>
      </c>
      <c r="K52" s="137">
        <v>460</v>
      </c>
      <c r="L52" s="138">
        <v>4.5454545454545456E-2</v>
      </c>
      <c r="M52" s="137">
        <v>410</v>
      </c>
      <c r="N52" s="137">
        <v>500</v>
      </c>
      <c r="O52" s="138">
        <v>4.5454545454545456E-2</v>
      </c>
      <c r="P52" s="138">
        <v>9.0909090909090905E-3</v>
      </c>
      <c r="Q52" s="140">
        <v>39</v>
      </c>
      <c r="R52" s="137">
        <v>600</v>
      </c>
      <c r="S52" s="138">
        <v>7.1428571428571425E-2</v>
      </c>
      <c r="T52" s="137">
        <v>530</v>
      </c>
      <c r="U52" s="137">
        <v>715</v>
      </c>
      <c r="V52" s="138">
        <v>7.1428571428571425E-2</v>
      </c>
      <c r="W52" s="138">
        <v>1.4285714285714285E-2</v>
      </c>
      <c r="X52" s="140">
        <v>14</v>
      </c>
      <c r="Y52" s="137">
        <v>568</v>
      </c>
      <c r="Z52" s="138">
        <v>0.15918367346938775</v>
      </c>
      <c r="AA52" s="137">
        <v>500</v>
      </c>
      <c r="AB52" s="137">
        <v>640</v>
      </c>
      <c r="AC52" s="138">
        <v>0.15918367346938775</v>
      </c>
      <c r="AD52" s="138">
        <v>3.1836734693877551E-2</v>
      </c>
      <c r="AE52" s="140">
        <v>52</v>
      </c>
      <c r="AF52" s="137">
        <v>743</v>
      </c>
      <c r="AG52" s="138">
        <v>7.6811594202898556E-2</v>
      </c>
      <c r="AH52" s="137">
        <v>693</v>
      </c>
      <c r="AI52" s="137">
        <v>870</v>
      </c>
      <c r="AJ52" s="138">
        <v>7.6811594202898556E-2</v>
      </c>
      <c r="AK52" s="138">
        <v>1.5362318840579712E-2</v>
      </c>
      <c r="AL52" s="140">
        <v>28</v>
      </c>
      <c r="AM52" s="137">
        <v>1020</v>
      </c>
      <c r="AN52" s="138">
        <v>-9.7943192948090111E-4</v>
      </c>
      <c r="AO52" s="137">
        <v>870</v>
      </c>
      <c r="AP52" s="137">
        <v>1248</v>
      </c>
      <c r="AQ52" s="138">
        <v>-9.7943192948090111E-4</v>
      </c>
      <c r="AR52" s="138">
        <v>-1.9588638589618023E-4</v>
      </c>
      <c r="AS52" s="201" t="s">
        <v>345</v>
      </c>
    </row>
    <row r="53" spans="1:45" ht="11.25" x14ac:dyDescent="0.2">
      <c r="B53" s="39" t="s">
        <v>195</v>
      </c>
      <c r="C53" s="140">
        <v>150</v>
      </c>
      <c r="D53" s="137">
        <v>360</v>
      </c>
      <c r="E53" s="138">
        <v>5.8823529411764705E-2</v>
      </c>
      <c r="F53" s="137">
        <v>330</v>
      </c>
      <c r="G53" s="137">
        <v>395</v>
      </c>
      <c r="H53" s="138">
        <v>5.8823529411764705E-2</v>
      </c>
      <c r="I53" s="138">
        <v>1.1764705882352941E-2</v>
      </c>
      <c r="J53" s="140">
        <v>396</v>
      </c>
      <c r="K53" s="137">
        <v>480</v>
      </c>
      <c r="L53" s="138">
        <v>4.3478260869565216E-2</v>
      </c>
      <c r="M53" s="137">
        <v>430</v>
      </c>
      <c r="N53" s="137">
        <v>540</v>
      </c>
      <c r="O53" s="138">
        <v>4.3478260869565216E-2</v>
      </c>
      <c r="P53" s="138">
        <v>8.6956521739130436E-3</v>
      </c>
      <c r="Q53" s="140">
        <v>107</v>
      </c>
      <c r="R53" s="137">
        <v>670</v>
      </c>
      <c r="S53" s="138">
        <v>3.0769230769230771E-2</v>
      </c>
      <c r="T53" s="137">
        <v>570</v>
      </c>
      <c r="U53" s="137">
        <v>750</v>
      </c>
      <c r="V53" s="138">
        <v>3.0769230769230771E-2</v>
      </c>
      <c r="W53" s="138">
        <v>6.1538461538461538E-3</v>
      </c>
      <c r="X53" s="140">
        <v>46</v>
      </c>
      <c r="Y53" s="137">
        <v>545</v>
      </c>
      <c r="Z53" s="138">
        <v>9.4377510040160636E-2</v>
      </c>
      <c r="AA53" s="137">
        <v>475</v>
      </c>
      <c r="AB53" s="137">
        <v>650</v>
      </c>
      <c r="AC53" s="138">
        <v>9.4377510040160636E-2</v>
      </c>
      <c r="AD53" s="138">
        <v>1.8875502008032126E-2</v>
      </c>
      <c r="AE53" s="140">
        <v>221</v>
      </c>
      <c r="AF53" s="137">
        <v>750</v>
      </c>
      <c r="AG53" s="138">
        <v>7.9136690647482008E-2</v>
      </c>
      <c r="AH53" s="137">
        <v>600</v>
      </c>
      <c r="AI53" s="137">
        <v>850</v>
      </c>
      <c r="AJ53" s="138">
        <v>7.9136690647482008E-2</v>
      </c>
      <c r="AK53" s="138">
        <v>1.5827338129496403E-2</v>
      </c>
      <c r="AL53" s="140">
        <v>160</v>
      </c>
      <c r="AM53" s="137">
        <v>960</v>
      </c>
      <c r="AN53" s="138">
        <v>-0.04</v>
      </c>
      <c r="AO53" s="137">
        <v>850</v>
      </c>
      <c r="AP53" s="137">
        <v>1263</v>
      </c>
      <c r="AQ53" s="138">
        <v>-0.04</v>
      </c>
      <c r="AR53" s="138">
        <v>-8.0000000000000002E-3</v>
      </c>
      <c r="AS53" s="201" t="s">
        <v>345</v>
      </c>
    </row>
    <row r="54" spans="1:45" ht="11.25" x14ac:dyDescent="0.2">
      <c r="B54" s="39" t="s">
        <v>196</v>
      </c>
      <c r="C54" s="140">
        <v>120</v>
      </c>
      <c r="D54" s="137">
        <v>363</v>
      </c>
      <c r="E54" s="138">
        <v>3.7142857142857144E-2</v>
      </c>
      <c r="F54" s="137">
        <v>328</v>
      </c>
      <c r="G54" s="137">
        <v>400</v>
      </c>
      <c r="H54" s="138">
        <v>3.7142857142857144E-2</v>
      </c>
      <c r="I54" s="138">
        <v>7.4285714285714285E-3</v>
      </c>
      <c r="J54" s="140">
        <v>189</v>
      </c>
      <c r="K54" s="137">
        <v>475</v>
      </c>
      <c r="L54" s="138">
        <v>0.10465116279069768</v>
      </c>
      <c r="M54" s="137">
        <v>410</v>
      </c>
      <c r="N54" s="137">
        <v>535</v>
      </c>
      <c r="O54" s="138">
        <v>0.10465116279069768</v>
      </c>
      <c r="P54" s="138">
        <v>2.0930232558139535E-2</v>
      </c>
      <c r="Q54" s="140">
        <v>41</v>
      </c>
      <c r="R54" s="137">
        <v>700</v>
      </c>
      <c r="S54" s="138">
        <v>7.6923076923076927E-2</v>
      </c>
      <c r="T54" s="137">
        <v>560</v>
      </c>
      <c r="U54" s="137">
        <v>780</v>
      </c>
      <c r="V54" s="138">
        <v>7.6923076923076927E-2</v>
      </c>
      <c r="W54" s="138">
        <v>1.5384615384615385E-2</v>
      </c>
      <c r="X54" s="140">
        <v>20</v>
      </c>
      <c r="Y54" s="137">
        <v>640</v>
      </c>
      <c r="Z54" s="138">
        <v>-7.7519379844961239E-3</v>
      </c>
      <c r="AA54" s="137">
        <v>583</v>
      </c>
      <c r="AB54" s="137">
        <v>698</v>
      </c>
      <c r="AC54" s="138">
        <v>-7.7519379844961239E-3</v>
      </c>
      <c r="AD54" s="138">
        <v>-1.5503875968992248E-3</v>
      </c>
      <c r="AE54" s="140">
        <v>53</v>
      </c>
      <c r="AF54" s="137">
        <v>790</v>
      </c>
      <c r="AG54" s="138">
        <v>1.282051282051282E-2</v>
      </c>
      <c r="AH54" s="137">
        <v>670</v>
      </c>
      <c r="AI54" s="137">
        <v>900</v>
      </c>
      <c r="AJ54" s="138">
        <v>1.282051282051282E-2</v>
      </c>
      <c r="AK54" s="138">
        <v>2.5641025641025641E-3</v>
      </c>
      <c r="AL54" s="140">
        <v>38</v>
      </c>
      <c r="AM54" s="137">
        <v>1100</v>
      </c>
      <c r="AN54" s="138">
        <v>-0.10569105691056911</v>
      </c>
      <c r="AO54" s="137">
        <v>900</v>
      </c>
      <c r="AP54" s="137">
        <v>1400</v>
      </c>
      <c r="AQ54" s="138">
        <v>-0.10569105691056911</v>
      </c>
      <c r="AR54" s="138">
        <v>-2.1138211382113824E-2</v>
      </c>
      <c r="AS54" s="201" t="s">
        <v>345</v>
      </c>
    </row>
    <row r="55" spans="1:45" ht="11.25" x14ac:dyDescent="0.2">
      <c r="B55" s="39" t="s">
        <v>197</v>
      </c>
      <c r="C55" s="140">
        <v>442</v>
      </c>
      <c r="D55" s="137">
        <v>315</v>
      </c>
      <c r="E55" s="138">
        <v>0.125</v>
      </c>
      <c r="F55" s="137">
        <v>280</v>
      </c>
      <c r="G55" s="137">
        <v>400</v>
      </c>
      <c r="H55" s="138">
        <v>0.125</v>
      </c>
      <c r="I55" s="138">
        <v>2.5000000000000001E-2</v>
      </c>
      <c r="J55" s="140">
        <v>458</v>
      </c>
      <c r="K55" s="137">
        <v>465</v>
      </c>
      <c r="L55" s="138">
        <v>0.10714285714285714</v>
      </c>
      <c r="M55" s="137">
        <v>415</v>
      </c>
      <c r="N55" s="137">
        <v>540</v>
      </c>
      <c r="O55" s="138">
        <v>0.10714285714285714</v>
      </c>
      <c r="P55" s="138">
        <v>2.1428571428571429E-2</v>
      </c>
      <c r="Q55" s="140">
        <v>83</v>
      </c>
      <c r="R55" s="137">
        <v>630</v>
      </c>
      <c r="S55" s="138">
        <v>8.9965397923875437E-2</v>
      </c>
      <c r="T55" s="137">
        <v>520</v>
      </c>
      <c r="U55" s="137">
        <v>740</v>
      </c>
      <c r="V55" s="138">
        <v>8.9965397923875437E-2</v>
      </c>
      <c r="W55" s="138">
        <v>1.7993079584775088E-2</v>
      </c>
      <c r="X55" s="140">
        <v>41</v>
      </c>
      <c r="Y55" s="137">
        <v>500</v>
      </c>
      <c r="Z55" s="138">
        <v>8.6956521739130432E-2</v>
      </c>
      <c r="AA55" s="137">
        <v>460</v>
      </c>
      <c r="AB55" s="137">
        <v>550</v>
      </c>
      <c r="AC55" s="138">
        <v>8.6956521739130432E-2</v>
      </c>
      <c r="AD55" s="138">
        <v>1.7391304347826087E-2</v>
      </c>
      <c r="AE55" s="140">
        <v>147</v>
      </c>
      <c r="AF55" s="137">
        <v>610</v>
      </c>
      <c r="AG55" s="138">
        <v>2.5210084033613446E-2</v>
      </c>
      <c r="AH55" s="137">
        <v>525</v>
      </c>
      <c r="AI55" s="137">
        <v>700</v>
      </c>
      <c r="AJ55" s="138">
        <v>2.5210084033613446E-2</v>
      </c>
      <c r="AK55" s="138">
        <v>5.0420168067226894E-3</v>
      </c>
      <c r="AL55" s="140">
        <v>78</v>
      </c>
      <c r="AM55" s="137">
        <v>850</v>
      </c>
      <c r="AN55" s="138">
        <v>8.9743589743589744E-2</v>
      </c>
      <c r="AO55" s="137">
        <v>700</v>
      </c>
      <c r="AP55" s="137">
        <v>1100</v>
      </c>
      <c r="AQ55" s="138">
        <v>8.9743589743589744E-2</v>
      </c>
      <c r="AR55" s="138">
        <v>1.7948717948717947E-2</v>
      </c>
      <c r="AS55" s="201" t="s">
        <v>345</v>
      </c>
    </row>
    <row r="56" spans="1:45" ht="11.25" x14ac:dyDescent="0.2">
      <c r="B56" s="39" t="s">
        <v>198</v>
      </c>
      <c r="C56" s="140">
        <v>247</v>
      </c>
      <c r="D56" s="137">
        <v>310</v>
      </c>
      <c r="E56" s="138">
        <v>6.8965517241379309E-2</v>
      </c>
      <c r="F56" s="137">
        <v>280</v>
      </c>
      <c r="G56" s="137">
        <v>330</v>
      </c>
      <c r="H56" s="138">
        <v>6.8965517241379309E-2</v>
      </c>
      <c r="I56" s="138">
        <v>1.3793103448275862E-2</v>
      </c>
      <c r="J56" s="140">
        <v>575</v>
      </c>
      <c r="K56" s="137">
        <v>400</v>
      </c>
      <c r="L56" s="138">
        <v>2.564102564102564E-2</v>
      </c>
      <c r="M56" s="137">
        <v>370</v>
      </c>
      <c r="N56" s="137">
        <v>440</v>
      </c>
      <c r="O56" s="138">
        <v>2.564102564102564E-2</v>
      </c>
      <c r="P56" s="138">
        <v>5.1282051282051282E-3</v>
      </c>
      <c r="Q56" s="140">
        <v>123</v>
      </c>
      <c r="R56" s="137">
        <v>550</v>
      </c>
      <c r="S56" s="138">
        <v>8.9108910891089105E-2</v>
      </c>
      <c r="T56" s="137">
        <v>470</v>
      </c>
      <c r="U56" s="137">
        <v>620</v>
      </c>
      <c r="V56" s="138">
        <v>8.9108910891089105E-2</v>
      </c>
      <c r="W56" s="138">
        <v>1.782178217821782E-2</v>
      </c>
      <c r="X56" s="140">
        <v>43</v>
      </c>
      <c r="Y56" s="137">
        <v>450</v>
      </c>
      <c r="Z56" s="138">
        <v>5.8823529411764705E-2</v>
      </c>
      <c r="AA56" s="137">
        <v>395</v>
      </c>
      <c r="AB56" s="137">
        <v>500</v>
      </c>
      <c r="AC56" s="138">
        <v>5.8823529411764705E-2</v>
      </c>
      <c r="AD56" s="138">
        <v>1.1764705882352941E-2</v>
      </c>
      <c r="AE56" s="140">
        <v>175</v>
      </c>
      <c r="AF56" s="137">
        <v>565</v>
      </c>
      <c r="AG56" s="138">
        <v>8.0305927342256209E-2</v>
      </c>
      <c r="AH56" s="137">
        <v>485</v>
      </c>
      <c r="AI56" s="137">
        <v>600</v>
      </c>
      <c r="AJ56" s="138">
        <v>8.0305927342256209E-2</v>
      </c>
      <c r="AK56" s="138">
        <v>1.6061185468451242E-2</v>
      </c>
      <c r="AL56" s="140">
        <v>102</v>
      </c>
      <c r="AM56" s="137">
        <v>695</v>
      </c>
      <c r="AN56" s="138">
        <v>6.9230769230769235E-2</v>
      </c>
      <c r="AO56" s="137">
        <v>600</v>
      </c>
      <c r="AP56" s="137">
        <v>779</v>
      </c>
      <c r="AQ56" s="138">
        <v>6.9230769230769235E-2</v>
      </c>
      <c r="AR56" s="138">
        <v>1.3846153846153847E-2</v>
      </c>
      <c r="AS56" s="201" t="s">
        <v>345</v>
      </c>
    </row>
    <row r="57" spans="1:45" ht="11.25" x14ac:dyDescent="0.2">
      <c r="B57" s="39" t="s">
        <v>199</v>
      </c>
      <c r="C57" s="140">
        <v>246</v>
      </c>
      <c r="D57" s="137">
        <v>300</v>
      </c>
      <c r="E57" s="138">
        <v>3.4482758620689655E-2</v>
      </c>
      <c r="F57" s="137">
        <v>280</v>
      </c>
      <c r="G57" s="137">
        <v>340</v>
      </c>
      <c r="H57" s="138">
        <v>3.4482758620689655E-2</v>
      </c>
      <c r="I57" s="138">
        <v>6.8965517241379309E-3</v>
      </c>
      <c r="J57" s="140">
        <v>378</v>
      </c>
      <c r="K57" s="137">
        <v>440</v>
      </c>
      <c r="L57" s="138">
        <v>7.3170731707317069E-2</v>
      </c>
      <c r="M57" s="137">
        <v>390</v>
      </c>
      <c r="N57" s="137">
        <v>470</v>
      </c>
      <c r="O57" s="138">
        <v>7.3170731707317069E-2</v>
      </c>
      <c r="P57" s="138">
        <v>1.4634146341463414E-2</v>
      </c>
      <c r="Q57" s="140">
        <v>99</v>
      </c>
      <c r="R57" s="137">
        <v>550</v>
      </c>
      <c r="S57" s="138">
        <v>0.10441767068273092</v>
      </c>
      <c r="T57" s="137">
        <v>475</v>
      </c>
      <c r="U57" s="137">
        <v>585</v>
      </c>
      <c r="V57" s="138">
        <v>0.10441767068273092</v>
      </c>
      <c r="W57" s="138">
        <v>2.0883534136546183E-2</v>
      </c>
      <c r="X57" s="140">
        <v>31</v>
      </c>
      <c r="Y57" s="137">
        <v>435</v>
      </c>
      <c r="Z57" s="138">
        <v>-1.8058690744920992E-2</v>
      </c>
      <c r="AA57" s="137">
        <v>400</v>
      </c>
      <c r="AB57" s="137">
        <v>510</v>
      </c>
      <c r="AC57" s="138">
        <v>-1.8058690744920992E-2</v>
      </c>
      <c r="AD57" s="138">
        <v>-3.6117381489841984E-3</v>
      </c>
      <c r="AE57" s="140">
        <v>87</v>
      </c>
      <c r="AF57" s="137">
        <v>520</v>
      </c>
      <c r="AG57" s="138">
        <v>0.11827956989247312</v>
      </c>
      <c r="AH57" s="137">
        <v>470</v>
      </c>
      <c r="AI57" s="137">
        <v>600</v>
      </c>
      <c r="AJ57" s="138">
        <v>0.11827956989247312</v>
      </c>
      <c r="AK57" s="138">
        <v>2.3655913978494626E-2</v>
      </c>
      <c r="AL57" s="140">
        <v>33</v>
      </c>
      <c r="AM57" s="137">
        <v>730</v>
      </c>
      <c r="AN57" s="138">
        <v>4.2857142857142858E-2</v>
      </c>
      <c r="AO57" s="137">
        <v>600</v>
      </c>
      <c r="AP57" s="137">
        <v>795</v>
      </c>
      <c r="AQ57" s="138">
        <v>4.2857142857142858E-2</v>
      </c>
      <c r="AR57" s="138">
        <v>8.5714285714285719E-3</v>
      </c>
      <c r="AS57" s="201" t="s">
        <v>345</v>
      </c>
    </row>
    <row r="58" spans="1:45" s="149" customFormat="1" ht="11.25" x14ac:dyDescent="0.2">
      <c r="B58" s="135" t="s">
        <v>37</v>
      </c>
      <c r="C58" s="140">
        <v>2856</v>
      </c>
      <c r="D58" s="137">
        <v>320</v>
      </c>
      <c r="E58" s="138">
        <v>6.6666666666666666E-2</v>
      </c>
      <c r="F58" s="137">
        <v>285</v>
      </c>
      <c r="G58" s="137">
        <v>380</v>
      </c>
      <c r="H58" s="138">
        <v>6.6666666666666666E-2</v>
      </c>
      <c r="I58" s="138">
        <v>1.3333333333333332E-2</v>
      </c>
      <c r="J58" s="140">
        <v>6499</v>
      </c>
      <c r="K58" s="137">
        <v>445</v>
      </c>
      <c r="L58" s="138">
        <v>7.2289156626506021E-2</v>
      </c>
      <c r="M58" s="137">
        <v>390</v>
      </c>
      <c r="N58" s="137">
        <v>500</v>
      </c>
      <c r="O58" s="138">
        <v>7.2289156626506021E-2</v>
      </c>
      <c r="P58" s="138">
        <v>1.4457831325301203E-2</v>
      </c>
      <c r="Q58" s="140">
        <v>1533</v>
      </c>
      <c r="R58" s="137">
        <v>580</v>
      </c>
      <c r="S58" s="138">
        <v>5.4545454545454543E-2</v>
      </c>
      <c r="T58" s="137">
        <v>500</v>
      </c>
      <c r="U58" s="137">
        <v>685</v>
      </c>
      <c r="V58" s="138">
        <v>5.4545454545454543E-2</v>
      </c>
      <c r="W58" s="138">
        <v>1.0909090909090908E-2</v>
      </c>
      <c r="X58" s="140">
        <v>571</v>
      </c>
      <c r="Y58" s="137">
        <v>480</v>
      </c>
      <c r="Z58" s="138">
        <v>6.6666666666666666E-2</v>
      </c>
      <c r="AA58" s="137">
        <v>420</v>
      </c>
      <c r="AB58" s="137">
        <v>550</v>
      </c>
      <c r="AC58" s="138">
        <v>6.6666666666666666E-2</v>
      </c>
      <c r="AD58" s="138">
        <v>1.3333333333333332E-2</v>
      </c>
      <c r="AE58" s="140">
        <v>2421</v>
      </c>
      <c r="AF58" s="137">
        <v>575</v>
      </c>
      <c r="AG58" s="138">
        <v>4.5454545454545456E-2</v>
      </c>
      <c r="AH58" s="137">
        <v>485</v>
      </c>
      <c r="AI58" s="137">
        <v>650</v>
      </c>
      <c r="AJ58" s="138">
        <v>4.5454545454545456E-2</v>
      </c>
      <c r="AK58" s="138">
        <v>9.0909090909090905E-3</v>
      </c>
      <c r="AL58" s="140">
        <v>1327</v>
      </c>
      <c r="AM58" s="137">
        <v>800</v>
      </c>
      <c r="AN58" s="138">
        <v>2.564102564102564E-2</v>
      </c>
      <c r="AO58" s="137">
        <v>650</v>
      </c>
      <c r="AP58" s="137">
        <v>995</v>
      </c>
      <c r="AQ58" s="138">
        <v>2.564102564102564E-2</v>
      </c>
      <c r="AR58" s="138">
        <v>5.1282051282051282E-3</v>
      </c>
      <c r="AS58" s="201"/>
    </row>
    <row r="59" spans="1:45" ht="11.25" x14ac:dyDescent="0.2">
      <c r="A59" s="36" t="s">
        <v>200</v>
      </c>
      <c r="B59" s="39" t="s">
        <v>201</v>
      </c>
      <c r="C59" s="140">
        <v>94</v>
      </c>
      <c r="D59" s="137">
        <v>293</v>
      </c>
      <c r="E59" s="138">
        <v>0.12692307692307692</v>
      </c>
      <c r="F59" s="137">
        <v>250</v>
      </c>
      <c r="G59" s="137">
        <v>325</v>
      </c>
      <c r="H59" s="138">
        <v>0.12692307692307692</v>
      </c>
      <c r="I59" s="138">
        <v>2.5384615384615384E-2</v>
      </c>
      <c r="J59" s="140">
        <v>621</v>
      </c>
      <c r="K59" s="137">
        <v>350</v>
      </c>
      <c r="L59" s="138">
        <v>6.3829787234042548E-2</v>
      </c>
      <c r="M59" s="137">
        <v>320</v>
      </c>
      <c r="N59" s="137">
        <v>390</v>
      </c>
      <c r="O59" s="138">
        <v>6.3829787234042548E-2</v>
      </c>
      <c r="P59" s="138">
        <v>1.276595744680851E-2</v>
      </c>
      <c r="Q59" s="140">
        <v>263</v>
      </c>
      <c r="R59" s="137">
        <v>420</v>
      </c>
      <c r="S59" s="138">
        <v>0.05</v>
      </c>
      <c r="T59" s="137">
        <v>360</v>
      </c>
      <c r="U59" s="137">
        <v>490</v>
      </c>
      <c r="V59" s="138">
        <v>0.05</v>
      </c>
      <c r="W59" s="138">
        <v>0.01</v>
      </c>
      <c r="X59" s="140">
        <v>152</v>
      </c>
      <c r="Y59" s="137">
        <v>353</v>
      </c>
      <c r="Z59" s="138">
        <v>6.9696969696969702E-2</v>
      </c>
      <c r="AA59" s="137">
        <v>330</v>
      </c>
      <c r="AB59" s="137">
        <v>383</v>
      </c>
      <c r="AC59" s="138">
        <v>6.9696969696969702E-2</v>
      </c>
      <c r="AD59" s="138">
        <v>1.3939393939393941E-2</v>
      </c>
      <c r="AE59" s="140">
        <v>1395</v>
      </c>
      <c r="AF59" s="137">
        <v>390</v>
      </c>
      <c r="AG59" s="138">
        <v>5.4054054054054057E-2</v>
      </c>
      <c r="AH59" s="137">
        <v>360</v>
      </c>
      <c r="AI59" s="137">
        <v>400</v>
      </c>
      <c r="AJ59" s="138">
        <v>5.4054054054054057E-2</v>
      </c>
      <c r="AK59" s="138">
        <v>1.0810810810810811E-2</v>
      </c>
      <c r="AL59" s="140">
        <v>2045</v>
      </c>
      <c r="AM59" s="137">
        <v>420</v>
      </c>
      <c r="AN59" s="138">
        <v>0.05</v>
      </c>
      <c r="AO59" s="137">
        <v>400</v>
      </c>
      <c r="AP59" s="137">
        <v>470</v>
      </c>
      <c r="AQ59" s="138">
        <v>0.05</v>
      </c>
      <c r="AR59" s="138">
        <v>0.01</v>
      </c>
      <c r="AS59" s="201" t="s">
        <v>345</v>
      </c>
    </row>
    <row r="60" spans="1:45" ht="11.25" x14ac:dyDescent="0.2">
      <c r="A60" s="39"/>
      <c r="B60" s="39" t="s">
        <v>202</v>
      </c>
      <c r="C60" s="140">
        <v>418</v>
      </c>
      <c r="D60" s="137">
        <v>270</v>
      </c>
      <c r="E60" s="138">
        <v>0</v>
      </c>
      <c r="F60" s="137">
        <v>230</v>
      </c>
      <c r="G60" s="137">
        <v>320</v>
      </c>
      <c r="H60" s="138">
        <v>0</v>
      </c>
      <c r="I60" s="138">
        <v>0</v>
      </c>
      <c r="J60" s="140">
        <v>507</v>
      </c>
      <c r="K60" s="137">
        <v>395</v>
      </c>
      <c r="L60" s="138">
        <v>6.7567567567567571E-2</v>
      </c>
      <c r="M60" s="137">
        <v>335</v>
      </c>
      <c r="N60" s="137">
        <v>430</v>
      </c>
      <c r="O60" s="138">
        <v>6.7567567567567571E-2</v>
      </c>
      <c r="P60" s="138">
        <v>1.3513513513513514E-2</v>
      </c>
      <c r="Q60" s="140">
        <v>60</v>
      </c>
      <c r="R60" s="137">
        <v>523</v>
      </c>
      <c r="S60" s="138">
        <v>-3.8095238095238095E-3</v>
      </c>
      <c r="T60" s="137">
        <v>450</v>
      </c>
      <c r="U60" s="137">
        <v>595</v>
      </c>
      <c r="V60" s="138">
        <v>-3.8095238095238095E-3</v>
      </c>
      <c r="W60" s="138">
        <v>-7.6190476190476193E-4</v>
      </c>
      <c r="X60" s="140">
        <v>107</v>
      </c>
      <c r="Y60" s="137">
        <v>450</v>
      </c>
      <c r="Z60" s="138">
        <v>7.1428571428571425E-2</v>
      </c>
      <c r="AA60" s="137">
        <v>420</v>
      </c>
      <c r="AB60" s="137">
        <v>480</v>
      </c>
      <c r="AC60" s="138">
        <v>7.1428571428571425E-2</v>
      </c>
      <c r="AD60" s="138">
        <v>1.4285714285714285E-2</v>
      </c>
      <c r="AE60" s="140">
        <v>135</v>
      </c>
      <c r="AF60" s="137">
        <v>510</v>
      </c>
      <c r="AG60" s="138">
        <v>0.10869565217391304</v>
      </c>
      <c r="AH60" s="137">
        <v>450</v>
      </c>
      <c r="AI60" s="137">
        <v>450</v>
      </c>
      <c r="AJ60" s="138">
        <v>0.10869565217391304</v>
      </c>
      <c r="AK60" s="138">
        <v>2.1739130434782608E-2</v>
      </c>
      <c r="AL60" s="140">
        <v>28</v>
      </c>
      <c r="AM60" s="137">
        <v>550</v>
      </c>
      <c r="AN60" s="138">
        <v>0.12244897959183673</v>
      </c>
      <c r="AO60" s="137">
        <v>450</v>
      </c>
      <c r="AP60" s="137">
        <v>650</v>
      </c>
      <c r="AQ60" s="138">
        <v>0.12244897959183673</v>
      </c>
      <c r="AR60" s="138">
        <v>2.4489795918367346E-2</v>
      </c>
      <c r="AS60" s="201" t="s">
        <v>345</v>
      </c>
    </row>
    <row r="61" spans="1:45" ht="11.25" x14ac:dyDescent="0.2">
      <c r="A61" s="39"/>
      <c r="B61" s="39" t="s">
        <v>203</v>
      </c>
      <c r="C61" s="140">
        <v>181</v>
      </c>
      <c r="D61" s="137">
        <v>345</v>
      </c>
      <c r="E61" s="138">
        <v>4.5454545454545456E-2</v>
      </c>
      <c r="F61" s="137">
        <v>300</v>
      </c>
      <c r="G61" s="137">
        <v>360</v>
      </c>
      <c r="H61" s="138">
        <v>4.5454545454545456E-2</v>
      </c>
      <c r="I61" s="138">
        <v>9.0909090909090905E-3</v>
      </c>
      <c r="J61" s="140">
        <v>456</v>
      </c>
      <c r="K61" s="137">
        <v>410</v>
      </c>
      <c r="L61" s="138">
        <v>6.4935064935064929E-2</v>
      </c>
      <c r="M61" s="137">
        <v>363</v>
      </c>
      <c r="N61" s="137">
        <v>440</v>
      </c>
      <c r="O61" s="138">
        <v>6.4935064935064929E-2</v>
      </c>
      <c r="P61" s="138">
        <v>1.2987012987012986E-2</v>
      </c>
      <c r="Q61" s="140">
        <v>105</v>
      </c>
      <c r="R61" s="137">
        <v>450</v>
      </c>
      <c r="S61" s="138">
        <v>8.4337349397590355E-2</v>
      </c>
      <c r="T61" s="137">
        <v>395</v>
      </c>
      <c r="U61" s="137">
        <v>510</v>
      </c>
      <c r="V61" s="138">
        <v>8.4337349397590355E-2</v>
      </c>
      <c r="W61" s="138">
        <v>1.6867469879518072E-2</v>
      </c>
      <c r="X61" s="140">
        <v>44</v>
      </c>
      <c r="Y61" s="137">
        <v>400</v>
      </c>
      <c r="Z61" s="138">
        <v>0.1111111111111111</v>
      </c>
      <c r="AA61" s="137">
        <v>370</v>
      </c>
      <c r="AB61" s="137">
        <v>420</v>
      </c>
      <c r="AC61" s="138">
        <v>0.1111111111111111</v>
      </c>
      <c r="AD61" s="138">
        <v>2.222222222222222E-2</v>
      </c>
      <c r="AE61" s="140">
        <v>365</v>
      </c>
      <c r="AF61" s="137">
        <v>430</v>
      </c>
      <c r="AG61" s="138">
        <v>7.4999999999999997E-2</v>
      </c>
      <c r="AH61" s="137">
        <v>390</v>
      </c>
      <c r="AI61" s="137">
        <v>500</v>
      </c>
      <c r="AJ61" s="138">
        <v>7.4999999999999997E-2</v>
      </c>
      <c r="AK61" s="138">
        <v>1.4999999999999999E-2</v>
      </c>
      <c r="AL61" s="140">
        <v>105</v>
      </c>
      <c r="AM61" s="137">
        <v>580</v>
      </c>
      <c r="AN61" s="138">
        <v>0.19587628865979381</v>
      </c>
      <c r="AO61" s="137">
        <v>500</v>
      </c>
      <c r="AP61" s="137">
        <v>695</v>
      </c>
      <c r="AQ61" s="138">
        <v>0.19587628865979381</v>
      </c>
      <c r="AR61" s="138">
        <v>3.9175257731958762E-2</v>
      </c>
      <c r="AS61" s="201" t="s">
        <v>345</v>
      </c>
    </row>
    <row r="62" spans="1:45" ht="11.25" x14ac:dyDescent="0.2">
      <c r="A62" s="39"/>
      <c r="B62" s="39" t="s">
        <v>11</v>
      </c>
      <c r="C62" s="140">
        <v>21</v>
      </c>
      <c r="D62" s="137">
        <v>328</v>
      </c>
      <c r="E62" s="138">
        <v>2.5000000000000001E-2</v>
      </c>
      <c r="F62" s="137">
        <v>275</v>
      </c>
      <c r="G62" s="137">
        <v>338</v>
      </c>
      <c r="H62" s="138">
        <v>2.5000000000000001E-2</v>
      </c>
      <c r="I62" s="138">
        <v>5.0000000000000001E-3</v>
      </c>
      <c r="J62" s="140">
        <v>110</v>
      </c>
      <c r="K62" s="137">
        <v>275</v>
      </c>
      <c r="L62" s="138">
        <v>5.7692307692307696E-2</v>
      </c>
      <c r="M62" s="137">
        <v>260</v>
      </c>
      <c r="N62" s="137">
        <v>295</v>
      </c>
      <c r="O62" s="138">
        <v>5.7692307692307696E-2</v>
      </c>
      <c r="P62" s="138">
        <v>1.1538461538461539E-2</v>
      </c>
      <c r="Q62" s="140">
        <v>174</v>
      </c>
      <c r="R62" s="137">
        <v>310</v>
      </c>
      <c r="S62" s="138">
        <v>0.10714285714285714</v>
      </c>
      <c r="T62" s="137">
        <v>290</v>
      </c>
      <c r="U62" s="137">
        <v>330</v>
      </c>
      <c r="V62" s="138">
        <v>0.10714285714285714</v>
      </c>
      <c r="W62" s="138">
        <v>2.1428571428571429E-2</v>
      </c>
      <c r="X62" s="140">
        <v>37</v>
      </c>
      <c r="Y62" s="137">
        <v>290</v>
      </c>
      <c r="Z62" s="138">
        <v>0.11538461538461539</v>
      </c>
      <c r="AA62" s="137">
        <v>270</v>
      </c>
      <c r="AB62" s="137">
        <v>310</v>
      </c>
      <c r="AC62" s="138">
        <v>0.11538461538461539</v>
      </c>
      <c r="AD62" s="138">
        <v>2.3076923076923078E-2</v>
      </c>
      <c r="AE62" s="140">
        <v>991</v>
      </c>
      <c r="AF62" s="137">
        <v>325</v>
      </c>
      <c r="AG62" s="138">
        <v>8.3333333333333329E-2</v>
      </c>
      <c r="AH62" s="137">
        <v>300</v>
      </c>
      <c r="AI62" s="137">
        <v>340</v>
      </c>
      <c r="AJ62" s="138">
        <v>8.3333333333333329E-2</v>
      </c>
      <c r="AK62" s="138">
        <v>1.6666666666666666E-2</v>
      </c>
      <c r="AL62" s="140">
        <v>915</v>
      </c>
      <c r="AM62" s="137">
        <v>360</v>
      </c>
      <c r="AN62" s="138">
        <v>5.8823529411764705E-2</v>
      </c>
      <c r="AO62" s="137">
        <v>340</v>
      </c>
      <c r="AP62" s="137">
        <v>390</v>
      </c>
      <c r="AQ62" s="138">
        <v>5.8823529411764705E-2</v>
      </c>
      <c r="AR62" s="138">
        <v>1.1764705882352941E-2</v>
      </c>
      <c r="AS62" s="201" t="s">
        <v>345</v>
      </c>
    </row>
    <row r="63" spans="1:45" ht="11.25" x14ac:dyDescent="0.2">
      <c r="B63" s="39" t="s">
        <v>204</v>
      </c>
      <c r="C63" s="140">
        <v>67</v>
      </c>
      <c r="D63" s="137">
        <v>300</v>
      </c>
      <c r="E63" s="138">
        <v>9.8901098901098897E-2</v>
      </c>
      <c r="F63" s="137">
        <v>250</v>
      </c>
      <c r="G63" s="137">
        <v>340</v>
      </c>
      <c r="H63" s="138">
        <v>9.8901098901098897E-2</v>
      </c>
      <c r="I63" s="138">
        <v>1.9780219780219779E-2</v>
      </c>
      <c r="J63" s="140">
        <v>171</v>
      </c>
      <c r="K63" s="137">
        <v>360</v>
      </c>
      <c r="L63" s="138">
        <v>2.8571428571428571E-2</v>
      </c>
      <c r="M63" s="137">
        <v>310</v>
      </c>
      <c r="N63" s="137">
        <v>450</v>
      </c>
      <c r="O63" s="138">
        <v>2.8571428571428571E-2</v>
      </c>
      <c r="P63" s="138">
        <v>5.7142857142857143E-3</v>
      </c>
      <c r="Q63" s="140">
        <v>50</v>
      </c>
      <c r="R63" s="137">
        <v>540</v>
      </c>
      <c r="S63" s="138">
        <v>7.3558648111332003E-2</v>
      </c>
      <c r="T63" s="137">
        <v>460</v>
      </c>
      <c r="U63" s="137">
        <v>600</v>
      </c>
      <c r="V63" s="138">
        <v>7.3558648111332003E-2</v>
      </c>
      <c r="W63" s="138">
        <v>1.4711729622266401E-2</v>
      </c>
      <c r="X63" s="140">
        <v>103</v>
      </c>
      <c r="Y63" s="137">
        <v>450</v>
      </c>
      <c r="Z63" s="138">
        <v>2.2727272727272728E-2</v>
      </c>
      <c r="AA63" s="137">
        <v>415</v>
      </c>
      <c r="AB63" s="137">
        <v>500</v>
      </c>
      <c r="AC63" s="138">
        <v>2.2727272727272728E-2</v>
      </c>
      <c r="AD63" s="138">
        <v>4.5454545454545452E-3</v>
      </c>
      <c r="AE63" s="140">
        <v>213</v>
      </c>
      <c r="AF63" s="137">
        <v>530</v>
      </c>
      <c r="AG63" s="138">
        <v>2.9126213592233011E-2</v>
      </c>
      <c r="AH63" s="137">
        <v>460</v>
      </c>
      <c r="AI63" s="137">
        <v>600</v>
      </c>
      <c r="AJ63" s="138">
        <v>2.9126213592233011E-2</v>
      </c>
      <c r="AK63" s="138">
        <v>5.8252427184466021E-3</v>
      </c>
      <c r="AL63" s="140">
        <v>68</v>
      </c>
      <c r="AM63" s="137">
        <v>690</v>
      </c>
      <c r="AN63" s="138">
        <v>0.104</v>
      </c>
      <c r="AO63" s="137">
        <v>600</v>
      </c>
      <c r="AP63" s="137">
        <v>750</v>
      </c>
      <c r="AQ63" s="138">
        <v>0.104</v>
      </c>
      <c r="AR63" s="138">
        <v>2.0799999999999999E-2</v>
      </c>
      <c r="AS63" s="201" t="s">
        <v>345</v>
      </c>
    </row>
    <row r="64" spans="1:45" ht="11.25" x14ac:dyDescent="0.2">
      <c r="B64" s="39" t="s">
        <v>205</v>
      </c>
      <c r="C64" s="140">
        <v>51</v>
      </c>
      <c r="D64" s="137">
        <v>250</v>
      </c>
      <c r="E64" s="138">
        <v>0.13636363636363635</v>
      </c>
      <c r="F64" s="137">
        <v>220</v>
      </c>
      <c r="G64" s="137">
        <v>270</v>
      </c>
      <c r="H64" s="138">
        <v>0.13636363636363635</v>
      </c>
      <c r="I64" s="138">
        <v>2.7272727272727271E-2</v>
      </c>
      <c r="J64" s="140">
        <v>316</v>
      </c>
      <c r="K64" s="137">
        <v>320</v>
      </c>
      <c r="L64" s="138">
        <v>0.10344827586206896</v>
      </c>
      <c r="M64" s="137">
        <v>290</v>
      </c>
      <c r="N64" s="137">
        <v>350</v>
      </c>
      <c r="O64" s="138">
        <v>0.10344827586206896</v>
      </c>
      <c r="P64" s="138">
        <v>2.0689655172413793E-2</v>
      </c>
      <c r="Q64" s="140">
        <v>206</v>
      </c>
      <c r="R64" s="137">
        <v>358</v>
      </c>
      <c r="S64" s="138">
        <v>8.4848484848484854E-2</v>
      </c>
      <c r="T64" s="137">
        <v>330</v>
      </c>
      <c r="U64" s="137">
        <v>380</v>
      </c>
      <c r="V64" s="138">
        <v>8.4848484848484854E-2</v>
      </c>
      <c r="W64" s="138">
        <v>1.6969696969696971E-2</v>
      </c>
      <c r="X64" s="140">
        <v>52</v>
      </c>
      <c r="Y64" s="137">
        <v>318</v>
      </c>
      <c r="Z64" s="138">
        <v>0.06</v>
      </c>
      <c r="AA64" s="137">
        <v>280</v>
      </c>
      <c r="AB64" s="137">
        <v>360</v>
      </c>
      <c r="AC64" s="138">
        <v>0.06</v>
      </c>
      <c r="AD64" s="138">
        <v>1.2E-2</v>
      </c>
      <c r="AE64" s="140">
        <v>851</v>
      </c>
      <c r="AF64" s="137">
        <v>350</v>
      </c>
      <c r="AG64" s="138">
        <v>6.0606060606060608E-2</v>
      </c>
      <c r="AH64" s="137">
        <v>339</v>
      </c>
      <c r="AI64" s="137">
        <v>370</v>
      </c>
      <c r="AJ64" s="138">
        <v>6.0606060606060608E-2</v>
      </c>
      <c r="AK64" s="138">
        <v>1.2121212121212121E-2</v>
      </c>
      <c r="AL64" s="140">
        <v>239</v>
      </c>
      <c r="AM64" s="137">
        <v>400</v>
      </c>
      <c r="AN64" s="138">
        <v>5.2631578947368418E-2</v>
      </c>
      <c r="AO64" s="137">
        <v>370</v>
      </c>
      <c r="AP64" s="137">
        <v>450</v>
      </c>
      <c r="AQ64" s="138">
        <v>5.2631578947368418E-2</v>
      </c>
      <c r="AR64" s="138">
        <v>1.0526315789473684E-2</v>
      </c>
      <c r="AS64" s="201" t="s">
        <v>345</v>
      </c>
    </row>
    <row r="65" spans="1:45" ht="11.25" x14ac:dyDescent="0.2">
      <c r="B65" s="39" t="s">
        <v>206</v>
      </c>
      <c r="C65" s="140">
        <v>156</v>
      </c>
      <c r="D65" s="137">
        <v>245</v>
      </c>
      <c r="E65" s="138">
        <v>0.11363636363636363</v>
      </c>
      <c r="F65" s="137">
        <v>220</v>
      </c>
      <c r="G65" s="137">
        <v>270</v>
      </c>
      <c r="H65" s="138">
        <v>0.11363636363636363</v>
      </c>
      <c r="I65" s="138">
        <v>2.2727272727272728E-2</v>
      </c>
      <c r="J65" s="140">
        <v>294</v>
      </c>
      <c r="K65" s="137">
        <v>320</v>
      </c>
      <c r="L65" s="138">
        <v>6.6666666666666666E-2</v>
      </c>
      <c r="M65" s="137">
        <v>285</v>
      </c>
      <c r="N65" s="137">
        <v>360</v>
      </c>
      <c r="O65" s="138">
        <v>6.6666666666666666E-2</v>
      </c>
      <c r="P65" s="138">
        <v>1.3333333333333332E-2</v>
      </c>
      <c r="Q65" s="140">
        <v>113</v>
      </c>
      <c r="R65" s="137">
        <v>380</v>
      </c>
      <c r="S65" s="138">
        <v>8.5714285714285715E-2</v>
      </c>
      <c r="T65" s="137">
        <v>360</v>
      </c>
      <c r="U65" s="137">
        <v>420</v>
      </c>
      <c r="V65" s="138">
        <v>8.5714285714285715E-2</v>
      </c>
      <c r="W65" s="138">
        <v>1.7142857142857144E-2</v>
      </c>
      <c r="X65" s="140">
        <v>104</v>
      </c>
      <c r="Y65" s="137">
        <v>340</v>
      </c>
      <c r="Z65" s="138">
        <v>9.6774193548387094E-2</v>
      </c>
      <c r="AA65" s="137">
        <v>300</v>
      </c>
      <c r="AB65" s="137">
        <v>370</v>
      </c>
      <c r="AC65" s="138">
        <v>9.6774193548387094E-2</v>
      </c>
      <c r="AD65" s="138">
        <v>1.935483870967742E-2</v>
      </c>
      <c r="AE65" s="140">
        <v>586</v>
      </c>
      <c r="AF65" s="137">
        <v>360</v>
      </c>
      <c r="AG65" s="138">
        <v>5.8823529411764705E-2</v>
      </c>
      <c r="AH65" s="137">
        <v>330</v>
      </c>
      <c r="AI65" s="137">
        <v>380</v>
      </c>
      <c r="AJ65" s="138">
        <v>5.8823529411764705E-2</v>
      </c>
      <c r="AK65" s="138">
        <v>1.1764705882352941E-2</v>
      </c>
      <c r="AL65" s="140">
        <v>112</v>
      </c>
      <c r="AM65" s="137">
        <v>420</v>
      </c>
      <c r="AN65" s="138">
        <v>5.5276381909547742E-2</v>
      </c>
      <c r="AO65" s="137">
        <v>380</v>
      </c>
      <c r="AP65" s="137">
        <v>450</v>
      </c>
      <c r="AQ65" s="138">
        <v>5.5276381909547742E-2</v>
      </c>
      <c r="AR65" s="138">
        <v>1.1055276381909548E-2</v>
      </c>
      <c r="AS65" s="201" t="s">
        <v>345</v>
      </c>
    </row>
    <row r="66" spans="1:45" ht="11.25" x14ac:dyDescent="0.2">
      <c r="B66" s="39" t="s">
        <v>207</v>
      </c>
      <c r="C66" s="140" t="s">
        <v>41</v>
      </c>
      <c r="D66" s="137" t="s">
        <v>41</v>
      </c>
      <c r="E66" s="138" t="s">
        <v>41</v>
      </c>
      <c r="F66" s="137" t="s">
        <v>41</v>
      </c>
      <c r="G66" s="137" t="s">
        <v>41</v>
      </c>
      <c r="H66" s="138" t="s">
        <v>41</v>
      </c>
      <c r="I66" s="138" t="s">
        <v>41</v>
      </c>
      <c r="J66" s="140">
        <v>137</v>
      </c>
      <c r="K66" s="137">
        <v>355</v>
      </c>
      <c r="L66" s="138">
        <v>4.4117647058823532E-2</v>
      </c>
      <c r="M66" s="137">
        <v>330</v>
      </c>
      <c r="N66" s="137">
        <v>375</v>
      </c>
      <c r="O66" s="138">
        <v>4.4117647058823532E-2</v>
      </c>
      <c r="P66" s="138">
        <v>8.8235294117647058E-3</v>
      </c>
      <c r="Q66" s="140">
        <v>245</v>
      </c>
      <c r="R66" s="137">
        <v>370</v>
      </c>
      <c r="S66" s="138">
        <v>5.7142857142857141E-2</v>
      </c>
      <c r="T66" s="137">
        <v>350</v>
      </c>
      <c r="U66" s="137">
        <v>390</v>
      </c>
      <c r="V66" s="138">
        <v>5.7142857142857141E-2</v>
      </c>
      <c r="W66" s="138">
        <v>1.1428571428571429E-2</v>
      </c>
      <c r="X66" s="140">
        <v>55</v>
      </c>
      <c r="Y66" s="137">
        <v>350</v>
      </c>
      <c r="Z66" s="138">
        <v>2.9411764705882353E-2</v>
      </c>
      <c r="AA66" s="137">
        <v>330</v>
      </c>
      <c r="AB66" s="137">
        <v>380</v>
      </c>
      <c r="AC66" s="138">
        <v>2.9411764705882353E-2</v>
      </c>
      <c r="AD66" s="138">
        <v>5.8823529411764705E-3</v>
      </c>
      <c r="AE66" s="140">
        <v>928</v>
      </c>
      <c r="AF66" s="137">
        <v>390</v>
      </c>
      <c r="AG66" s="138">
        <v>5.4054054054054057E-2</v>
      </c>
      <c r="AH66" s="137">
        <v>370</v>
      </c>
      <c r="AI66" s="137">
        <v>415</v>
      </c>
      <c r="AJ66" s="138">
        <v>5.4054054054054057E-2</v>
      </c>
      <c r="AK66" s="138">
        <v>1.0810810810810811E-2</v>
      </c>
      <c r="AL66" s="140">
        <v>724</v>
      </c>
      <c r="AM66" s="137">
        <v>450</v>
      </c>
      <c r="AN66" s="138">
        <v>4.6511627906976744E-2</v>
      </c>
      <c r="AO66" s="137">
        <v>415</v>
      </c>
      <c r="AP66" s="137">
        <v>480</v>
      </c>
      <c r="AQ66" s="138">
        <v>4.6511627906976744E-2</v>
      </c>
      <c r="AR66" s="138">
        <v>9.3023255813953487E-3</v>
      </c>
      <c r="AS66" s="201" t="s">
        <v>345</v>
      </c>
    </row>
    <row r="67" spans="1:45" ht="11.25" x14ac:dyDescent="0.2">
      <c r="B67" s="39" t="s">
        <v>208</v>
      </c>
      <c r="C67" s="140">
        <v>60</v>
      </c>
      <c r="D67" s="137">
        <v>290</v>
      </c>
      <c r="E67" s="138">
        <v>0.16</v>
      </c>
      <c r="F67" s="137">
        <v>270</v>
      </c>
      <c r="G67" s="137">
        <v>300</v>
      </c>
      <c r="H67" s="138">
        <v>0.16</v>
      </c>
      <c r="I67" s="138">
        <v>3.2000000000000001E-2</v>
      </c>
      <c r="J67" s="140">
        <v>572</v>
      </c>
      <c r="K67" s="137">
        <v>310</v>
      </c>
      <c r="L67" s="138">
        <v>8.0139372822299645E-2</v>
      </c>
      <c r="M67" s="137">
        <v>295</v>
      </c>
      <c r="N67" s="137">
        <v>330</v>
      </c>
      <c r="O67" s="138">
        <v>8.0139372822299645E-2</v>
      </c>
      <c r="P67" s="138">
        <v>1.6027874564459928E-2</v>
      </c>
      <c r="Q67" s="140">
        <v>363</v>
      </c>
      <c r="R67" s="137">
        <v>340</v>
      </c>
      <c r="S67" s="138">
        <v>6.25E-2</v>
      </c>
      <c r="T67" s="137">
        <v>320</v>
      </c>
      <c r="U67" s="137">
        <v>360</v>
      </c>
      <c r="V67" s="138">
        <v>6.25E-2</v>
      </c>
      <c r="W67" s="138">
        <v>1.2500000000000001E-2</v>
      </c>
      <c r="X67" s="140">
        <v>177</v>
      </c>
      <c r="Y67" s="137">
        <v>325</v>
      </c>
      <c r="Z67" s="138">
        <v>8.3333333333333329E-2</v>
      </c>
      <c r="AA67" s="137">
        <v>310</v>
      </c>
      <c r="AB67" s="137">
        <v>350</v>
      </c>
      <c r="AC67" s="138">
        <v>8.3333333333333329E-2</v>
      </c>
      <c r="AD67" s="138">
        <v>1.6666666666666666E-2</v>
      </c>
      <c r="AE67" s="140">
        <v>2600</v>
      </c>
      <c r="AF67" s="137">
        <v>350</v>
      </c>
      <c r="AG67" s="138">
        <v>6.0606060606060608E-2</v>
      </c>
      <c r="AH67" s="137">
        <v>330</v>
      </c>
      <c r="AI67" s="137">
        <v>380</v>
      </c>
      <c r="AJ67" s="138">
        <v>6.0606060606060608E-2</v>
      </c>
      <c r="AK67" s="138">
        <v>1.2121212121212121E-2</v>
      </c>
      <c r="AL67" s="140">
        <v>2434</v>
      </c>
      <c r="AM67" s="137">
        <v>400</v>
      </c>
      <c r="AN67" s="138">
        <v>6.1007957559681698E-2</v>
      </c>
      <c r="AO67" s="137">
        <v>380</v>
      </c>
      <c r="AP67" s="137">
        <v>420</v>
      </c>
      <c r="AQ67" s="138">
        <v>6.1007957559681698E-2</v>
      </c>
      <c r="AR67" s="138">
        <v>1.220159151193634E-2</v>
      </c>
      <c r="AS67" s="201" t="s">
        <v>345</v>
      </c>
    </row>
    <row r="68" spans="1:45" ht="11.25" x14ac:dyDescent="0.2">
      <c r="B68" s="39" t="s">
        <v>209</v>
      </c>
      <c r="C68" s="140">
        <v>174</v>
      </c>
      <c r="D68" s="137">
        <v>270</v>
      </c>
      <c r="E68" s="138">
        <v>0.10204081632653061</v>
      </c>
      <c r="F68" s="137">
        <v>240</v>
      </c>
      <c r="G68" s="137">
        <v>300</v>
      </c>
      <c r="H68" s="138">
        <v>0.10204081632653061</v>
      </c>
      <c r="I68" s="138">
        <v>2.0408163265306124E-2</v>
      </c>
      <c r="J68" s="140">
        <v>402</v>
      </c>
      <c r="K68" s="137">
        <v>365</v>
      </c>
      <c r="L68" s="138">
        <v>7.3529411764705885E-2</v>
      </c>
      <c r="M68" s="137">
        <v>330</v>
      </c>
      <c r="N68" s="137">
        <v>395</v>
      </c>
      <c r="O68" s="138">
        <v>7.3529411764705885E-2</v>
      </c>
      <c r="P68" s="138">
        <v>1.4705882352941176E-2</v>
      </c>
      <c r="Q68" s="140">
        <v>99</v>
      </c>
      <c r="R68" s="137">
        <v>450</v>
      </c>
      <c r="S68" s="138">
        <v>4.6511627906976744E-2</v>
      </c>
      <c r="T68" s="137">
        <v>400</v>
      </c>
      <c r="U68" s="137">
        <v>500</v>
      </c>
      <c r="V68" s="138">
        <v>4.6511627906976744E-2</v>
      </c>
      <c r="W68" s="138">
        <v>9.3023255813953487E-3</v>
      </c>
      <c r="X68" s="140">
        <v>100</v>
      </c>
      <c r="Y68" s="137">
        <v>370</v>
      </c>
      <c r="Z68" s="138">
        <v>-2.6315789473684209E-2</v>
      </c>
      <c r="AA68" s="137">
        <v>330</v>
      </c>
      <c r="AB68" s="137">
        <v>400</v>
      </c>
      <c r="AC68" s="138">
        <v>-2.6315789473684209E-2</v>
      </c>
      <c r="AD68" s="138">
        <v>-5.263157894736842E-3</v>
      </c>
      <c r="AE68" s="140">
        <v>303</v>
      </c>
      <c r="AF68" s="137">
        <v>440</v>
      </c>
      <c r="AG68" s="138">
        <v>0.1</v>
      </c>
      <c r="AH68" s="137">
        <v>370</v>
      </c>
      <c r="AI68" s="137">
        <v>441</v>
      </c>
      <c r="AJ68" s="138">
        <v>0.1</v>
      </c>
      <c r="AK68" s="138">
        <v>0.02</v>
      </c>
      <c r="AL68" s="140">
        <v>44</v>
      </c>
      <c r="AM68" s="137">
        <v>500</v>
      </c>
      <c r="AN68" s="138">
        <v>5.2631578947368418E-2</v>
      </c>
      <c r="AO68" s="137">
        <v>441</v>
      </c>
      <c r="AP68" s="137">
        <v>580</v>
      </c>
      <c r="AQ68" s="138">
        <v>5.2631578947368418E-2</v>
      </c>
      <c r="AR68" s="138">
        <v>1.0526315789473684E-2</v>
      </c>
      <c r="AS68" s="201" t="s">
        <v>345</v>
      </c>
    </row>
    <row r="69" spans="1:45" ht="11.25" x14ac:dyDescent="0.2">
      <c r="B69" s="39" t="s">
        <v>210</v>
      </c>
      <c r="C69" s="140">
        <v>57</v>
      </c>
      <c r="D69" s="137">
        <v>335</v>
      </c>
      <c r="E69" s="138">
        <v>0.11666666666666667</v>
      </c>
      <c r="F69" s="137">
        <v>295</v>
      </c>
      <c r="G69" s="137">
        <v>395</v>
      </c>
      <c r="H69" s="138">
        <v>0.11666666666666667</v>
      </c>
      <c r="I69" s="138">
        <v>2.3333333333333334E-2</v>
      </c>
      <c r="J69" s="140">
        <v>150</v>
      </c>
      <c r="K69" s="137">
        <v>400</v>
      </c>
      <c r="L69" s="138">
        <v>0.14285714285714285</v>
      </c>
      <c r="M69" s="137">
        <v>350</v>
      </c>
      <c r="N69" s="137">
        <v>480</v>
      </c>
      <c r="O69" s="138">
        <v>0.14285714285714285</v>
      </c>
      <c r="P69" s="138">
        <v>2.8571428571428571E-2</v>
      </c>
      <c r="Q69" s="140">
        <v>24</v>
      </c>
      <c r="R69" s="137">
        <v>653</v>
      </c>
      <c r="S69" s="138">
        <v>0.13565217391304349</v>
      </c>
      <c r="T69" s="137">
        <v>525</v>
      </c>
      <c r="U69" s="137">
        <v>710</v>
      </c>
      <c r="V69" s="138">
        <v>0.13565217391304349</v>
      </c>
      <c r="W69" s="138">
        <v>2.7130434782608698E-2</v>
      </c>
      <c r="X69" s="140">
        <v>60</v>
      </c>
      <c r="Y69" s="137">
        <v>498</v>
      </c>
      <c r="Z69" s="138">
        <v>5.2854122621564484E-2</v>
      </c>
      <c r="AA69" s="137">
        <v>433</v>
      </c>
      <c r="AB69" s="137">
        <v>575</v>
      </c>
      <c r="AC69" s="138">
        <v>5.2854122621564484E-2</v>
      </c>
      <c r="AD69" s="138">
        <v>1.0570824524312896E-2</v>
      </c>
      <c r="AE69" s="140">
        <v>144</v>
      </c>
      <c r="AF69" s="137">
        <v>650</v>
      </c>
      <c r="AG69" s="138">
        <v>0.1206896551724138</v>
      </c>
      <c r="AH69" s="137">
        <v>550</v>
      </c>
      <c r="AI69" s="137">
        <v>635</v>
      </c>
      <c r="AJ69" s="138">
        <v>0.1206896551724138</v>
      </c>
      <c r="AK69" s="138">
        <v>2.4137931034482758E-2</v>
      </c>
      <c r="AL69" s="140">
        <v>48</v>
      </c>
      <c r="AM69" s="137">
        <v>810</v>
      </c>
      <c r="AN69" s="138">
        <v>0.10504774897680765</v>
      </c>
      <c r="AO69" s="137">
        <v>635</v>
      </c>
      <c r="AP69" s="137">
        <v>900</v>
      </c>
      <c r="AQ69" s="138">
        <v>0.10504774897680765</v>
      </c>
      <c r="AR69" s="138">
        <v>2.1009549795361529E-2</v>
      </c>
      <c r="AS69" s="201" t="s">
        <v>345</v>
      </c>
    </row>
    <row r="70" spans="1:45" ht="11.25" x14ac:dyDescent="0.2">
      <c r="B70" s="39" t="s">
        <v>211</v>
      </c>
      <c r="C70" s="140">
        <v>183</v>
      </c>
      <c r="D70" s="137">
        <v>310</v>
      </c>
      <c r="E70" s="138">
        <v>0.16981132075471697</v>
      </c>
      <c r="F70" s="137">
        <v>250</v>
      </c>
      <c r="G70" s="137">
        <v>360</v>
      </c>
      <c r="H70" s="138">
        <v>0.16981132075471697</v>
      </c>
      <c r="I70" s="138">
        <v>3.3962264150943396E-2</v>
      </c>
      <c r="J70" s="140">
        <v>334</v>
      </c>
      <c r="K70" s="137">
        <v>395</v>
      </c>
      <c r="L70" s="138">
        <v>0.12857142857142856</v>
      </c>
      <c r="M70" s="137">
        <v>340</v>
      </c>
      <c r="N70" s="137">
        <v>480</v>
      </c>
      <c r="O70" s="138">
        <v>0.12857142857142856</v>
      </c>
      <c r="P70" s="138">
        <v>2.571428571428571E-2</v>
      </c>
      <c r="Q70" s="140">
        <v>46</v>
      </c>
      <c r="R70" s="137">
        <v>495</v>
      </c>
      <c r="S70" s="138">
        <v>-6.6037735849056603E-2</v>
      </c>
      <c r="T70" s="137">
        <v>455</v>
      </c>
      <c r="U70" s="137">
        <v>610</v>
      </c>
      <c r="V70" s="138">
        <v>-6.6037735849056603E-2</v>
      </c>
      <c r="W70" s="138">
        <v>-1.3207547169811321E-2</v>
      </c>
      <c r="X70" s="140">
        <v>239</v>
      </c>
      <c r="Y70" s="137">
        <v>495</v>
      </c>
      <c r="Z70" s="138">
        <v>7.6086956521739135E-2</v>
      </c>
      <c r="AA70" s="137">
        <v>440</v>
      </c>
      <c r="AB70" s="137">
        <v>550</v>
      </c>
      <c r="AC70" s="138">
        <v>7.6086956521739135E-2</v>
      </c>
      <c r="AD70" s="138">
        <v>1.5217391304347827E-2</v>
      </c>
      <c r="AE70" s="140">
        <v>318</v>
      </c>
      <c r="AF70" s="137">
        <v>550</v>
      </c>
      <c r="AG70" s="138">
        <v>4.7619047619047616E-2</v>
      </c>
      <c r="AH70" s="137">
        <v>480</v>
      </c>
      <c r="AI70" s="137">
        <v>620</v>
      </c>
      <c r="AJ70" s="138">
        <v>4.7619047619047616E-2</v>
      </c>
      <c r="AK70" s="138">
        <v>9.5238095238095229E-3</v>
      </c>
      <c r="AL70" s="140">
        <v>56</v>
      </c>
      <c r="AM70" s="137">
        <v>713</v>
      </c>
      <c r="AN70" s="138">
        <v>1.8571428571428572E-2</v>
      </c>
      <c r="AO70" s="137">
        <v>620</v>
      </c>
      <c r="AP70" s="137">
        <v>815</v>
      </c>
      <c r="AQ70" s="138">
        <v>1.8571428571428572E-2</v>
      </c>
      <c r="AR70" s="138">
        <v>3.7142857142857142E-3</v>
      </c>
      <c r="AS70" s="201" t="s">
        <v>345</v>
      </c>
    </row>
    <row r="71" spans="1:45" s="149" customFormat="1" ht="11.25" x14ac:dyDescent="0.2">
      <c r="B71" s="135" t="s">
        <v>37</v>
      </c>
      <c r="C71" s="140">
        <v>1467</v>
      </c>
      <c r="D71" s="137">
        <v>280</v>
      </c>
      <c r="E71" s="138">
        <v>5.6603773584905662E-2</v>
      </c>
      <c r="F71" s="137">
        <v>240</v>
      </c>
      <c r="G71" s="137">
        <v>335</v>
      </c>
      <c r="H71" s="138">
        <v>5.6603773584905662E-2</v>
      </c>
      <c r="I71" s="138">
        <v>1.1320754716981133E-2</v>
      </c>
      <c r="J71" s="140">
        <v>4070</v>
      </c>
      <c r="K71" s="137">
        <v>350</v>
      </c>
      <c r="L71" s="138">
        <v>7.6923076923076927E-2</v>
      </c>
      <c r="M71" s="137">
        <v>310</v>
      </c>
      <c r="N71" s="137">
        <v>400</v>
      </c>
      <c r="O71" s="138">
        <v>7.6923076923076927E-2</v>
      </c>
      <c r="P71" s="138">
        <v>1.5384615384615385E-2</v>
      </c>
      <c r="Q71" s="140">
        <v>1748</v>
      </c>
      <c r="R71" s="137">
        <v>370</v>
      </c>
      <c r="S71" s="138">
        <v>5.7142857142857141E-2</v>
      </c>
      <c r="T71" s="137">
        <v>335</v>
      </c>
      <c r="U71" s="137">
        <v>430</v>
      </c>
      <c r="V71" s="138">
        <v>5.7142857142857141E-2</v>
      </c>
      <c r="W71" s="138">
        <v>1.1428571428571429E-2</v>
      </c>
      <c r="X71" s="140">
        <v>1230</v>
      </c>
      <c r="Y71" s="137">
        <v>380</v>
      </c>
      <c r="Z71" s="138">
        <v>2.7027027027027029E-2</v>
      </c>
      <c r="AA71" s="137">
        <v>330</v>
      </c>
      <c r="AB71" s="137">
        <v>460</v>
      </c>
      <c r="AC71" s="138">
        <v>2.7027027027027029E-2</v>
      </c>
      <c r="AD71" s="138">
        <v>5.4054054054054057E-3</v>
      </c>
      <c r="AE71" s="140">
        <v>8829</v>
      </c>
      <c r="AF71" s="137">
        <v>370</v>
      </c>
      <c r="AG71" s="138">
        <v>5.7142857142857141E-2</v>
      </c>
      <c r="AH71" s="137">
        <v>340</v>
      </c>
      <c r="AI71" s="137">
        <v>380</v>
      </c>
      <c r="AJ71" s="138">
        <v>5.7142857142857141E-2</v>
      </c>
      <c r="AK71" s="138">
        <v>1.1428571428571429E-2</v>
      </c>
      <c r="AL71" s="140">
        <v>6818</v>
      </c>
      <c r="AM71" s="137">
        <v>410</v>
      </c>
      <c r="AN71" s="138">
        <v>5.128205128205128E-2</v>
      </c>
      <c r="AO71" s="137">
        <v>380</v>
      </c>
      <c r="AP71" s="137">
        <v>450</v>
      </c>
      <c r="AQ71" s="138">
        <v>5.128205128205128E-2</v>
      </c>
      <c r="AR71" s="138">
        <v>1.0256410256410256E-2</v>
      </c>
      <c r="AS71" s="201"/>
    </row>
    <row r="72" spans="1:45" ht="11.25" x14ac:dyDescent="0.2">
      <c r="A72" s="36" t="s">
        <v>20</v>
      </c>
      <c r="B72" s="39" t="s">
        <v>212</v>
      </c>
      <c r="C72" s="140">
        <v>44</v>
      </c>
      <c r="D72" s="137">
        <v>255</v>
      </c>
      <c r="E72" s="138">
        <v>6.25E-2</v>
      </c>
      <c r="F72" s="137">
        <v>230</v>
      </c>
      <c r="G72" s="137">
        <v>278</v>
      </c>
      <c r="H72" s="138">
        <v>6.25E-2</v>
      </c>
      <c r="I72" s="138">
        <v>1.2500000000000001E-2</v>
      </c>
      <c r="J72" s="140">
        <v>230</v>
      </c>
      <c r="K72" s="137">
        <v>350</v>
      </c>
      <c r="L72" s="138">
        <v>7.0336391437308868E-2</v>
      </c>
      <c r="M72" s="137">
        <v>320</v>
      </c>
      <c r="N72" s="137">
        <v>360</v>
      </c>
      <c r="O72" s="138">
        <v>7.0336391437308868E-2</v>
      </c>
      <c r="P72" s="138">
        <v>1.4067278287461774E-2</v>
      </c>
      <c r="Q72" s="140">
        <v>131</v>
      </c>
      <c r="R72" s="137">
        <v>360</v>
      </c>
      <c r="S72" s="138">
        <v>2.8571428571428571E-2</v>
      </c>
      <c r="T72" s="137">
        <v>347</v>
      </c>
      <c r="U72" s="137">
        <v>390</v>
      </c>
      <c r="V72" s="138">
        <v>2.8571428571428571E-2</v>
      </c>
      <c r="W72" s="138">
        <v>5.7142857142857143E-3</v>
      </c>
      <c r="X72" s="140">
        <v>62</v>
      </c>
      <c r="Y72" s="137">
        <v>350</v>
      </c>
      <c r="Z72" s="138">
        <v>9.375E-2</v>
      </c>
      <c r="AA72" s="137">
        <v>320</v>
      </c>
      <c r="AB72" s="137">
        <v>369</v>
      </c>
      <c r="AC72" s="138">
        <v>9.375E-2</v>
      </c>
      <c r="AD72" s="138">
        <v>1.8749999999999999E-2</v>
      </c>
      <c r="AE72" s="140">
        <v>692</v>
      </c>
      <c r="AF72" s="137">
        <v>370</v>
      </c>
      <c r="AG72" s="138">
        <v>7.2463768115942032E-2</v>
      </c>
      <c r="AH72" s="137">
        <v>350</v>
      </c>
      <c r="AI72" s="137">
        <v>420</v>
      </c>
      <c r="AJ72" s="138">
        <v>7.2463768115942032E-2</v>
      </c>
      <c r="AK72" s="138">
        <v>1.4492753623188406E-2</v>
      </c>
      <c r="AL72" s="140">
        <v>331</v>
      </c>
      <c r="AM72" s="137">
        <v>437</v>
      </c>
      <c r="AN72" s="138">
        <v>6.5853658536585369E-2</v>
      </c>
      <c r="AO72" s="137">
        <v>420</v>
      </c>
      <c r="AP72" s="137">
        <v>465</v>
      </c>
      <c r="AQ72" s="138">
        <v>6.5853658536585369E-2</v>
      </c>
      <c r="AR72" s="138">
        <v>1.3170731707317074E-2</v>
      </c>
      <c r="AS72" s="201" t="s">
        <v>345</v>
      </c>
    </row>
    <row r="73" spans="1:45" ht="11.25" x14ac:dyDescent="0.2">
      <c r="B73" s="39" t="s">
        <v>213</v>
      </c>
      <c r="C73" s="140">
        <v>572</v>
      </c>
      <c r="D73" s="137">
        <v>365</v>
      </c>
      <c r="E73" s="138">
        <v>0.13707165109034267</v>
      </c>
      <c r="F73" s="137">
        <v>310</v>
      </c>
      <c r="G73" s="137">
        <v>400</v>
      </c>
      <c r="H73" s="138">
        <v>0.13707165109034267</v>
      </c>
      <c r="I73" s="138">
        <v>2.7414330218068533E-2</v>
      </c>
      <c r="J73" s="140">
        <v>730</v>
      </c>
      <c r="K73" s="137">
        <v>460</v>
      </c>
      <c r="L73" s="138">
        <v>6.9767441860465115E-2</v>
      </c>
      <c r="M73" s="137">
        <v>410</v>
      </c>
      <c r="N73" s="137">
        <v>500</v>
      </c>
      <c r="O73" s="138">
        <v>6.9767441860465115E-2</v>
      </c>
      <c r="P73" s="138">
        <v>1.3953488372093023E-2</v>
      </c>
      <c r="Q73" s="140">
        <v>82</v>
      </c>
      <c r="R73" s="137">
        <v>645</v>
      </c>
      <c r="S73" s="138">
        <v>0</v>
      </c>
      <c r="T73" s="137">
        <v>550</v>
      </c>
      <c r="U73" s="137">
        <v>720</v>
      </c>
      <c r="V73" s="138">
        <v>0</v>
      </c>
      <c r="W73" s="138">
        <v>0</v>
      </c>
      <c r="X73" s="140">
        <v>244</v>
      </c>
      <c r="Y73" s="137">
        <v>540</v>
      </c>
      <c r="Z73" s="138">
        <v>0.08</v>
      </c>
      <c r="AA73" s="137">
        <v>480</v>
      </c>
      <c r="AB73" s="137">
        <v>593</v>
      </c>
      <c r="AC73" s="138">
        <v>0.08</v>
      </c>
      <c r="AD73" s="138">
        <v>1.6E-2</v>
      </c>
      <c r="AE73" s="140">
        <v>204</v>
      </c>
      <c r="AF73" s="137">
        <v>680</v>
      </c>
      <c r="AG73" s="138">
        <v>6.5830721003134793E-2</v>
      </c>
      <c r="AH73" s="137">
        <v>600</v>
      </c>
      <c r="AI73" s="137">
        <v>750</v>
      </c>
      <c r="AJ73" s="138">
        <v>6.5830721003134793E-2</v>
      </c>
      <c r="AK73" s="138">
        <v>1.3166144200626959E-2</v>
      </c>
      <c r="AL73" s="140">
        <v>57</v>
      </c>
      <c r="AM73" s="137">
        <v>840</v>
      </c>
      <c r="AN73" s="138">
        <v>8.387096774193549E-2</v>
      </c>
      <c r="AO73" s="137">
        <v>750</v>
      </c>
      <c r="AP73" s="137">
        <v>910</v>
      </c>
      <c r="AQ73" s="138">
        <v>8.387096774193549E-2</v>
      </c>
      <c r="AR73" s="138">
        <v>1.6774193548387099E-2</v>
      </c>
      <c r="AS73" s="201" t="s">
        <v>345</v>
      </c>
    </row>
    <row r="74" spans="1:45" ht="11.25" x14ac:dyDescent="0.2">
      <c r="A74" s="39"/>
      <c r="B74" s="39" t="s">
        <v>214</v>
      </c>
      <c r="C74" s="140">
        <v>170</v>
      </c>
      <c r="D74" s="137">
        <v>330</v>
      </c>
      <c r="E74" s="138">
        <v>6.4516129032258063E-2</v>
      </c>
      <c r="F74" s="137">
        <v>300</v>
      </c>
      <c r="G74" s="137">
        <v>350</v>
      </c>
      <c r="H74" s="138">
        <v>6.4516129032258063E-2</v>
      </c>
      <c r="I74" s="138">
        <v>1.2903225806451613E-2</v>
      </c>
      <c r="J74" s="140">
        <v>449</v>
      </c>
      <c r="K74" s="137">
        <v>410</v>
      </c>
      <c r="L74" s="138">
        <v>7.8947368421052627E-2</v>
      </c>
      <c r="M74" s="137">
        <v>370</v>
      </c>
      <c r="N74" s="137">
        <v>450</v>
      </c>
      <c r="O74" s="138">
        <v>7.8947368421052627E-2</v>
      </c>
      <c r="P74" s="138">
        <v>1.5789473684210527E-2</v>
      </c>
      <c r="Q74" s="140">
        <v>70</v>
      </c>
      <c r="R74" s="137">
        <v>540</v>
      </c>
      <c r="S74" s="138">
        <v>5.8823529411764705E-2</v>
      </c>
      <c r="T74" s="137">
        <v>450</v>
      </c>
      <c r="U74" s="137">
        <v>595</v>
      </c>
      <c r="V74" s="138">
        <v>5.8823529411764705E-2</v>
      </c>
      <c r="W74" s="138">
        <v>1.1764705882352941E-2</v>
      </c>
      <c r="X74" s="140">
        <v>174</v>
      </c>
      <c r="Y74" s="137">
        <v>450</v>
      </c>
      <c r="Z74" s="138">
        <v>5.8823529411764705E-2</v>
      </c>
      <c r="AA74" s="137">
        <v>400</v>
      </c>
      <c r="AB74" s="137">
        <v>500</v>
      </c>
      <c r="AC74" s="138">
        <v>5.8823529411764705E-2</v>
      </c>
      <c r="AD74" s="138">
        <v>1.1764705882352941E-2</v>
      </c>
      <c r="AE74" s="140">
        <v>361</v>
      </c>
      <c r="AF74" s="137">
        <v>545</v>
      </c>
      <c r="AG74" s="138">
        <v>0.09</v>
      </c>
      <c r="AH74" s="137">
        <v>460</v>
      </c>
      <c r="AI74" s="137">
        <v>570</v>
      </c>
      <c r="AJ74" s="138">
        <v>0.09</v>
      </c>
      <c r="AK74" s="138">
        <v>1.7999999999999999E-2</v>
      </c>
      <c r="AL74" s="140">
        <v>77</v>
      </c>
      <c r="AM74" s="137">
        <v>650</v>
      </c>
      <c r="AN74" s="138">
        <v>8.3333333333333329E-2</v>
      </c>
      <c r="AO74" s="137">
        <v>570</v>
      </c>
      <c r="AP74" s="137">
        <v>710</v>
      </c>
      <c r="AQ74" s="138">
        <v>8.3333333333333329E-2</v>
      </c>
      <c r="AR74" s="138">
        <v>1.6666666666666666E-2</v>
      </c>
      <c r="AS74" s="201" t="s">
        <v>345</v>
      </c>
    </row>
    <row r="75" spans="1:45" ht="11.25" x14ac:dyDescent="0.2">
      <c r="A75" s="39"/>
      <c r="B75" s="39" t="s">
        <v>215</v>
      </c>
      <c r="C75" s="140" t="s">
        <v>41</v>
      </c>
      <c r="D75" s="137" t="s">
        <v>41</v>
      </c>
      <c r="E75" s="138" t="s">
        <v>41</v>
      </c>
      <c r="F75" s="137" t="s">
        <v>41</v>
      </c>
      <c r="G75" s="137" t="s">
        <v>41</v>
      </c>
      <c r="H75" s="138" t="s">
        <v>41</v>
      </c>
      <c r="I75" s="138" t="s">
        <v>41</v>
      </c>
      <c r="J75" s="140">
        <v>115</v>
      </c>
      <c r="K75" s="137">
        <v>330</v>
      </c>
      <c r="L75" s="138">
        <v>6.4516129032258063E-2</v>
      </c>
      <c r="M75" s="137">
        <v>323</v>
      </c>
      <c r="N75" s="137">
        <v>350</v>
      </c>
      <c r="O75" s="138">
        <v>6.4516129032258063E-2</v>
      </c>
      <c r="P75" s="138">
        <v>1.2903225806451613E-2</v>
      </c>
      <c r="Q75" s="140">
        <v>87</v>
      </c>
      <c r="R75" s="137">
        <v>360</v>
      </c>
      <c r="S75" s="138">
        <v>5.8823529411764705E-2</v>
      </c>
      <c r="T75" s="137">
        <v>350</v>
      </c>
      <c r="U75" s="137">
        <v>380</v>
      </c>
      <c r="V75" s="138">
        <v>5.8823529411764705E-2</v>
      </c>
      <c r="W75" s="138">
        <v>1.1764705882352941E-2</v>
      </c>
      <c r="X75" s="140">
        <v>92</v>
      </c>
      <c r="Y75" s="137">
        <v>340</v>
      </c>
      <c r="Z75" s="138">
        <v>6.25E-2</v>
      </c>
      <c r="AA75" s="137">
        <v>324</v>
      </c>
      <c r="AB75" s="137">
        <v>350</v>
      </c>
      <c r="AC75" s="138">
        <v>6.25E-2</v>
      </c>
      <c r="AD75" s="138">
        <v>1.2500000000000001E-2</v>
      </c>
      <c r="AE75" s="140">
        <v>806</v>
      </c>
      <c r="AF75" s="137">
        <v>378</v>
      </c>
      <c r="AG75" s="138">
        <v>0.08</v>
      </c>
      <c r="AH75" s="137">
        <v>360</v>
      </c>
      <c r="AI75" s="137">
        <v>400</v>
      </c>
      <c r="AJ75" s="138">
        <v>0.08</v>
      </c>
      <c r="AK75" s="138">
        <v>1.6E-2</v>
      </c>
      <c r="AL75" s="140">
        <v>717</v>
      </c>
      <c r="AM75" s="137">
        <v>420</v>
      </c>
      <c r="AN75" s="138">
        <v>0.05</v>
      </c>
      <c r="AO75" s="137">
        <v>400</v>
      </c>
      <c r="AP75" s="137">
        <v>450</v>
      </c>
      <c r="AQ75" s="138">
        <v>0.05</v>
      </c>
      <c r="AR75" s="138">
        <v>0.01</v>
      </c>
      <c r="AS75" s="201" t="s">
        <v>345</v>
      </c>
    </row>
    <row r="76" spans="1:45" ht="11.25" x14ac:dyDescent="0.2">
      <c r="A76" s="39"/>
      <c r="B76" s="39" t="s">
        <v>216</v>
      </c>
      <c r="C76" s="140">
        <v>522</v>
      </c>
      <c r="D76" s="137">
        <v>380</v>
      </c>
      <c r="E76" s="138">
        <v>8.5714285714285715E-2</v>
      </c>
      <c r="F76" s="137">
        <v>340</v>
      </c>
      <c r="G76" s="137">
        <v>400</v>
      </c>
      <c r="H76" s="138">
        <v>8.5714285714285715E-2</v>
      </c>
      <c r="I76" s="138">
        <v>1.7142857142857144E-2</v>
      </c>
      <c r="J76" s="140">
        <v>520</v>
      </c>
      <c r="K76" s="137">
        <v>490</v>
      </c>
      <c r="L76" s="138">
        <v>6.5217391304347824E-2</v>
      </c>
      <c r="M76" s="137">
        <v>440</v>
      </c>
      <c r="N76" s="137">
        <v>525</v>
      </c>
      <c r="O76" s="138">
        <v>6.5217391304347824E-2</v>
      </c>
      <c r="P76" s="138">
        <v>1.3043478260869565E-2</v>
      </c>
      <c r="Q76" s="140">
        <v>37</v>
      </c>
      <c r="R76" s="137">
        <v>675</v>
      </c>
      <c r="S76" s="138">
        <v>0.125</v>
      </c>
      <c r="T76" s="137">
        <v>595</v>
      </c>
      <c r="U76" s="137">
        <v>750</v>
      </c>
      <c r="V76" s="138">
        <v>0.125</v>
      </c>
      <c r="W76" s="138">
        <v>2.5000000000000001E-2</v>
      </c>
      <c r="X76" s="140">
        <v>74</v>
      </c>
      <c r="Y76" s="137">
        <v>530</v>
      </c>
      <c r="Z76" s="138">
        <v>2.9126213592233011E-2</v>
      </c>
      <c r="AA76" s="137">
        <v>500</v>
      </c>
      <c r="AB76" s="137">
        <v>580</v>
      </c>
      <c r="AC76" s="138">
        <v>2.9126213592233011E-2</v>
      </c>
      <c r="AD76" s="138">
        <v>5.8252427184466021E-3</v>
      </c>
      <c r="AE76" s="140">
        <v>79</v>
      </c>
      <c r="AF76" s="137">
        <v>700</v>
      </c>
      <c r="AG76" s="138">
        <v>7.6923076923076927E-2</v>
      </c>
      <c r="AH76" s="137">
        <v>600</v>
      </c>
      <c r="AI76" s="137">
        <v>750</v>
      </c>
      <c r="AJ76" s="138">
        <v>7.6923076923076927E-2</v>
      </c>
      <c r="AK76" s="138">
        <v>1.5384615384615385E-2</v>
      </c>
      <c r="AL76" s="140">
        <v>22</v>
      </c>
      <c r="AM76" s="137">
        <v>840</v>
      </c>
      <c r="AN76" s="138">
        <v>0.16666666666666666</v>
      </c>
      <c r="AO76" s="137">
        <v>750</v>
      </c>
      <c r="AP76" s="137">
        <v>990</v>
      </c>
      <c r="AQ76" s="138">
        <v>0.16666666666666666</v>
      </c>
      <c r="AR76" s="138">
        <v>3.3333333333333333E-2</v>
      </c>
      <c r="AS76" s="201" t="s">
        <v>345</v>
      </c>
    </row>
    <row r="77" spans="1:45" ht="11.25" x14ac:dyDescent="0.2">
      <c r="B77" s="39" t="s">
        <v>217</v>
      </c>
      <c r="C77" s="140">
        <v>359</v>
      </c>
      <c r="D77" s="137">
        <v>330</v>
      </c>
      <c r="E77" s="138">
        <v>0.1</v>
      </c>
      <c r="F77" s="137">
        <v>295</v>
      </c>
      <c r="G77" s="137">
        <v>355</v>
      </c>
      <c r="H77" s="138">
        <v>0.1</v>
      </c>
      <c r="I77" s="138">
        <v>0.02</v>
      </c>
      <c r="J77" s="140">
        <v>848</v>
      </c>
      <c r="K77" s="137">
        <v>390</v>
      </c>
      <c r="L77" s="138">
        <v>5.4054054054054057E-2</v>
      </c>
      <c r="M77" s="137">
        <v>350</v>
      </c>
      <c r="N77" s="137">
        <v>430</v>
      </c>
      <c r="O77" s="138">
        <v>5.4054054054054057E-2</v>
      </c>
      <c r="P77" s="138">
        <v>1.0810810810810811E-2</v>
      </c>
      <c r="Q77" s="140">
        <v>180</v>
      </c>
      <c r="R77" s="137">
        <v>490</v>
      </c>
      <c r="S77" s="138">
        <v>8.8888888888888892E-2</v>
      </c>
      <c r="T77" s="137">
        <v>425</v>
      </c>
      <c r="U77" s="137">
        <v>550</v>
      </c>
      <c r="V77" s="138">
        <v>8.8888888888888892E-2</v>
      </c>
      <c r="W77" s="138">
        <v>1.7777777777777778E-2</v>
      </c>
      <c r="X77" s="140">
        <v>108</v>
      </c>
      <c r="Y77" s="137">
        <v>410</v>
      </c>
      <c r="Z77" s="138">
        <v>2.5000000000000001E-2</v>
      </c>
      <c r="AA77" s="137">
        <v>370</v>
      </c>
      <c r="AB77" s="137">
        <v>460</v>
      </c>
      <c r="AC77" s="138">
        <v>2.5000000000000001E-2</v>
      </c>
      <c r="AD77" s="138">
        <v>5.0000000000000001E-3</v>
      </c>
      <c r="AE77" s="140">
        <v>353</v>
      </c>
      <c r="AF77" s="137">
        <v>480</v>
      </c>
      <c r="AG77" s="138">
        <v>6.6666666666666666E-2</v>
      </c>
      <c r="AH77" s="137">
        <v>400</v>
      </c>
      <c r="AI77" s="137">
        <v>500</v>
      </c>
      <c r="AJ77" s="138">
        <v>6.6666666666666666E-2</v>
      </c>
      <c r="AK77" s="138">
        <v>1.3333333333333332E-2</v>
      </c>
      <c r="AL77" s="140">
        <v>126</v>
      </c>
      <c r="AM77" s="137">
        <v>673</v>
      </c>
      <c r="AN77" s="138">
        <v>0.12166666666666667</v>
      </c>
      <c r="AO77" s="137">
        <v>500</v>
      </c>
      <c r="AP77" s="137">
        <v>800</v>
      </c>
      <c r="AQ77" s="138">
        <v>0.12166666666666667</v>
      </c>
      <c r="AR77" s="138">
        <v>2.4333333333333335E-2</v>
      </c>
      <c r="AS77" s="201" t="s">
        <v>345</v>
      </c>
    </row>
    <row r="78" spans="1:45" ht="11.25" x14ac:dyDescent="0.2">
      <c r="B78" s="39" t="s">
        <v>218</v>
      </c>
      <c r="C78" s="140">
        <v>23</v>
      </c>
      <c r="D78" s="137">
        <v>270</v>
      </c>
      <c r="E78" s="138">
        <v>0</v>
      </c>
      <c r="F78" s="137">
        <v>240</v>
      </c>
      <c r="G78" s="137">
        <v>280</v>
      </c>
      <c r="H78" s="138">
        <v>0</v>
      </c>
      <c r="I78" s="138">
        <v>0</v>
      </c>
      <c r="J78" s="140">
        <v>139</v>
      </c>
      <c r="K78" s="137">
        <v>340</v>
      </c>
      <c r="L78" s="138">
        <v>3.0303030303030304E-2</v>
      </c>
      <c r="M78" s="137">
        <v>320</v>
      </c>
      <c r="N78" s="137">
        <v>370</v>
      </c>
      <c r="O78" s="138">
        <v>3.0303030303030304E-2</v>
      </c>
      <c r="P78" s="138">
        <v>6.0606060606060606E-3</v>
      </c>
      <c r="Q78" s="140">
        <v>72</v>
      </c>
      <c r="R78" s="137">
        <v>393</v>
      </c>
      <c r="S78" s="138">
        <v>6.7934782608695649E-2</v>
      </c>
      <c r="T78" s="137">
        <v>370</v>
      </c>
      <c r="U78" s="137">
        <v>425</v>
      </c>
      <c r="V78" s="138">
        <v>6.7934782608695649E-2</v>
      </c>
      <c r="W78" s="138">
        <v>1.358695652173913E-2</v>
      </c>
      <c r="X78" s="140">
        <v>13</v>
      </c>
      <c r="Y78" s="137">
        <v>355</v>
      </c>
      <c r="Z78" s="138">
        <v>7.575757575757576E-2</v>
      </c>
      <c r="AA78" s="137">
        <v>320</v>
      </c>
      <c r="AB78" s="137">
        <v>390</v>
      </c>
      <c r="AC78" s="138">
        <v>7.575757575757576E-2</v>
      </c>
      <c r="AD78" s="138">
        <v>1.5151515151515152E-2</v>
      </c>
      <c r="AE78" s="140">
        <v>227</v>
      </c>
      <c r="AF78" s="137">
        <v>390</v>
      </c>
      <c r="AG78" s="138">
        <v>8.3333333333333329E-2</v>
      </c>
      <c r="AH78" s="137">
        <v>370</v>
      </c>
      <c r="AI78" s="137">
        <v>400</v>
      </c>
      <c r="AJ78" s="138">
        <v>8.3333333333333329E-2</v>
      </c>
      <c r="AK78" s="138">
        <v>1.6666666666666666E-2</v>
      </c>
      <c r="AL78" s="140">
        <v>82</v>
      </c>
      <c r="AM78" s="137">
        <v>423</v>
      </c>
      <c r="AN78" s="138">
        <v>7.1428571428571426E-3</v>
      </c>
      <c r="AO78" s="137">
        <v>400</v>
      </c>
      <c r="AP78" s="137">
        <v>460</v>
      </c>
      <c r="AQ78" s="138">
        <v>7.1428571428571426E-3</v>
      </c>
      <c r="AR78" s="138">
        <v>1.4285714285714286E-3</v>
      </c>
      <c r="AS78" s="201" t="s">
        <v>345</v>
      </c>
    </row>
    <row r="79" spans="1:45" ht="11.25" x14ac:dyDescent="0.2">
      <c r="B79" s="39" t="s">
        <v>219</v>
      </c>
      <c r="C79" s="140" t="s">
        <v>41</v>
      </c>
      <c r="D79" s="137" t="s">
        <v>41</v>
      </c>
      <c r="E79" s="138" t="s">
        <v>41</v>
      </c>
      <c r="F79" s="137" t="s">
        <v>41</v>
      </c>
      <c r="G79" s="137" t="s">
        <v>41</v>
      </c>
      <c r="H79" s="138" t="s">
        <v>41</v>
      </c>
      <c r="I79" s="138" t="s">
        <v>41</v>
      </c>
      <c r="J79" s="140" t="s">
        <v>41</v>
      </c>
      <c r="K79" s="137" t="s">
        <v>41</v>
      </c>
      <c r="L79" s="138" t="s">
        <v>41</v>
      </c>
      <c r="M79" s="137" t="s">
        <v>41</v>
      </c>
      <c r="N79" s="137" t="s">
        <v>41</v>
      </c>
      <c r="O79" s="138" t="s">
        <v>41</v>
      </c>
      <c r="P79" s="138" t="s">
        <v>41</v>
      </c>
      <c r="Q79" s="140" t="s">
        <v>41</v>
      </c>
      <c r="R79" s="137" t="s">
        <v>41</v>
      </c>
      <c r="S79" s="138" t="s">
        <v>41</v>
      </c>
      <c r="T79" s="137" t="s">
        <v>41</v>
      </c>
      <c r="U79" s="137" t="s">
        <v>41</v>
      </c>
      <c r="V79" s="138" t="s">
        <v>41</v>
      </c>
      <c r="W79" s="138" t="s">
        <v>41</v>
      </c>
      <c r="X79" s="140" t="s">
        <v>41</v>
      </c>
      <c r="Y79" s="137" t="s">
        <v>41</v>
      </c>
      <c r="Z79" s="138" t="s">
        <v>41</v>
      </c>
      <c r="AA79" s="137" t="s">
        <v>41</v>
      </c>
      <c r="AB79" s="137" t="s">
        <v>41</v>
      </c>
      <c r="AC79" s="138" t="s">
        <v>41</v>
      </c>
      <c r="AD79" s="138" t="s">
        <v>41</v>
      </c>
      <c r="AE79" s="140">
        <v>21</v>
      </c>
      <c r="AF79" s="137">
        <v>420</v>
      </c>
      <c r="AG79" s="138">
        <v>0.05</v>
      </c>
      <c r="AH79" s="137">
        <v>380</v>
      </c>
      <c r="AI79" s="137">
        <v>455</v>
      </c>
      <c r="AJ79" s="138">
        <v>0.05</v>
      </c>
      <c r="AK79" s="138">
        <v>0.01</v>
      </c>
      <c r="AL79" s="140">
        <v>16</v>
      </c>
      <c r="AM79" s="137">
        <v>505</v>
      </c>
      <c r="AN79" s="138">
        <v>0.10989010989010989</v>
      </c>
      <c r="AO79" s="137">
        <v>455</v>
      </c>
      <c r="AP79" s="137">
        <v>550</v>
      </c>
      <c r="AQ79" s="138">
        <v>0.10989010989010989</v>
      </c>
      <c r="AR79" s="138">
        <v>2.1978021978021976E-2</v>
      </c>
      <c r="AS79" s="201" t="s">
        <v>345</v>
      </c>
    </row>
    <row r="80" spans="1:45" ht="11.25" x14ac:dyDescent="0.2">
      <c r="B80" s="39" t="s">
        <v>220</v>
      </c>
      <c r="C80" s="140">
        <v>441</v>
      </c>
      <c r="D80" s="137">
        <v>360</v>
      </c>
      <c r="E80" s="138">
        <v>0.2</v>
      </c>
      <c r="F80" s="137">
        <v>300</v>
      </c>
      <c r="G80" s="137">
        <v>400</v>
      </c>
      <c r="H80" s="138">
        <v>0.2</v>
      </c>
      <c r="I80" s="138">
        <v>0.04</v>
      </c>
      <c r="J80" s="140">
        <v>570</v>
      </c>
      <c r="K80" s="137">
        <v>430</v>
      </c>
      <c r="L80" s="138">
        <v>0.10256410256410256</v>
      </c>
      <c r="M80" s="137">
        <v>380</v>
      </c>
      <c r="N80" s="137">
        <v>485</v>
      </c>
      <c r="O80" s="138">
        <v>0.10256410256410256</v>
      </c>
      <c r="P80" s="138">
        <v>2.0512820512820513E-2</v>
      </c>
      <c r="Q80" s="140">
        <v>61</v>
      </c>
      <c r="R80" s="137">
        <v>550</v>
      </c>
      <c r="S80" s="138">
        <v>0.1111111111111111</v>
      </c>
      <c r="T80" s="137">
        <v>480</v>
      </c>
      <c r="U80" s="137">
        <v>655</v>
      </c>
      <c r="V80" s="138">
        <v>0.1111111111111111</v>
      </c>
      <c r="W80" s="138">
        <v>2.222222222222222E-2</v>
      </c>
      <c r="X80" s="140">
        <v>163</v>
      </c>
      <c r="Y80" s="137">
        <v>490</v>
      </c>
      <c r="Z80" s="138">
        <v>8.8888888888888892E-2</v>
      </c>
      <c r="AA80" s="137">
        <v>430</v>
      </c>
      <c r="AB80" s="137">
        <v>530</v>
      </c>
      <c r="AC80" s="138">
        <v>8.8888888888888892E-2</v>
      </c>
      <c r="AD80" s="138">
        <v>1.7777777777777778E-2</v>
      </c>
      <c r="AE80" s="140">
        <v>246</v>
      </c>
      <c r="AF80" s="137">
        <v>590</v>
      </c>
      <c r="AG80" s="138">
        <v>7.2727272727272724E-2</v>
      </c>
      <c r="AH80" s="137">
        <v>500</v>
      </c>
      <c r="AI80" s="137">
        <v>650</v>
      </c>
      <c r="AJ80" s="138">
        <v>7.2727272727272724E-2</v>
      </c>
      <c r="AK80" s="138">
        <v>1.4545454545454545E-2</v>
      </c>
      <c r="AL80" s="140">
        <v>82</v>
      </c>
      <c r="AM80" s="137">
        <v>750</v>
      </c>
      <c r="AN80" s="138">
        <v>7.9136690647482008E-2</v>
      </c>
      <c r="AO80" s="137">
        <v>650</v>
      </c>
      <c r="AP80" s="137">
        <v>850</v>
      </c>
      <c r="AQ80" s="138">
        <v>7.9136690647482008E-2</v>
      </c>
      <c r="AR80" s="138">
        <v>1.5827338129496403E-2</v>
      </c>
      <c r="AS80" s="201" t="s">
        <v>345</v>
      </c>
    </row>
    <row r="81" spans="1:45" ht="11.25" x14ac:dyDescent="0.2">
      <c r="B81" s="39" t="s">
        <v>221</v>
      </c>
      <c r="C81" s="140">
        <v>69</v>
      </c>
      <c r="D81" s="137">
        <v>300</v>
      </c>
      <c r="E81" s="138">
        <v>0.15384615384615385</v>
      </c>
      <c r="F81" s="137">
        <v>260</v>
      </c>
      <c r="G81" s="137">
        <v>325</v>
      </c>
      <c r="H81" s="138">
        <v>0.15384615384615385</v>
      </c>
      <c r="I81" s="138">
        <v>3.0769230769230771E-2</v>
      </c>
      <c r="J81" s="140">
        <v>653</v>
      </c>
      <c r="K81" s="137">
        <v>370</v>
      </c>
      <c r="L81" s="138">
        <v>6.3218390804597707E-2</v>
      </c>
      <c r="M81" s="137">
        <v>340</v>
      </c>
      <c r="N81" s="137">
        <v>390</v>
      </c>
      <c r="O81" s="138">
        <v>6.3218390804597707E-2</v>
      </c>
      <c r="P81" s="138">
        <v>1.2643678160919542E-2</v>
      </c>
      <c r="Q81" s="140">
        <v>272</v>
      </c>
      <c r="R81" s="137">
        <v>430</v>
      </c>
      <c r="S81" s="138">
        <v>7.4999999999999997E-2</v>
      </c>
      <c r="T81" s="137">
        <v>400</v>
      </c>
      <c r="U81" s="137">
        <v>470</v>
      </c>
      <c r="V81" s="138">
        <v>7.4999999999999997E-2</v>
      </c>
      <c r="W81" s="138">
        <v>1.4999999999999999E-2</v>
      </c>
      <c r="X81" s="140">
        <v>120</v>
      </c>
      <c r="Y81" s="137">
        <v>370</v>
      </c>
      <c r="Z81" s="138">
        <v>8.8235294117647065E-2</v>
      </c>
      <c r="AA81" s="137">
        <v>340</v>
      </c>
      <c r="AB81" s="137">
        <v>395</v>
      </c>
      <c r="AC81" s="138">
        <v>8.8235294117647065E-2</v>
      </c>
      <c r="AD81" s="138">
        <v>1.7647058823529412E-2</v>
      </c>
      <c r="AE81" s="140">
        <v>476</v>
      </c>
      <c r="AF81" s="137">
        <v>410</v>
      </c>
      <c r="AG81" s="138">
        <v>7.8947368421052627E-2</v>
      </c>
      <c r="AH81" s="137">
        <v>380</v>
      </c>
      <c r="AI81" s="137">
        <v>420</v>
      </c>
      <c r="AJ81" s="138">
        <v>7.8947368421052627E-2</v>
      </c>
      <c r="AK81" s="138">
        <v>1.5789473684210527E-2</v>
      </c>
      <c r="AL81" s="140">
        <v>88</v>
      </c>
      <c r="AM81" s="137">
        <v>490</v>
      </c>
      <c r="AN81" s="138">
        <v>0.13953488372093023</v>
      </c>
      <c r="AO81" s="137">
        <v>420</v>
      </c>
      <c r="AP81" s="137">
        <v>550</v>
      </c>
      <c r="AQ81" s="138">
        <v>0.13953488372093023</v>
      </c>
      <c r="AR81" s="138">
        <v>2.7906976744186046E-2</v>
      </c>
      <c r="AS81" s="201" t="s">
        <v>345</v>
      </c>
    </row>
    <row r="82" spans="1:45" ht="11.25" x14ac:dyDescent="0.2">
      <c r="B82" s="39" t="s">
        <v>222</v>
      </c>
      <c r="C82" s="140">
        <v>59</v>
      </c>
      <c r="D82" s="137">
        <v>250</v>
      </c>
      <c r="E82" s="138">
        <v>0.19047619047619047</v>
      </c>
      <c r="F82" s="137">
        <v>205</v>
      </c>
      <c r="G82" s="137">
        <v>300</v>
      </c>
      <c r="H82" s="138">
        <v>0.19047619047619047</v>
      </c>
      <c r="I82" s="138">
        <v>3.8095238095238092E-2</v>
      </c>
      <c r="J82" s="140">
        <v>418</v>
      </c>
      <c r="K82" s="137">
        <v>390</v>
      </c>
      <c r="L82" s="138">
        <v>5.4054054054054057E-2</v>
      </c>
      <c r="M82" s="137">
        <v>350</v>
      </c>
      <c r="N82" s="137">
        <v>415</v>
      </c>
      <c r="O82" s="138">
        <v>5.4054054054054057E-2</v>
      </c>
      <c r="P82" s="138">
        <v>1.0810810810810811E-2</v>
      </c>
      <c r="Q82" s="140">
        <v>132</v>
      </c>
      <c r="R82" s="137">
        <v>475</v>
      </c>
      <c r="S82" s="138">
        <v>0.10465116279069768</v>
      </c>
      <c r="T82" s="137">
        <v>428</v>
      </c>
      <c r="U82" s="137">
        <v>510</v>
      </c>
      <c r="V82" s="138">
        <v>0.10465116279069768</v>
      </c>
      <c r="W82" s="138">
        <v>2.0930232558139535E-2</v>
      </c>
      <c r="X82" s="140">
        <v>114</v>
      </c>
      <c r="Y82" s="137">
        <v>400</v>
      </c>
      <c r="Z82" s="138">
        <v>5.2631578947368418E-2</v>
      </c>
      <c r="AA82" s="137">
        <v>365</v>
      </c>
      <c r="AB82" s="137">
        <v>450</v>
      </c>
      <c r="AC82" s="138">
        <v>5.2631578947368418E-2</v>
      </c>
      <c r="AD82" s="138">
        <v>1.0526315789473684E-2</v>
      </c>
      <c r="AE82" s="140">
        <v>208</v>
      </c>
      <c r="AF82" s="137">
        <v>460</v>
      </c>
      <c r="AG82" s="138">
        <v>6.9767441860465115E-2</v>
      </c>
      <c r="AH82" s="137">
        <v>415</v>
      </c>
      <c r="AI82" s="137">
        <v>520</v>
      </c>
      <c r="AJ82" s="138">
        <v>6.9767441860465115E-2</v>
      </c>
      <c r="AK82" s="138">
        <v>1.3953488372093023E-2</v>
      </c>
      <c r="AL82" s="140">
        <v>66</v>
      </c>
      <c r="AM82" s="137">
        <v>565</v>
      </c>
      <c r="AN82" s="138">
        <v>2.7272727272727271E-2</v>
      </c>
      <c r="AO82" s="137">
        <v>520</v>
      </c>
      <c r="AP82" s="137">
        <v>610</v>
      </c>
      <c r="AQ82" s="138">
        <v>2.7272727272727271E-2</v>
      </c>
      <c r="AR82" s="138">
        <v>5.4545454545454541E-3</v>
      </c>
      <c r="AS82" s="201" t="s">
        <v>345</v>
      </c>
    </row>
    <row r="83" spans="1:45" ht="11.25" x14ac:dyDescent="0.2">
      <c r="B83" s="39" t="s">
        <v>223</v>
      </c>
      <c r="C83" s="140" t="s">
        <v>41</v>
      </c>
      <c r="D83" s="137" t="s">
        <v>41</v>
      </c>
      <c r="E83" s="138" t="s">
        <v>41</v>
      </c>
      <c r="F83" s="137" t="s">
        <v>41</v>
      </c>
      <c r="G83" s="137" t="s">
        <v>41</v>
      </c>
      <c r="H83" s="138" t="s">
        <v>41</v>
      </c>
      <c r="I83" s="138" t="s">
        <v>41</v>
      </c>
      <c r="J83" s="140">
        <v>125</v>
      </c>
      <c r="K83" s="137">
        <v>330</v>
      </c>
      <c r="L83" s="138">
        <v>6.4516129032258063E-2</v>
      </c>
      <c r="M83" s="137">
        <v>315</v>
      </c>
      <c r="N83" s="137">
        <v>340</v>
      </c>
      <c r="O83" s="138">
        <v>6.4516129032258063E-2</v>
      </c>
      <c r="P83" s="138">
        <v>1.2903225806451613E-2</v>
      </c>
      <c r="Q83" s="140">
        <v>56</v>
      </c>
      <c r="R83" s="137">
        <v>355</v>
      </c>
      <c r="S83" s="138">
        <v>7.575757575757576E-2</v>
      </c>
      <c r="T83" s="137">
        <v>340</v>
      </c>
      <c r="U83" s="137">
        <v>380</v>
      </c>
      <c r="V83" s="138">
        <v>7.575757575757576E-2</v>
      </c>
      <c r="W83" s="138">
        <v>1.5151515151515152E-2</v>
      </c>
      <c r="X83" s="140">
        <v>32</v>
      </c>
      <c r="Y83" s="137">
        <v>333</v>
      </c>
      <c r="Z83" s="138">
        <v>0.11</v>
      </c>
      <c r="AA83" s="137">
        <v>310</v>
      </c>
      <c r="AB83" s="137">
        <v>353</v>
      </c>
      <c r="AC83" s="138">
        <v>0.11</v>
      </c>
      <c r="AD83" s="138">
        <v>2.1999999999999999E-2</v>
      </c>
      <c r="AE83" s="140">
        <v>365</v>
      </c>
      <c r="AF83" s="137">
        <v>360</v>
      </c>
      <c r="AG83" s="138">
        <v>7.4626865671641784E-2</v>
      </c>
      <c r="AH83" s="137">
        <v>345</v>
      </c>
      <c r="AI83" s="137">
        <v>395</v>
      </c>
      <c r="AJ83" s="138">
        <v>7.4626865671641784E-2</v>
      </c>
      <c r="AK83" s="138">
        <v>1.4925373134328356E-2</v>
      </c>
      <c r="AL83" s="140">
        <v>271</v>
      </c>
      <c r="AM83" s="137">
        <v>420</v>
      </c>
      <c r="AN83" s="138">
        <v>0.10526315789473684</v>
      </c>
      <c r="AO83" s="137">
        <v>395</v>
      </c>
      <c r="AP83" s="137">
        <v>460</v>
      </c>
      <c r="AQ83" s="138">
        <v>0.10526315789473684</v>
      </c>
      <c r="AR83" s="138">
        <v>2.1052631578947368E-2</v>
      </c>
      <c r="AS83" s="201" t="s">
        <v>345</v>
      </c>
    </row>
    <row r="84" spans="1:45" ht="11.25" x14ac:dyDescent="0.2">
      <c r="B84" s="39" t="s">
        <v>224</v>
      </c>
      <c r="C84" s="140">
        <v>381</v>
      </c>
      <c r="D84" s="137">
        <v>300</v>
      </c>
      <c r="E84" s="138">
        <v>5.2631578947368418E-2</v>
      </c>
      <c r="F84" s="137">
        <v>280</v>
      </c>
      <c r="G84" s="137">
        <v>350</v>
      </c>
      <c r="H84" s="138">
        <v>5.2631578947368418E-2</v>
      </c>
      <c r="I84" s="138">
        <v>1.0526315789473684E-2</v>
      </c>
      <c r="J84" s="140">
        <v>465</v>
      </c>
      <c r="K84" s="137">
        <v>395</v>
      </c>
      <c r="L84" s="138">
        <v>8.2191780821917804E-2</v>
      </c>
      <c r="M84" s="137">
        <v>355</v>
      </c>
      <c r="N84" s="137">
        <v>450</v>
      </c>
      <c r="O84" s="138">
        <v>8.2191780821917804E-2</v>
      </c>
      <c r="P84" s="138">
        <v>1.643835616438356E-2</v>
      </c>
      <c r="Q84" s="140">
        <v>41</v>
      </c>
      <c r="R84" s="137">
        <v>550</v>
      </c>
      <c r="S84" s="138">
        <v>-1.7857142857142856E-2</v>
      </c>
      <c r="T84" s="137">
        <v>460</v>
      </c>
      <c r="U84" s="137">
        <v>630</v>
      </c>
      <c r="V84" s="138">
        <v>-1.7857142857142856E-2</v>
      </c>
      <c r="W84" s="138">
        <v>-3.5714285714285713E-3</v>
      </c>
      <c r="X84" s="140">
        <v>49</v>
      </c>
      <c r="Y84" s="137">
        <v>500</v>
      </c>
      <c r="Z84" s="138">
        <v>7.5268817204301078E-2</v>
      </c>
      <c r="AA84" s="137">
        <v>450</v>
      </c>
      <c r="AB84" s="137">
        <v>550</v>
      </c>
      <c r="AC84" s="138">
        <v>7.5268817204301078E-2</v>
      </c>
      <c r="AD84" s="138">
        <v>1.5053763440860216E-2</v>
      </c>
      <c r="AE84" s="140">
        <v>88</v>
      </c>
      <c r="AF84" s="137">
        <v>600</v>
      </c>
      <c r="AG84" s="138">
        <v>7.1428571428571425E-2</v>
      </c>
      <c r="AH84" s="137">
        <v>520</v>
      </c>
      <c r="AI84" s="137">
        <v>650</v>
      </c>
      <c r="AJ84" s="138">
        <v>7.1428571428571425E-2</v>
      </c>
      <c r="AK84" s="138">
        <v>1.4285714285714285E-2</v>
      </c>
      <c r="AL84" s="140">
        <v>36</v>
      </c>
      <c r="AM84" s="137">
        <v>735</v>
      </c>
      <c r="AN84" s="138">
        <v>4.2553191489361701E-2</v>
      </c>
      <c r="AO84" s="137">
        <v>650</v>
      </c>
      <c r="AP84" s="137">
        <v>875</v>
      </c>
      <c r="AQ84" s="138">
        <v>4.2553191489361701E-2</v>
      </c>
      <c r="AR84" s="138">
        <v>8.5106382978723406E-3</v>
      </c>
      <c r="AS84" s="201" t="s">
        <v>345</v>
      </c>
    </row>
    <row r="85" spans="1:45" s="149" customFormat="1" ht="11.25" x14ac:dyDescent="0.2">
      <c r="B85" s="135" t="s">
        <v>37</v>
      </c>
      <c r="C85" s="140">
        <v>2660</v>
      </c>
      <c r="D85" s="137">
        <v>340</v>
      </c>
      <c r="E85" s="138">
        <v>0.13333333333333333</v>
      </c>
      <c r="F85" s="137">
        <v>290</v>
      </c>
      <c r="G85" s="137">
        <v>380</v>
      </c>
      <c r="H85" s="138">
        <v>0.13333333333333333</v>
      </c>
      <c r="I85" s="138">
        <v>2.6666666666666665E-2</v>
      </c>
      <c r="J85" s="140">
        <v>5265</v>
      </c>
      <c r="K85" s="137">
        <v>400</v>
      </c>
      <c r="L85" s="138">
        <v>8.1081081081081086E-2</v>
      </c>
      <c r="M85" s="137">
        <v>350</v>
      </c>
      <c r="N85" s="137">
        <v>450</v>
      </c>
      <c r="O85" s="138">
        <v>8.1081081081081086E-2</v>
      </c>
      <c r="P85" s="138">
        <v>1.6216216216216217E-2</v>
      </c>
      <c r="Q85" s="140">
        <v>1227</v>
      </c>
      <c r="R85" s="137">
        <v>440</v>
      </c>
      <c r="S85" s="138">
        <v>7.3170731707317069E-2</v>
      </c>
      <c r="T85" s="137">
        <v>380</v>
      </c>
      <c r="U85" s="137">
        <v>530</v>
      </c>
      <c r="V85" s="138">
        <v>7.3170731707317069E-2</v>
      </c>
      <c r="W85" s="138">
        <v>1.4634146341463414E-2</v>
      </c>
      <c r="X85" s="140">
        <v>1247</v>
      </c>
      <c r="Y85" s="137">
        <v>440</v>
      </c>
      <c r="Z85" s="138">
        <v>7.3170731707317069E-2</v>
      </c>
      <c r="AA85" s="137">
        <v>365</v>
      </c>
      <c r="AB85" s="137">
        <v>520</v>
      </c>
      <c r="AC85" s="138">
        <v>7.3170731707317069E-2</v>
      </c>
      <c r="AD85" s="138">
        <v>1.4634146341463414E-2</v>
      </c>
      <c r="AE85" s="140">
        <v>4126</v>
      </c>
      <c r="AF85" s="137">
        <v>400</v>
      </c>
      <c r="AG85" s="138">
        <v>5.2631578947368418E-2</v>
      </c>
      <c r="AH85" s="137">
        <v>370</v>
      </c>
      <c r="AI85" s="137">
        <v>410</v>
      </c>
      <c r="AJ85" s="138">
        <v>5.2631578947368418E-2</v>
      </c>
      <c r="AK85" s="138">
        <v>1.0526315789473684E-2</v>
      </c>
      <c r="AL85" s="140">
        <v>1971</v>
      </c>
      <c r="AM85" s="137">
        <v>440</v>
      </c>
      <c r="AN85" s="138">
        <v>4.7619047619047616E-2</v>
      </c>
      <c r="AO85" s="137">
        <v>410</v>
      </c>
      <c r="AP85" s="137">
        <v>530</v>
      </c>
      <c r="AQ85" s="138">
        <v>4.7619047619047616E-2</v>
      </c>
      <c r="AR85" s="138">
        <v>9.5238095238095229E-3</v>
      </c>
      <c r="AS85" s="201"/>
    </row>
    <row r="86" spans="1:45" ht="11.25" x14ac:dyDescent="0.2">
      <c r="A86" s="36" t="s">
        <v>21</v>
      </c>
      <c r="B86" s="39" t="s">
        <v>225</v>
      </c>
      <c r="C86" s="140">
        <v>292</v>
      </c>
      <c r="D86" s="137">
        <v>300</v>
      </c>
      <c r="E86" s="138">
        <v>3.4482758620689655E-2</v>
      </c>
      <c r="F86" s="137">
        <v>225</v>
      </c>
      <c r="G86" s="137">
        <v>340</v>
      </c>
      <c r="H86" s="138">
        <v>3.4482758620689655E-2</v>
      </c>
      <c r="I86" s="138">
        <v>6.8965517241379309E-3</v>
      </c>
      <c r="J86" s="140">
        <v>590</v>
      </c>
      <c r="K86" s="137">
        <v>370</v>
      </c>
      <c r="L86" s="138">
        <v>7.2463768115942032E-2</v>
      </c>
      <c r="M86" s="137">
        <v>340</v>
      </c>
      <c r="N86" s="137">
        <v>395</v>
      </c>
      <c r="O86" s="138">
        <v>7.2463768115942032E-2</v>
      </c>
      <c r="P86" s="138">
        <v>1.4492753623188406E-2</v>
      </c>
      <c r="Q86" s="140">
        <v>220</v>
      </c>
      <c r="R86" s="137">
        <v>430</v>
      </c>
      <c r="S86" s="138">
        <v>7.4999999999999997E-2</v>
      </c>
      <c r="T86" s="137">
        <v>385</v>
      </c>
      <c r="U86" s="137">
        <v>493</v>
      </c>
      <c r="V86" s="138">
        <v>7.4999999999999997E-2</v>
      </c>
      <c r="W86" s="138">
        <v>1.4999999999999999E-2</v>
      </c>
      <c r="X86" s="140">
        <v>138</v>
      </c>
      <c r="Y86" s="137">
        <v>363</v>
      </c>
      <c r="Z86" s="138">
        <v>0.1</v>
      </c>
      <c r="AA86" s="137">
        <v>340</v>
      </c>
      <c r="AB86" s="137">
        <v>390</v>
      </c>
      <c r="AC86" s="138">
        <v>0.1</v>
      </c>
      <c r="AD86" s="138">
        <v>0.02</v>
      </c>
      <c r="AE86" s="140">
        <v>1005</v>
      </c>
      <c r="AF86" s="137">
        <v>410</v>
      </c>
      <c r="AG86" s="138">
        <v>6.4935064935064929E-2</v>
      </c>
      <c r="AH86" s="137">
        <v>380</v>
      </c>
      <c r="AI86" s="137">
        <v>400</v>
      </c>
      <c r="AJ86" s="138">
        <v>6.4935064935064929E-2</v>
      </c>
      <c r="AK86" s="138">
        <v>1.2987012987012986E-2</v>
      </c>
      <c r="AL86" s="140">
        <v>689</v>
      </c>
      <c r="AM86" s="137">
        <v>435</v>
      </c>
      <c r="AN86" s="138">
        <v>3.5714285714285712E-2</v>
      </c>
      <c r="AO86" s="137">
        <v>400</v>
      </c>
      <c r="AP86" s="137">
        <v>525</v>
      </c>
      <c r="AQ86" s="138">
        <v>3.5714285714285712E-2</v>
      </c>
      <c r="AR86" s="138">
        <v>7.1428571428571426E-3</v>
      </c>
      <c r="AS86" s="201" t="s">
        <v>345</v>
      </c>
    </row>
    <row r="87" spans="1:45" ht="11.25" x14ac:dyDescent="0.2">
      <c r="B87" s="39" t="s">
        <v>226</v>
      </c>
      <c r="C87" s="140">
        <v>25</v>
      </c>
      <c r="D87" s="137">
        <v>300</v>
      </c>
      <c r="E87" s="138">
        <v>5.2631578947368418E-2</v>
      </c>
      <c r="F87" s="137">
        <v>260</v>
      </c>
      <c r="G87" s="137">
        <v>350</v>
      </c>
      <c r="H87" s="138">
        <v>5.2631578947368418E-2</v>
      </c>
      <c r="I87" s="138">
        <v>1.0526315789473684E-2</v>
      </c>
      <c r="J87" s="140">
        <v>138</v>
      </c>
      <c r="K87" s="137">
        <v>380</v>
      </c>
      <c r="L87" s="138">
        <v>8.5714285714285715E-2</v>
      </c>
      <c r="M87" s="137">
        <v>350</v>
      </c>
      <c r="N87" s="137">
        <v>410</v>
      </c>
      <c r="O87" s="138">
        <v>8.5714285714285715E-2</v>
      </c>
      <c r="P87" s="138">
        <v>1.7142857142857144E-2</v>
      </c>
      <c r="Q87" s="140">
        <v>100</v>
      </c>
      <c r="R87" s="137">
        <v>450</v>
      </c>
      <c r="S87" s="138">
        <v>4.6511627906976744E-2</v>
      </c>
      <c r="T87" s="137">
        <v>410</v>
      </c>
      <c r="U87" s="137">
        <v>525</v>
      </c>
      <c r="V87" s="138">
        <v>4.6511627906976744E-2</v>
      </c>
      <c r="W87" s="138">
        <v>9.3023255813953487E-3</v>
      </c>
      <c r="X87" s="140">
        <v>36</v>
      </c>
      <c r="Y87" s="137">
        <v>400</v>
      </c>
      <c r="Z87" s="138">
        <v>0.12676056338028169</v>
      </c>
      <c r="AA87" s="137">
        <v>360</v>
      </c>
      <c r="AB87" s="137">
        <v>425</v>
      </c>
      <c r="AC87" s="138">
        <v>0.12676056338028169</v>
      </c>
      <c r="AD87" s="138">
        <v>2.5352112676056339E-2</v>
      </c>
      <c r="AE87" s="140">
        <v>188</v>
      </c>
      <c r="AF87" s="137">
        <v>455</v>
      </c>
      <c r="AG87" s="138">
        <v>3.4090909090909088E-2</v>
      </c>
      <c r="AH87" s="137">
        <v>400</v>
      </c>
      <c r="AI87" s="137">
        <v>538</v>
      </c>
      <c r="AJ87" s="138">
        <v>3.4090909090909088E-2</v>
      </c>
      <c r="AK87" s="138">
        <v>6.8181818181818179E-3</v>
      </c>
      <c r="AL87" s="140">
        <v>112</v>
      </c>
      <c r="AM87" s="137">
        <v>580</v>
      </c>
      <c r="AN87" s="138">
        <v>7.407407407407407E-2</v>
      </c>
      <c r="AO87" s="137">
        <v>538</v>
      </c>
      <c r="AP87" s="137">
        <v>650</v>
      </c>
      <c r="AQ87" s="138">
        <v>7.407407407407407E-2</v>
      </c>
      <c r="AR87" s="138">
        <v>1.4814814814814814E-2</v>
      </c>
      <c r="AS87" s="201" t="s">
        <v>345</v>
      </c>
    </row>
    <row r="88" spans="1:45" ht="11.25" x14ac:dyDescent="0.2">
      <c r="B88" s="39" t="s">
        <v>227</v>
      </c>
      <c r="C88" s="140">
        <v>218</v>
      </c>
      <c r="D88" s="137">
        <v>300</v>
      </c>
      <c r="E88" s="138">
        <v>3.4482758620689655E-2</v>
      </c>
      <c r="F88" s="137">
        <v>285</v>
      </c>
      <c r="G88" s="137">
        <v>340</v>
      </c>
      <c r="H88" s="138">
        <v>3.4482758620689655E-2</v>
      </c>
      <c r="I88" s="138">
        <v>6.8965517241379309E-3</v>
      </c>
      <c r="J88" s="140">
        <v>231</v>
      </c>
      <c r="K88" s="137">
        <v>435</v>
      </c>
      <c r="L88" s="138">
        <v>0.14473684210526316</v>
      </c>
      <c r="M88" s="137">
        <v>370</v>
      </c>
      <c r="N88" s="137">
        <v>500</v>
      </c>
      <c r="O88" s="138">
        <v>0.14473684210526316</v>
      </c>
      <c r="P88" s="138">
        <v>2.8947368421052631E-2</v>
      </c>
      <c r="Q88" s="140">
        <v>17</v>
      </c>
      <c r="R88" s="137">
        <v>595</v>
      </c>
      <c r="S88" s="138">
        <v>4.3859649122807015E-2</v>
      </c>
      <c r="T88" s="137">
        <v>515</v>
      </c>
      <c r="U88" s="137">
        <v>650</v>
      </c>
      <c r="V88" s="138">
        <v>4.3859649122807015E-2</v>
      </c>
      <c r="W88" s="138">
        <v>8.771929824561403E-3</v>
      </c>
      <c r="X88" s="140">
        <v>36</v>
      </c>
      <c r="Y88" s="137">
        <v>515</v>
      </c>
      <c r="Z88" s="138">
        <v>7.2916666666666671E-2</v>
      </c>
      <c r="AA88" s="137">
        <v>488</v>
      </c>
      <c r="AB88" s="137">
        <v>575</v>
      </c>
      <c r="AC88" s="138">
        <v>7.2916666666666671E-2</v>
      </c>
      <c r="AD88" s="138">
        <v>1.4583333333333334E-2</v>
      </c>
      <c r="AE88" s="140">
        <v>93</v>
      </c>
      <c r="AF88" s="137">
        <v>650</v>
      </c>
      <c r="AG88" s="138">
        <v>4.8387096774193547E-2</v>
      </c>
      <c r="AH88" s="137">
        <v>580</v>
      </c>
      <c r="AI88" s="137">
        <v>770</v>
      </c>
      <c r="AJ88" s="138">
        <v>4.8387096774193547E-2</v>
      </c>
      <c r="AK88" s="138">
        <v>9.6774193548387101E-3</v>
      </c>
      <c r="AL88" s="140">
        <v>20</v>
      </c>
      <c r="AM88" s="137">
        <v>840</v>
      </c>
      <c r="AN88" s="138">
        <v>-1.1764705882352941E-2</v>
      </c>
      <c r="AO88" s="137">
        <v>770</v>
      </c>
      <c r="AP88" s="137">
        <v>895</v>
      </c>
      <c r="AQ88" s="138">
        <v>-1.1764705882352941E-2</v>
      </c>
      <c r="AR88" s="138">
        <v>-2.352941176470588E-3</v>
      </c>
      <c r="AS88" s="201" t="s">
        <v>345</v>
      </c>
    </row>
    <row r="89" spans="1:45" ht="11.25" x14ac:dyDescent="0.2">
      <c r="A89" s="39"/>
      <c r="B89" s="39" t="s">
        <v>228</v>
      </c>
      <c r="C89" s="140">
        <v>103</v>
      </c>
      <c r="D89" s="137">
        <v>350</v>
      </c>
      <c r="E89" s="138">
        <v>2.9411764705882353E-2</v>
      </c>
      <c r="F89" s="137">
        <v>310</v>
      </c>
      <c r="G89" s="137">
        <v>370</v>
      </c>
      <c r="H89" s="138">
        <v>2.9411764705882353E-2</v>
      </c>
      <c r="I89" s="138">
        <v>5.8823529411764705E-3</v>
      </c>
      <c r="J89" s="140">
        <v>421</v>
      </c>
      <c r="K89" s="137">
        <v>400</v>
      </c>
      <c r="L89" s="138">
        <v>6.6666666666666666E-2</v>
      </c>
      <c r="M89" s="137">
        <v>370</v>
      </c>
      <c r="N89" s="137">
        <v>430</v>
      </c>
      <c r="O89" s="138">
        <v>6.6666666666666666E-2</v>
      </c>
      <c r="P89" s="138">
        <v>1.3333333333333332E-2</v>
      </c>
      <c r="Q89" s="140">
        <v>156</v>
      </c>
      <c r="R89" s="137">
        <v>468</v>
      </c>
      <c r="S89" s="138">
        <v>8.8372093023255813E-2</v>
      </c>
      <c r="T89" s="137">
        <v>420</v>
      </c>
      <c r="U89" s="137">
        <v>523</v>
      </c>
      <c r="V89" s="138">
        <v>8.8372093023255813E-2</v>
      </c>
      <c r="W89" s="138">
        <v>1.7674418604651163E-2</v>
      </c>
      <c r="X89" s="140">
        <v>138</v>
      </c>
      <c r="Y89" s="137">
        <v>360</v>
      </c>
      <c r="Z89" s="138">
        <v>4.3478260869565216E-2</v>
      </c>
      <c r="AA89" s="137">
        <v>340</v>
      </c>
      <c r="AB89" s="137">
        <v>400</v>
      </c>
      <c r="AC89" s="138">
        <v>4.3478260869565216E-2</v>
      </c>
      <c r="AD89" s="138">
        <v>8.6956521739130436E-3</v>
      </c>
      <c r="AE89" s="140">
        <v>315</v>
      </c>
      <c r="AF89" s="137">
        <v>430</v>
      </c>
      <c r="AG89" s="138">
        <v>5.3921568627450983E-2</v>
      </c>
      <c r="AH89" s="137">
        <v>375</v>
      </c>
      <c r="AI89" s="137">
        <v>430</v>
      </c>
      <c r="AJ89" s="138">
        <v>5.3921568627450983E-2</v>
      </c>
      <c r="AK89" s="138">
        <v>1.0784313725490196E-2</v>
      </c>
      <c r="AL89" s="140">
        <v>76</v>
      </c>
      <c r="AM89" s="137">
        <v>500</v>
      </c>
      <c r="AN89" s="138">
        <v>3.0927835051546393E-2</v>
      </c>
      <c r="AO89" s="137">
        <v>430</v>
      </c>
      <c r="AP89" s="137">
        <v>625</v>
      </c>
      <c r="AQ89" s="138">
        <v>3.0927835051546393E-2</v>
      </c>
      <c r="AR89" s="138">
        <v>6.1855670103092789E-3</v>
      </c>
      <c r="AS89" s="201" t="s">
        <v>345</v>
      </c>
    </row>
    <row r="90" spans="1:45" ht="11.25" x14ac:dyDescent="0.2">
      <c r="A90" s="39"/>
      <c r="B90" s="39" t="s">
        <v>229</v>
      </c>
      <c r="C90" s="140">
        <v>142</v>
      </c>
      <c r="D90" s="137">
        <v>380</v>
      </c>
      <c r="E90" s="138">
        <v>0</v>
      </c>
      <c r="F90" s="137">
        <v>340</v>
      </c>
      <c r="G90" s="137">
        <v>400</v>
      </c>
      <c r="H90" s="138">
        <v>0</v>
      </c>
      <c r="I90" s="138">
        <v>0</v>
      </c>
      <c r="J90" s="140">
        <v>274</v>
      </c>
      <c r="K90" s="137">
        <v>430</v>
      </c>
      <c r="L90" s="138">
        <v>7.4999999999999997E-2</v>
      </c>
      <c r="M90" s="137">
        <v>385</v>
      </c>
      <c r="N90" s="137">
        <v>495</v>
      </c>
      <c r="O90" s="138">
        <v>7.4999999999999997E-2</v>
      </c>
      <c r="P90" s="138">
        <v>1.4999999999999999E-2</v>
      </c>
      <c r="Q90" s="140">
        <v>65</v>
      </c>
      <c r="R90" s="137">
        <v>550</v>
      </c>
      <c r="S90" s="138">
        <v>-1.7857142857142856E-2</v>
      </c>
      <c r="T90" s="137">
        <v>500</v>
      </c>
      <c r="U90" s="137">
        <v>610</v>
      </c>
      <c r="V90" s="138">
        <v>-1.7857142857142856E-2</v>
      </c>
      <c r="W90" s="138">
        <v>-3.5714285714285713E-3</v>
      </c>
      <c r="X90" s="140">
        <v>28</v>
      </c>
      <c r="Y90" s="137">
        <v>450</v>
      </c>
      <c r="Z90" s="138">
        <v>0</v>
      </c>
      <c r="AA90" s="137">
        <v>393</v>
      </c>
      <c r="AB90" s="137">
        <v>515</v>
      </c>
      <c r="AC90" s="138">
        <v>0</v>
      </c>
      <c r="AD90" s="138">
        <v>0</v>
      </c>
      <c r="AE90" s="140">
        <v>100</v>
      </c>
      <c r="AF90" s="137">
        <v>565</v>
      </c>
      <c r="AG90" s="138">
        <v>2.7272727272727271E-2</v>
      </c>
      <c r="AH90" s="137">
        <v>500</v>
      </c>
      <c r="AI90" s="137">
        <v>650</v>
      </c>
      <c r="AJ90" s="138">
        <v>2.7272727272727271E-2</v>
      </c>
      <c r="AK90" s="138">
        <v>5.4545454545454541E-3</v>
      </c>
      <c r="AL90" s="140">
        <v>43</v>
      </c>
      <c r="AM90" s="137">
        <v>750</v>
      </c>
      <c r="AN90" s="138">
        <v>6.7114093959731542E-3</v>
      </c>
      <c r="AO90" s="137">
        <v>650</v>
      </c>
      <c r="AP90" s="137">
        <v>890</v>
      </c>
      <c r="AQ90" s="138">
        <v>6.7114093959731542E-3</v>
      </c>
      <c r="AR90" s="138">
        <v>1.3422818791946308E-3</v>
      </c>
      <c r="AS90" s="201" t="s">
        <v>345</v>
      </c>
    </row>
    <row r="91" spans="1:45" ht="11.25" x14ac:dyDescent="0.2">
      <c r="A91" s="39"/>
      <c r="B91" s="39" t="s">
        <v>230</v>
      </c>
      <c r="C91" s="140">
        <v>39</v>
      </c>
      <c r="D91" s="137">
        <v>300</v>
      </c>
      <c r="E91" s="138">
        <v>7.1428571428571425E-2</v>
      </c>
      <c r="F91" s="137">
        <v>290</v>
      </c>
      <c r="G91" s="137">
        <v>310</v>
      </c>
      <c r="H91" s="138">
        <v>7.1428571428571425E-2</v>
      </c>
      <c r="I91" s="138">
        <v>1.4285714285714285E-2</v>
      </c>
      <c r="J91" s="140">
        <v>275</v>
      </c>
      <c r="K91" s="137">
        <v>340</v>
      </c>
      <c r="L91" s="138">
        <v>6.25E-2</v>
      </c>
      <c r="M91" s="137">
        <v>320</v>
      </c>
      <c r="N91" s="137">
        <v>350</v>
      </c>
      <c r="O91" s="138">
        <v>6.25E-2</v>
      </c>
      <c r="P91" s="138">
        <v>1.2500000000000001E-2</v>
      </c>
      <c r="Q91" s="140">
        <v>142</v>
      </c>
      <c r="R91" s="137">
        <v>360</v>
      </c>
      <c r="S91" s="138">
        <v>4.3478260869565216E-2</v>
      </c>
      <c r="T91" s="137">
        <v>340</v>
      </c>
      <c r="U91" s="137">
        <v>370</v>
      </c>
      <c r="V91" s="138">
        <v>4.3478260869565216E-2</v>
      </c>
      <c r="W91" s="138">
        <v>8.6956521739130436E-3</v>
      </c>
      <c r="X91" s="140">
        <v>99</v>
      </c>
      <c r="Y91" s="137">
        <v>340</v>
      </c>
      <c r="Z91" s="138">
        <v>6.25E-2</v>
      </c>
      <c r="AA91" s="137">
        <v>330</v>
      </c>
      <c r="AB91" s="137">
        <v>350</v>
      </c>
      <c r="AC91" s="138">
        <v>6.25E-2</v>
      </c>
      <c r="AD91" s="138">
        <v>1.2500000000000001E-2</v>
      </c>
      <c r="AE91" s="140">
        <v>833</v>
      </c>
      <c r="AF91" s="137">
        <v>380</v>
      </c>
      <c r="AG91" s="138">
        <v>5.5555555555555552E-2</v>
      </c>
      <c r="AH91" s="137">
        <v>360</v>
      </c>
      <c r="AI91" s="137">
        <v>400</v>
      </c>
      <c r="AJ91" s="138">
        <v>5.5555555555555552E-2</v>
      </c>
      <c r="AK91" s="138">
        <v>1.111111111111111E-2</v>
      </c>
      <c r="AL91" s="140">
        <v>385</v>
      </c>
      <c r="AM91" s="137">
        <v>430</v>
      </c>
      <c r="AN91" s="138">
        <v>4.878048780487805E-2</v>
      </c>
      <c r="AO91" s="137">
        <v>400</v>
      </c>
      <c r="AP91" s="137">
        <v>460</v>
      </c>
      <c r="AQ91" s="138">
        <v>4.878048780487805E-2</v>
      </c>
      <c r="AR91" s="138">
        <v>9.7560975609756097E-3</v>
      </c>
      <c r="AS91" s="201" t="s">
        <v>345</v>
      </c>
    </row>
    <row r="92" spans="1:45" ht="11.25" x14ac:dyDescent="0.2">
      <c r="B92" s="39" t="s">
        <v>231</v>
      </c>
      <c r="C92" s="140">
        <v>379</v>
      </c>
      <c r="D92" s="137">
        <v>340</v>
      </c>
      <c r="E92" s="138">
        <v>6.25E-2</v>
      </c>
      <c r="F92" s="137">
        <v>290</v>
      </c>
      <c r="G92" s="137">
        <v>390</v>
      </c>
      <c r="H92" s="138">
        <v>6.25E-2</v>
      </c>
      <c r="I92" s="138">
        <v>1.2500000000000001E-2</v>
      </c>
      <c r="J92" s="140">
        <v>404</v>
      </c>
      <c r="K92" s="137">
        <v>488</v>
      </c>
      <c r="L92" s="138">
        <v>6.0869565217391307E-2</v>
      </c>
      <c r="M92" s="137">
        <v>420</v>
      </c>
      <c r="N92" s="137">
        <v>540</v>
      </c>
      <c r="O92" s="138">
        <v>6.0869565217391307E-2</v>
      </c>
      <c r="P92" s="138">
        <v>1.2173913043478261E-2</v>
      </c>
      <c r="Q92" s="140">
        <v>40</v>
      </c>
      <c r="R92" s="137">
        <v>650</v>
      </c>
      <c r="S92" s="138">
        <v>4.8387096774193547E-2</v>
      </c>
      <c r="T92" s="137">
        <v>580</v>
      </c>
      <c r="U92" s="137">
        <v>708</v>
      </c>
      <c r="V92" s="138">
        <v>4.8387096774193547E-2</v>
      </c>
      <c r="W92" s="138">
        <v>9.6774193548387101E-3</v>
      </c>
      <c r="X92" s="140">
        <v>160</v>
      </c>
      <c r="Y92" s="137">
        <v>565</v>
      </c>
      <c r="Z92" s="138">
        <v>2.7272727272727271E-2</v>
      </c>
      <c r="AA92" s="137">
        <v>520</v>
      </c>
      <c r="AB92" s="137">
        <v>620</v>
      </c>
      <c r="AC92" s="138">
        <v>2.7272727272727271E-2</v>
      </c>
      <c r="AD92" s="138">
        <v>5.4545454545454541E-3</v>
      </c>
      <c r="AE92" s="140">
        <v>210</v>
      </c>
      <c r="AF92" s="137">
        <v>680</v>
      </c>
      <c r="AG92" s="138">
        <v>6.25E-2</v>
      </c>
      <c r="AH92" s="137">
        <v>605</v>
      </c>
      <c r="AI92" s="137">
        <v>700</v>
      </c>
      <c r="AJ92" s="138">
        <v>6.25E-2</v>
      </c>
      <c r="AK92" s="138">
        <v>1.2500000000000001E-2</v>
      </c>
      <c r="AL92" s="140">
        <v>47</v>
      </c>
      <c r="AM92" s="137">
        <v>850</v>
      </c>
      <c r="AN92" s="138">
        <v>0.17241379310344829</v>
      </c>
      <c r="AO92" s="137">
        <v>700</v>
      </c>
      <c r="AP92" s="137">
        <v>950</v>
      </c>
      <c r="AQ92" s="138">
        <v>0.17241379310344829</v>
      </c>
      <c r="AR92" s="138">
        <v>3.4482758620689655E-2</v>
      </c>
      <c r="AS92" s="201" t="s">
        <v>345</v>
      </c>
    </row>
    <row r="93" spans="1:45" ht="11.25" x14ac:dyDescent="0.2">
      <c r="B93" s="39" t="s">
        <v>232</v>
      </c>
      <c r="C93" s="140">
        <v>259</v>
      </c>
      <c r="D93" s="137">
        <v>340</v>
      </c>
      <c r="E93" s="138">
        <v>0.11475409836065574</v>
      </c>
      <c r="F93" s="137">
        <v>290</v>
      </c>
      <c r="G93" s="137">
        <v>360</v>
      </c>
      <c r="H93" s="138">
        <v>0.11475409836065574</v>
      </c>
      <c r="I93" s="138">
        <v>2.2950819672131147E-2</v>
      </c>
      <c r="J93" s="140">
        <v>566</v>
      </c>
      <c r="K93" s="137">
        <v>400</v>
      </c>
      <c r="L93" s="138">
        <v>2.564102564102564E-2</v>
      </c>
      <c r="M93" s="137">
        <v>375</v>
      </c>
      <c r="N93" s="137">
        <v>440</v>
      </c>
      <c r="O93" s="138">
        <v>2.564102564102564E-2</v>
      </c>
      <c r="P93" s="138">
        <v>5.1282051282051282E-3</v>
      </c>
      <c r="Q93" s="140">
        <v>102</v>
      </c>
      <c r="R93" s="137">
        <v>500</v>
      </c>
      <c r="S93" s="138">
        <v>8.6956521739130432E-2</v>
      </c>
      <c r="T93" s="137">
        <v>440</v>
      </c>
      <c r="U93" s="137">
        <v>550</v>
      </c>
      <c r="V93" s="138">
        <v>8.6956521739130432E-2</v>
      </c>
      <c r="W93" s="138">
        <v>1.7391304347826087E-2</v>
      </c>
      <c r="X93" s="140">
        <v>157</v>
      </c>
      <c r="Y93" s="137">
        <v>440</v>
      </c>
      <c r="Z93" s="138">
        <v>0.1</v>
      </c>
      <c r="AA93" s="137">
        <v>390</v>
      </c>
      <c r="AB93" s="137">
        <v>470</v>
      </c>
      <c r="AC93" s="138">
        <v>0.1</v>
      </c>
      <c r="AD93" s="138">
        <v>0.02</v>
      </c>
      <c r="AE93" s="140">
        <v>309</v>
      </c>
      <c r="AF93" s="137">
        <v>490</v>
      </c>
      <c r="AG93" s="138">
        <v>6.5217391304347824E-2</v>
      </c>
      <c r="AH93" s="137">
        <v>440</v>
      </c>
      <c r="AI93" s="137">
        <v>520</v>
      </c>
      <c r="AJ93" s="138">
        <v>6.5217391304347824E-2</v>
      </c>
      <c r="AK93" s="138">
        <v>1.3043478260869565E-2</v>
      </c>
      <c r="AL93" s="140">
        <v>60</v>
      </c>
      <c r="AM93" s="137">
        <v>600</v>
      </c>
      <c r="AN93" s="138">
        <v>7.1428571428571425E-2</v>
      </c>
      <c r="AO93" s="137">
        <v>520</v>
      </c>
      <c r="AP93" s="137">
        <v>690</v>
      </c>
      <c r="AQ93" s="138">
        <v>7.1428571428571425E-2</v>
      </c>
      <c r="AR93" s="138">
        <v>1.4285714285714285E-2</v>
      </c>
      <c r="AS93" s="201" t="s">
        <v>345</v>
      </c>
    </row>
    <row r="94" spans="1:45" ht="11.25" x14ac:dyDescent="0.2">
      <c r="B94" s="39" t="s">
        <v>233</v>
      </c>
      <c r="C94" s="140">
        <v>213</v>
      </c>
      <c r="D94" s="137">
        <v>300</v>
      </c>
      <c r="E94" s="138">
        <v>3.4482758620689655E-2</v>
      </c>
      <c r="F94" s="137">
        <v>270</v>
      </c>
      <c r="G94" s="137">
        <v>320</v>
      </c>
      <c r="H94" s="138">
        <v>3.4482758620689655E-2</v>
      </c>
      <c r="I94" s="138">
        <v>6.8965517241379309E-3</v>
      </c>
      <c r="J94" s="140">
        <v>781</v>
      </c>
      <c r="K94" s="137">
        <v>360</v>
      </c>
      <c r="L94" s="138">
        <v>5.8823529411764705E-2</v>
      </c>
      <c r="M94" s="137">
        <v>335</v>
      </c>
      <c r="N94" s="137">
        <v>390</v>
      </c>
      <c r="O94" s="138">
        <v>5.8823529411764705E-2</v>
      </c>
      <c r="P94" s="138">
        <v>1.1764705882352941E-2</v>
      </c>
      <c r="Q94" s="140">
        <v>196</v>
      </c>
      <c r="R94" s="137">
        <v>423</v>
      </c>
      <c r="S94" s="138">
        <v>7.6335877862595422E-2</v>
      </c>
      <c r="T94" s="137">
        <v>400</v>
      </c>
      <c r="U94" s="137">
        <v>470</v>
      </c>
      <c r="V94" s="138">
        <v>7.6335877862595422E-2</v>
      </c>
      <c r="W94" s="138">
        <v>1.5267175572519085E-2</v>
      </c>
      <c r="X94" s="140">
        <v>176</v>
      </c>
      <c r="Y94" s="137">
        <v>360</v>
      </c>
      <c r="Z94" s="138">
        <v>5.8823529411764705E-2</v>
      </c>
      <c r="AA94" s="137">
        <v>335</v>
      </c>
      <c r="AB94" s="137">
        <v>400</v>
      </c>
      <c r="AC94" s="138">
        <v>5.8823529411764705E-2</v>
      </c>
      <c r="AD94" s="138">
        <v>1.1764705882352941E-2</v>
      </c>
      <c r="AE94" s="140">
        <v>458</v>
      </c>
      <c r="AF94" s="137">
        <v>400</v>
      </c>
      <c r="AG94" s="138">
        <v>8.1081081081081086E-2</v>
      </c>
      <c r="AH94" s="137">
        <v>370</v>
      </c>
      <c r="AI94" s="137">
        <v>410</v>
      </c>
      <c r="AJ94" s="138">
        <v>8.1081081081081086E-2</v>
      </c>
      <c r="AK94" s="138">
        <v>1.6216216216216217E-2</v>
      </c>
      <c r="AL94" s="140">
        <v>83</v>
      </c>
      <c r="AM94" s="137">
        <v>460</v>
      </c>
      <c r="AN94" s="138">
        <v>2.2222222222222223E-2</v>
      </c>
      <c r="AO94" s="137">
        <v>410</v>
      </c>
      <c r="AP94" s="137">
        <v>520</v>
      </c>
      <c r="AQ94" s="138">
        <v>2.2222222222222223E-2</v>
      </c>
      <c r="AR94" s="138">
        <v>4.4444444444444444E-3</v>
      </c>
      <c r="AS94" s="201" t="s">
        <v>345</v>
      </c>
    </row>
    <row r="95" spans="1:45" ht="11.25" x14ac:dyDescent="0.2">
      <c r="B95" s="39" t="s">
        <v>234</v>
      </c>
      <c r="C95" s="140">
        <v>33</v>
      </c>
      <c r="D95" s="137">
        <v>300</v>
      </c>
      <c r="E95" s="138">
        <v>6.0070671378091869E-2</v>
      </c>
      <c r="F95" s="137">
        <v>300</v>
      </c>
      <c r="G95" s="137">
        <v>310</v>
      </c>
      <c r="H95" s="138">
        <v>6.0070671378091869E-2</v>
      </c>
      <c r="I95" s="138">
        <v>1.2014134275618375E-2</v>
      </c>
      <c r="J95" s="140">
        <v>283</v>
      </c>
      <c r="K95" s="137">
        <v>340</v>
      </c>
      <c r="L95" s="138">
        <v>9.6774193548387094E-2</v>
      </c>
      <c r="M95" s="137">
        <v>310</v>
      </c>
      <c r="N95" s="137">
        <v>360</v>
      </c>
      <c r="O95" s="138">
        <v>9.6774193548387094E-2</v>
      </c>
      <c r="P95" s="138">
        <v>1.935483870967742E-2</v>
      </c>
      <c r="Q95" s="140">
        <v>84</v>
      </c>
      <c r="R95" s="137">
        <v>373</v>
      </c>
      <c r="S95" s="138">
        <v>6.5714285714285711E-2</v>
      </c>
      <c r="T95" s="137">
        <v>350</v>
      </c>
      <c r="U95" s="137">
        <v>394</v>
      </c>
      <c r="V95" s="138">
        <v>6.5714285714285711E-2</v>
      </c>
      <c r="W95" s="138">
        <v>1.3142857142857142E-2</v>
      </c>
      <c r="X95" s="140">
        <v>39</v>
      </c>
      <c r="Y95" s="137">
        <v>355</v>
      </c>
      <c r="Z95" s="138">
        <v>9.9071207430340563E-2</v>
      </c>
      <c r="AA95" s="137">
        <v>320</v>
      </c>
      <c r="AB95" s="137">
        <v>370</v>
      </c>
      <c r="AC95" s="138">
        <v>9.9071207430340563E-2</v>
      </c>
      <c r="AD95" s="138">
        <v>1.9814241486068113E-2</v>
      </c>
      <c r="AE95" s="140">
        <v>491</v>
      </c>
      <c r="AF95" s="137">
        <v>370</v>
      </c>
      <c r="AG95" s="138">
        <v>5.7142857142857141E-2</v>
      </c>
      <c r="AH95" s="137">
        <v>350</v>
      </c>
      <c r="AI95" s="137">
        <v>400</v>
      </c>
      <c r="AJ95" s="138">
        <v>5.7142857142857141E-2</v>
      </c>
      <c r="AK95" s="138">
        <v>1.1428571428571429E-2</v>
      </c>
      <c r="AL95" s="140">
        <v>89</v>
      </c>
      <c r="AM95" s="137">
        <v>425</v>
      </c>
      <c r="AN95" s="138">
        <v>6.25E-2</v>
      </c>
      <c r="AO95" s="137">
        <v>400</v>
      </c>
      <c r="AP95" s="137">
        <v>450</v>
      </c>
      <c r="AQ95" s="138">
        <v>6.25E-2</v>
      </c>
      <c r="AR95" s="138">
        <v>1.2500000000000001E-2</v>
      </c>
      <c r="AS95" s="201" t="s">
        <v>345</v>
      </c>
    </row>
    <row r="96" spans="1:45" ht="11.25" x14ac:dyDescent="0.2">
      <c r="B96" s="39" t="s">
        <v>235</v>
      </c>
      <c r="C96" s="140">
        <v>298</v>
      </c>
      <c r="D96" s="137">
        <v>300</v>
      </c>
      <c r="E96" s="138">
        <v>3.4482758620689655E-2</v>
      </c>
      <c r="F96" s="137">
        <v>285</v>
      </c>
      <c r="G96" s="137">
        <v>330</v>
      </c>
      <c r="H96" s="138">
        <v>3.4482758620689655E-2</v>
      </c>
      <c r="I96" s="138">
        <v>6.8965517241379309E-3</v>
      </c>
      <c r="J96" s="140">
        <v>365</v>
      </c>
      <c r="K96" s="137">
        <v>400</v>
      </c>
      <c r="L96" s="138">
        <v>6.6666666666666666E-2</v>
      </c>
      <c r="M96" s="137">
        <v>360</v>
      </c>
      <c r="N96" s="137">
        <v>450</v>
      </c>
      <c r="O96" s="138">
        <v>6.6666666666666666E-2</v>
      </c>
      <c r="P96" s="138">
        <v>1.3333333333333332E-2</v>
      </c>
      <c r="Q96" s="140">
        <v>54</v>
      </c>
      <c r="R96" s="137">
        <v>630</v>
      </c>
      <c r="S96" s="138">
        <v>8.6206896551724144E-2</v>
      </c>
      <c r="T96" s="137">
        <v>530</v>
      </c>
      <c r="U96" s="137">
        <v>680</v>
      </c>
      <c r="V96" s="138">
        <v>8.6206896551724144E-2</v>
      </c>
      <c r="W96" s="138">
        <v>1.7241379310344827E-2</v>
      </c>
      <c r="X96" s="140">
        <v>90</v>
      </c>
      <c r="Y96" s="137">
        <v>505</v>
      </c>
      <c r="Z96" s="138">
        <v>3.0612244897959183E-2</v>
      </c>
      <c r="AA96" s="137">
        <v>470</v>
      </c>
      <c r="AB96" s="137">
        <v>575</v>
      </c>
      <c r="AC96" s="138">
        <v>3.0612244897959183E-2</v>
      </c>
      <c r="AD96" s="138">
        <v>6.1224489795918364E-3</v>
      </c>
      <c r="AE96" s="140">
        <v>148</v>
      </c>
      <c r="AF96" s="137">
        <v>630</v>
      </c>
      <c r="AG96" s="138">
        <v>8.6206896551724144E-2</v>
      </c>
      <c r="AH96" s="137">
        <v>550</v>
      </c>
      <c r="AI96" s="137">
        <v>650</v>
      </c>
      <c r="AJ96" s="138">
        <v>8.6206896551724144E-2</v>
      </c>
      <c r="AK96" s="138">
        <v>1.7241379310344827E-2</v>
      </c>
      <c r="AL96" s="140">
        <v>20</v>
      </c>
      <c r="AM96" s="137">
        <v>750</v>
      </c>
      <c r="AN96" s="138">
        <v>0.15384615384615385</v>
      </c>
      <c r="AO96" s="137">
        <v>650</v>
      </c>
      <c r="AP96" s="137">
        <v>833</v>
      </c>
      <c r="AQ96" s="138">
        <v>0.15384615384615385</v>
      </c>
      <c r="AR96" s="138">
        <v>3.0769230769230771E-2</v>
      </c>
      <c r="AS96" s="201" t="s">
        <v>345</v>
      </c>
    </row>
    <row r="97" spans="1:45" ht="11.25" x14ac:dyDescent="0.2">
      <c r="B97" s="39" t="s">
        <v>8</v>
      </c>
      <c r="C97" s="140" t="s">
        <v>41</v>
      </c>
      <c r="D97" s="137" t="s">
        <v>41</v>
      </c>
      <c r="E97" s="138" t="s">
        <v>41</v>
      </c>
      <c r="F97" s="137" t="s">
        <v>41</v>
      </c>
      <c r="G97" s="137" t="s">
        <v>41</v>
      </c>
      <c r="H97" s="138" t="s">
        <v>41</v>
      </c>
      <c r="I97" s="138" t="s">
        <v>41</v>
      </c>
      <c r="J97" s="140">
        <v>47</v>
      </c>
      <c r="K97" s="137">
        <v>300</v>
      </c>
      <c r="L97" s="138">
        <v>5.2631578947368418E-2</v>
      </c>
      <c r="M97" s="137">
        <v>285</v>
      </c>
      <c r="N97" s="137">
        <v>320</v>
      </c>
      <c r="O97" s="138">
        <v>5.2631578947368418E-2</v>
      </c>
      <c r="P97" s="138">
        <v>1.0526315789473684E-2</v>
      </c>
      <c r="Q97" s="140">
        <v>23</v>
      </c>
      <c r="R97" s="137">
        <v>370</v>
      </c>
      <c r="S97" s="138">
        <v>0.13846153846153847</v>
      </c>
      <c r="T97" s="137">
        <v>340</v>
      </c>
      <c r="U97" s="137">
        <v>400</v>
      </c>
      <c r="V97" s="138">
        <v>0.13846153846153847</v>
      </c>
      <c r="W97" s="138">
        <v>2.7692307692307693E-2</v>
      </c>
      <c r="X97" s="140">
        <v>40</v>
      </c>
      <c r="Y97" s="137">
        <v>323</v>
      </c>
      <c r="Z97" s="138">
        <v>7.6666666666666661E-2</v>
      </c>
      <c r="AA97" s="137">
        <v>310</v>
      </c>
      <c r="AB97" s="137">
        <v>338</v>
      </c>
      <c r="AC97" s="138">
        <v>7.6666666666666661E-2</v>
      </c>
      <c r="AD97" s="138">
        <v>1.5333333333333332E-2</v>
      </c>
      <c r="AE97" s="140">
        <v>378</v>
      </c>
      <c r="AF97" s="137">
        <v>370</v>
      </c>
      <c r="AG97" s="138">
        <v>5.7142857142857141E-2</v>
      </c>
      <c r="AH97" s="137">
        <v>360</v>
      </c>
      <c r="AI97" s="137">
        <v>380</v>
      </c>
      <c r="AJ97" s="138">
        <v>5.7142857142857141E-2</v>
      </c>
      <c r="AK97" s="138">
        <v>1.1428571428571429E-2</v>
      </c>
      <c r="AL97" s="140">
        <v>589</v>
      </c>
      <c r="AM97" s="137">
        <v>400</v>
      </c>
      <c r="AN97" s="138">
        <v>6.6666666666666666E-2</v>
      </c>
      <c r="AO97" s="137">
        <v>380</v>
      </c>
      <c r="AP97" s="137">
        <v>430</v>
      </c>
      <c r="AQ97" s="138">
        <v>6.6666666666666666E-2</v>
      </c>
      <c r="AR97" s="138">
        <v>1.3333333333333332E-2</v>
      </c>
      <c r="AS97" s="201" t="s">
        <v>345</v>
      </c>
    </row>
    <row r="98" spans="1:45" s="149" customFormat="1" ht="11.25" x14ac:dyDescent="0.2">
      <c r="B98" s="135" t="s">
        <v>37</v>
      </c>
      <c r="C98" s="140">
        <v>2008</v>
      </c>
      <c r="D98" s="137">
        <v>315</v>
      </c>
      <c r="E98" s="138">
        <v>6.7796610169491525E-2</v>
      </c>
      <c r="F98" s="137">
        <v>280</v>
      </c>
      <c r="G98" s="137">
        <v>350</v>
      </c>
      <c r="H98" s="138">
        <v>6.7796610169491525E-2</v>
      </c>
      <c r="I98" s="138">
        <v>1.3559322033898305E-2</v>
      </c>
      <c r="J98" s="140">
        <v>4375</v>
      </c>
      <c r="K98" s="137">
        <v>380</v>
      </c>
      <c r="L98" s="138">
        <v>7.0422535211267609E-2</v>
      </c>
      <c r="M98" s="137">
        <v>345</v>
      </c>
      <c r="N98" s="137">
        <v>430</v>
      </c>
      <c r="O98" s="138">
        <v>7.0422535211267609E-2</v>
      </c>
      <c r="P98" s="138">
        <v>1.4084507042253521E-2</v>
      </c>
      <c r="Q98" s="140">
        <v>1199</v>
      </c>
      <c r="R98" s="137">
        <v>440</v>
      </c>
      <c r="S98" s="138">
        <v>0.1</v>
      </c>
      <c r="T98" s="137">
        <v>380</v>
      </c>
      <c r="U98" s="137">
        <v>520</v>
      </c>
      <c r="V98" s="138">
        <v>0.1</v>
      </c>
      <c r="W98" s="138">
        <v>0.02</v>
      </c>
      <c r="X98" s="140">
        <v>1137</v>
      </c>
      <c r="Y98" s="137">
        <v>395</v>
      </c>
      <c r="Z98" s="138">
        <v>9.7222222222222224E-2</v>
      </c>
      <c r="AA98" s="137">
        <v>350</v>
      </c>
      <c r="AB98" s="137">
        <v>485</v>
      </c>
      <c r="AC98" s="138">
        <v>9.7222222222222224E-2</v>
      </c>
      <c r="AD98" s="138">
        <v>1.9444444444444445E-2</v>
      </c>
      <c r="AE98" s="140">
        <v>4528</v>
      </c>
      <c r="AF98" s="137">
        <v>400</v>
      </c>
      <c r="AG98" s="138">
        <v>5.2631578947368418E-2</v>
      </c>
      <c r="AH98" s="137">
        <v>370</v>
      </c>
      <c r="AI98" s="137">
        <v>400</v>
      </c>
      <c r="AJ98" s="138">
        <v>5.2631578947368418E-2</v>
      </c>
      <c r="AK98" s="138">
        <v>1.0526315789473684E-2</v>
      </c>
      <c r="AL98" s="140">
        <v>2213</v>
      </c>
      <c r="AM98" s="137">
        <v>430</v>
      </c>
      <c r="AN98" s="138">
        <v>7.4999999999999997E-2</v>
      </c>
      <c r="AO98" s="137">
        <v>400</v>
      </c>
      <c r="AP98" s="137">
        <v>510</v>
      </c>
      <c r="AQ98" s="138">
        <v>7.4999999999999997E-2</v>
      </c>
      <c r="AR98" s="138">
        <v>1.4999999999999999E-2</v>
      </c>
      <c r="AS98" s="201"/>
    </row>
    <row r="99" spans="1:45" ht="11.25" x14ac:dyDescent="0.2">
      <c r="A99" s="36" t="s">
        <v>22</v>
      </c>
      <c r="B99" s="39" t="s">
        <v>236</v>
      </c>
      <c r="C99" s="140" t="s">
        <v>41</v>
      </c>
      <c r="D99" s="137" t="s">
        <v>41</v>
      </c>
      <c r="E99" s="138" t="s">
        <v>41</v>
      </c>
      <c r="F99" s="137" t="s">
        <v>41</v>
      </c>
      <c r="G99" s="137" t="s">
        <v>41</v>
      </c>
      <c r="H99" s="138" t="s">
        <v>41</v>
      </c>
      <c r="I99" s="138" t="s">
        <v>41</v>
      </c>
      <c r="J99" s="140">
        <v>211</v>
      </c>
      <c r="K99" s="137">
        <v>355</v>
      </c>
      <c r="L99" s="138">
        <v>7.575757575757576E-2</v>
      </c>
      <c r="M99" s="137">
        <v>330</v>
      </c>
      <c r="N99" s="137">
        <v>380</v>
      </c>
      <c r="O99" s="138">
        <v>7.575757575757576E-2</v>
      </c>
      <c r="P99" s="138">
        <v>1.5151515151515152E-2</v>
      </c>
      <c r="Q99" s="140">
        <v>118</v>
      </c>
      <c r="R99" s="137">
        <v>410</v>
      </c>
      <c r="S99" s="138">
        <v>3.7974683544303799E-2</v>
      </c>
      <c r="T99" s="137">
        <v>375</v>
      </c>
      <c r="U99" s="137">
        <v>440</v>
      </c>
      <c r="V99" s="138">
        <v>3.7974683544303799E-2</v>
      </c>
      <c r="W99" s="138">
        <v>7.5949367088607601E-3</v>
      </c>
      <c r="X99" s="140">
        <v>18</v>
      </c>
      <c r="Y99" s="137">
        <v>360</v>
      </c>
      <c r="Z99" s="138">
        <v>4.3478260869565216E-2</v>
      </c>
      <c r="AA99" s="137">
        <v>320</v>
      </c>
      <c r="AB99" s="137">
        <v>380</v>
      </c>
      <c r="AC99" s="138">
        <v>4.3478260869565216E-2</v>
      </c>
      <c r="AD99" s="138">
        <v>8.6956521739130436E-3</v>
      </c>
      <c r="AE99" s="140">
        <v>203</v>
      </c>
      <c r="AF99" s="137">
        <v>400</v>
      </c>
      <c r="AG99" s="138">
        <v>5.2631578947368418E-2</v>
      </c>
      <c r="AH99" s="137">
        <v>370</v>
      </c>
      <c r="AI99" s="137">
        <v>425</v>
      </c>
      <c r="AJ99" s="138">
        <v>5.2631578947368418E-2</v>
      </c>
      <c r="AK99" s="138">
        <v>1.0526315789473684E-2</v>
      </c>
      <c r="AL99" s="140">
        <v>57</v>
      </c>
      <c r="AM99" s="137">
        <v>450</v>
      </c>
      <c r="AN99" s="138">
        <v>6.3829787234042548E-2</v>
      </c>
      <c r="AO99" s="137">
        <v>425</v>
      </c>
      <c r="AP99" s="137">
        <v>485</v>
      </c>
      <c r="AQ99" s="138">
        <v>6.3829787234042548E-2</v>
      </c>
      <c r="AR99" s="138">
        <v>1.276595744680851E-2</v>
      </c>
      <c r="AS99" s="201" t="s">
        <v>345</v>
      </c>
    </row>
    <row r="100" spans="1:45" ht="11.25" x14ac:dyDescent="0.2">
      <c r="B100" s="39" t="s">
        <v>237</v>
      </c>
      <c r="C100" s="140">
        <v>34</v>
      </c>
      <c r="D100" s="137">
        <v>286</v>
      </c>
      <c r="E100" s="138">
        <v>7.9245283018867921E-2</v>
      </c>
      <c r="F100" s="137">
        <v>250</v>
      </c>
      <c r="G100" s="137">
        <v>320</v>
      </c>
      <c r="H100" s="138">
        <v>7.9245283018867921E-2</v>
      </c>
      <c r="I100" s="138">
        <v>1.5849056603773583E-2</v>
      </c>
      <c r="J100" s="140">
        <v>279</v>
      </c>
      <c r="K100" s="137">
        <v>365</v>
      </c>
      <c r="L100" s="138">
        <v>5.7971014492753624E-2</v>
      </c>
      <c r="M100" s="137">
        <v>340</v>
      </c>
      <c r="N100" s="137">
        <v>380</v>
      </c>
      <c r="O100" s="138">
        <v>5.7971014492753624E-2</v>
      </c>
      <c r="P100" s="138">
        <v>1.1594202898550725E-2</v>
      </c>
      <c r="Q100" s="140">
        <v>151</v>
      </c>
      <c r="R100" s="137">
        <v>410</v>
      </c>
      <c r="S100" s="138">
        <v>5.128205128205128E-2</v>
      </c>
      <c r="T100" s="137">
        <v>390</v>
      </c>
      <c r="U100" s="137">
        <v>450</v>
      </c>
      <c r="V100" s="138">
        <v>5.128205128205128E-2</v>
      </c>
      <c r="W100" s="138">
        <v>1.0256410256410256E-2</v>
      </c>
      <c r="X100" s="140">
        <v>36</v>
      </c>
      <c r="Y100" s="137">
        <v>348</v>
      </c>
      <c r="Z100" s="138">
        <v>5.4545454545454543E-2</v>
      </c>
      <c r="AA100" s="137">
        <v>320</v>
      </c>
      <c r="AB100" s="137">
        <v>380</v>
      </c>
      <c r="AC100" s="138">
        <v>5.4545454545454543E-2</v>
      </c>
      <c r="AD100" s="138">
        <v>1.0909090909090908E-2</v>
      </c>
      <c r="AE100" s="140">
        <v>235</v>
      </c>
      <c r="AF100" s="137">
        <v>400</v>
      </c>
      <c r="AG100" s="138">
        <v>8.1081081081081086E-2</v>
      </c>
      <c r="AH100" s="137">
        <v>370</v>
      </c>
      <c r="AI100" s="137">
        <v>415</v>
      </c>
      <c r="AJ100" s="138">
        <v>8.1081081081081086E-2</v>
      </c>
      <c r="AK100" s="138">
        <v>1.6216216216216217E-2</v>
      </c>
      <c r="AL100" s="140">
        <v>76</v>
      </c>
      <c r="AM100" s="137">
        <v>470</v>
      </c>
      <c r="AN100" s="138">
        <v>9.3023255813953487E-2</v>
      </c>
      <c r="AO100" s="137">
        <v>415</v>
      </c>
      <c r="AP100" s="137">
        <v>510</v>
      </c>
      <c r="AQ100" s="138">
        <v>9.3023255813953487E-2</v>
      </c>
      <c r="AR100" s="138">
        <v>1.8604651162790697E-2</v>
      </c>
      <c r="AS100" s="201" t="s">
        <v>345</v>
      </c>
    </row>
    <row r="101" spans="1:45" ht="11.25" x14ac:dyDescent="0.2">
      <c r="B101" s="39" t="s">
        <v>238</v>
      </c>
      <c r="C101" s="140">
        <v>70</v>
      </c>
      <c r="D101" s="137">
        <v>280</v>
      </c>
      <c r="E101" s="138">
        <v>3.7037037037037035E-2</v>
      </c>
      <c r="F101" s="137">
        <v>240</v>
      </c>
      <c r="G101" s="137">
        <v>300</v>
      </c>
      <c r="H101" s="138">
        <v>3.7037037037037035E-2</v>
      </c>
      <c r="I101" s="138">
        <v>7.4074074074074068E-3</v>
      </c>
      <c r="J101" s="140">
        <v>490</v>
      </c>
      <c r="K101" s="137">
        <v>360</v>
      </c>
      <c r="L101" s="138">
        <v>5.8823529411764705E-2</v>
      </c>
      <c r="M101" s="137">
        <v>335</v>
      </c>
      <c r="N101" s="137">
        <v>380</v>
      </c>
      <c r="O101" s="138">
        <v>5.8823529411764705E-2</v>
      </c>
      <c r="P101" s="138">
        <v>1.1764705882352941E-2</v>
      </c>
      <c r="Q101" s="140">
        <v>350</v>
      </c>
      <c r="R101" s="137">
        <v>425</v>
      </c>
      <c r="S101" s="138">
        <v>6.25E-2</v>
      </c>
      <c r="T101" s="137">
        <v>390</v>
      </c>
      <c r="U101" s="137">
        <v>450</v>
      </c>
      <c r="V101" s="138">
        <v>6.25E-2</v>
      </c>
      <c r="W101" s="138">
        <v>1.2500000000000001E-2</v>
      </c>
      <c r="X101" s="140">
        <v>122</v>
      </c>
      <c r="Y101" s="137">
        <v>375</v>
      </c>
      <c r="Z101" s="138">
        <v>7.1428571428571425E-2</v>
      </c>
      <c r="AA101" s="137">
        <v>350</v>
      </c>
      <c r="AB101" s="137">
        <v>395</v>
      </c>
      <c r="AC101" s="138">
        <v>7.1428571428571425E-2</v>
      </c>
      <c r="AD101" s="138">
        <v>1.4285714285714285E-2</v>
      </c>
      <c r="AE101" s="140">
        <v>913</v>
      </c>
      <c r="AF101" s="137">
        <v>420</v>
      </c>
      <c r="AG101" s="138">
        <v>6.3291139240506333E-2</v>
      </c>
      <c r="AH101" s="137">
        <v>387</v>
      </c>
      <c r="AI101" s="137">
        <v>443</v>
      </c>
      <c r="AJ101" s="138">
        <v>6.3291139240506333E-2</v>
      </c>
      <c r="AK101" s="138">
        <v>1.2658227848101267E-2</v>
      </c>
      <c r="AL101" s="140">
        <v>284</v>
      </c>
      <c r="AM101" s="137">
        <v>500</v>
      </c>
      <c r="AN101" s="138">
        <v>4.1666666666666664E-2</v>
      </c>
      <c r="AO101" s="137">
        <v>443</v>
      </c>
      <c r="AP101" s="137">
        <v>550</v>
      </c>
      <c r="AQ101" s="138">
        <v>4.1666666666666664E-2</v>
      </c>
      <c r="AR101" s="138">
        <v>8.3333333333333332E-3</v>
      </c>
      <c r="AS101" s="201" t="s">
        <v>345</v>
      </c>
    </row>
    <row r="102" spans="1:45" ht="11.25" x14ac:dyDescent="0.2">
      <c r="B102" s="39" t="s">
        <v>239</v>
      </c>
      <c r="C102" s="140">
        <v>11</v>
      </c>
      <c r="D102" s="137">
        <v>230</v>
      </c>
      <c r="E102" s="138">
        <v>-0.11538461538461539</v>
      </c>
      <c r="F102" s="137">
        <v>210</v>
      </c>
      <c r="G102" s="137">
        <v>300</v>
      </c>
      <c r="H102" s="138">
        <v>-0.11538461538461539</v>
      </c>
      <c r="I102" s="138">
        <v>-2.3076923076923078E-2</v>
      </c>
      <c r="J102" s="140">
        <v>115</v>
      </c>
      <c r="K102" s="137">
        <v>355</v>
      </c>
      <c r="L102" s="138">
        <v>4.4117647058823532E-2</v>
      </c>
      <c r="M102" s="137">
        <v>335</v>
      </c>
      <c r="N102" s="137">
        <v>380</v>
      </c>
      <c r="O102" s="138">
        <v>4.4117647058823532E-2</v>
      </c>
      <c r="P102" s="138">
        <v>8.8235294117647058E-3</v>
      </c>
      <c r="Q102" s="140">
        <v>101</v>
      </c>
      <c r="R102" s="137">
        <v>430</v>
      </c>
      <c r="S102" s="138">
        <v>0.10256410256410256</v>
      </c>
      <c r="T102" s="137">
        <v>395</v>
      </c>
      <c r="U102" s="137">
        <v>450</v>
      </c>
      <c r="V102" s="138">
        <v>0.10256410256410256</v>
      </c>
      <c r="W102" s="138">
        <v>2.0512820512820513E-2</v>
      </c>
      <c r="X102" s="140">
        <v>16</v>
      </c>
      <c r="Y102" s="137">
        <v>335</v>
      </c>
      <c r="Z102" s="138">
        <v>0</v>
      </c>
      <c r="AA102" s="137">
        <v>300</v>
      </c>
      <c r="AB102" s="137">
        <v>365</v>
      </c>
      <c r="AC102" s="138">
        <v>0</v>
      </c>
      <c r="AD102" s="138">
        <v>0</v>
      </c>
      <c r="AE102" s="140">
        <v>282</v>
      </c>
      <c r="AF102" s="137">
        <v>410</v>
      </c>
      <c r="AG102" s="138">
        <v>5.128205128205128E-2</v>
      </c>
      <c r="AH102" s="137">
        <v>380</v>
      </c>
      <c r="AI102" s="137">
        <v>432</v>
      </c>
      <c r="AJ102" s="138">
        <v>5.128205128205128E-2</v>
      </c>
      <c r="AK102" s="138">
        <v>1.0256410256410256E-2</v>
      </c>
      <c r="AL102" s="140">
        <v>76</v>
      </c>
      <c r="AM102" s="137">
        <v>465</v>
      </c>
      <c r="AN102" s="138">
        <v>6.1643835616438353E-2</v>
      </c>
      <c r="AO102" s="137">
        <v>432</v>
      </c>
      <c r="AP102" s="137">
        <v>500</v>
      </c>
      <c r="AQ102" s="138">
        <v>6.1643835616438353E-2</v>
      </c>
      <c r="AR102" s="138">
        <v>1.2328767123287671E-2</v>
      </c>
      <c r="AS102" s="201" t="s">
        <v>345</v>
      </c>
    </row>
    <row r="103" spans="1:45" ht="11.25" x14ac:dyDescent="0.2">
      <c r="A103" s="39"/>
      <c r="B103" s="39" t="s">
        <v>240</v>
      </c>
      <c r="C103" s="140">
        <v>58</v>
      </c>
      <c r="D103" s="137">
        <v>318</v>
      </c>
      <c r="E103" s="138">
        <v>0.06</v>
      </c>
      <c r="F103" s="137">
        <v>275</v>
      </c>
      <c r="G103" s="137">
        <v>350</v>
      </c>
      <c r="H103" s="138">
        <v>0.06</v>
      </c>
      <c r="I103" s="138">
        <v>1.2E-2</v>
      </c>
      <c r="J103" s="140">
        <v>568</v>
      </c>
      <c r="K103" s="137">
        <v>365</v>
      </c>
      <c r="L103" s="138">
        <v>4.2857142857142858E-2</v>
      </c>
      <c r="M103" s="137">
        <v>345</v>
      </c>
      <c r="N103" s="137">
        <v>390</v>
      </c>
      <c r="O103" s="138">
        <v>4.2857142857142858E-2</v>
      </c>
      <c r="P103" s="138">
        <v>8.5714285714285719E-3</v>
      </c>
      <c r="Q103" s="140">
        <v>184</v>
      </c>
      <c r="R103" s="137">
        <v>433</v>
      </c>
      <c r="S103" s="138">
        <v>6.9767441860465115E-3</v>
      </c>
      <c r="T103" s="137">
        <v>400</v>
      </c>
      <c r="U103" s="137">
        <v>475</v>
      </c>
      <c r="V103" s="138">
        <v>6.9767441860465115E-3</v>
      </c>
      <c r="W103" s="138">
        <v>1.3953488372093023E-3</v>
      </c>
      <c r="X103" s="140">
        <v>78</v>
      </c>
      <c r="Y103" s="137">
        <v>380</v>
      </c>
      <c r="Z103" s="138">
        <v>5.5555555555555552E-2</v>
      </c>
      <c r="AA103" s="137">
        <v>360</v>
      </c>
      <c r="AB103" s="137">
        <v>410</v>
      </c>
      <c r="AC103" s="138">
        <v>5.5555555555555552E-2</v>
      </c>
      <c r="AD103" s="138">
        <v>1.111111111111111E-2</v>
      </c>
      <c r="AE103" s="140">
        <v>374</v>
      </c>
      <c r="AF103" s="137">
        <v>420</v>
      </c>
      <c r="AG103" s="138">
        <v>0.05</v>
      </c>
      <c r="AH103" s="137">
        <v>395</v>
      </c>
      <c r="AI103" s="137">
        <v>465</v>
      </c>
      <c r="AJ103" s="138">
        <v>0.05</v>
      </c>
      <c r="AK103" s="138">
        <v>0.01</v>
      </c>
      <c r="AL103" s="140">
        <v>178</v>
      </c>
      <c r="AM103" s="137">
        <v>500</v>
      </c>
      <c r="AN103" s="138">
        <v>3.0927835051546393E-2</v>
      </c>
      <c r="AO103" s="137">
        <v>465</v>
      </c>
      <c r="AP103" s="137">
        <v>575</v>
      </c>
      <c r="AQ103" s="138">
        <v>3.0927835051546393E-2</v>
      </c>
      <c r="AR103" s="138">
        <v>6.1855670103092789E-3</v>
      </c>
      <c r="AS103" s="201" t="s">
        <v>345</v>
      </c>
    </row>
    <row r="104" spans="1:45" ht="11.25" x14ac:dyDescent="0.2">
      <c r="A104" s="39"/>
      <c r="B104" s="39" t="s">
        <v>241</v>
      </c>
      <c r="C104" s="140" t="s">
        <v>41</v>
      </c>
      <c r="D104" s="137" t="s">
        <v>41</v>
      </c>
      <c r="E104" s="138" t="s">
        <v>41</v>
      </c>
      <c r="F104" s="137" t="s">
        <v>41</v>
      </c>
      <c r="G104" s="137" t="s">
        <v>41</v>
      </c>
      <c r="H104" s="138" t="s">
        <v>41</v>
      </c>
      <c r="I104" s="138" t="s">
        <v>41</v>
      </c>
      <c r="J104" s="140">
        <v>59</v>
      </c>
      <c r="K104" s="137">
        <v>385</v>
      </c>
      <c r="L104" s="138">
        <v>1.3157894736842105E-2</v>
      </c>
      <c r="M104" s="137">
        <v>370</v>
      </c>
      <c r="N104" s="137">
        <v>400</v>
      </c>
      <c r="O104" s="138">
        <v>1.3157894736842105E-2</v>
      </c>
      <c r="P104" s="138">
        <v>2.631578947368421E-3</v>
      </c>
      <c r="Q104" s="140">
        <v>64</v>
      </c>
      <c r="R104" s="137">
        <v>433</v>
      </c>
      <c r="S104" s="138">
        <v>8.2500000000000004E-2</v>
      </c>
      <c r="T104" s="137">
        <v>400</v>
      </c>
      <c r="U104" s="137">
        <v>450</v>
      </c>
      <c r="V104" s="138">
        <v>8.2500000000000004E-2</v>
      </c>
      <c r="W104" s="138">
        <v>1.6500000000000001E-2</v>
      </c>
      <c r="X104" s="140" t="s">
        <v>41</v>
      </c>
      <c r="Y104" s="137" t="s">
        <v>41</v>
      </c>
      <c r="Z104" s="138" t="s">
        <v>41</v>
      </c>
      <c r="AA104" s="137" t="s">
        <v>41</v>
      </c>
      <c r="AB104" s="137" t="s">
        <v>41</v>
      </c>
      <c r="AC104" s="138" t="s">
        <v>41</v>
      </c>
      <c r="AD104" s="138" t="s">
        <v>41</v>
      </c>
      <c r="AE104" s="140">
        <v>222</v>
      </c>
      <c r="AF104" s="137">
        <v>430</v>
      </c>
      <c r="AG104" s="138">
        <v>3.614457831325301E-2</v>
      </c>
      <c r="AH104" s="137">
        <v>400</v>
      </c>
      <c r="AI104" s="137">
        <v>480</v>
      </c>
      <c r="AJ104" s="138">
        <v>3.614457831325301E-2</v>
      </c>
      <c r="AK104" s="138">
        <v>7.2289156626506017E-3</v>
      </c>
      <c r="AL104" s="140">
        <v>174</v>
      </c>
      <c r="AM104" s="137">
        <v>500</v>
      </c>
      <c r="AN104" s="138">
        <v>0</v>
      </c>
      <c r="AO104" s="137">
        <v>480</v>
      </c>
      <c r="AP104" s="137">
        <v>550</v>
      </c>
      <c r="AQ104" s="138">
        <v>0</v>
      </c>
      <c r="AR104" s="138">
        <v>0</v>
      </c>
      <c r="AS104" s="201" t="s">
        <v>345</v>
      </c>
    </row>
    <row r="105" spans="1:45" ht="11.25" x14ac:dyDescent="0.2">
      <c r="A105" s="39"/>
      <c r="B105" s="39" t="s">
        <v>242</v>
      </c>
      <c r="C105" s="140">
        <v>44</v>
      </c>
      <c r="D105" s="137">
        <v>340</v>
      </c>
      <c r="E105" s="138">
        <v>3.6585365853658534E-2</v>
      </c>
      <c r="F105" s="137">
        <v>310</v>
      </c>
      <c r="G105" s="137">
        <v>350</v>
      </c>
      <c r="H105" s="138">
        <v>3.6585365853658534E-2</v>
      </c>
      <c r="I105" s="138">
        <v>7.3170731707317069E-3</v>
      </c>
      <c r="J105" s="140">
        <v>121</v>
      </c>
      <c r="K105" s="137">
        <v>400</v>
      </c>
      <c r="L105" s="138">
        <v>8.1081081081081086E-2</v>
      </c>
      <c r="M105" s="137">
        <v>365</v>
      </c>
      <c r="N105" s="137">
        <v>450</v>
      </c>
      <c r="O105" s="138">
        <v>8.1081081081081086E-2</v>
      </c>
      <c r="P105" s="138">
        <v>1.6216216216216217E-2</v>
      </c>
      <c r="Q105" s="140">
        <v>120</v>
      </c>
      <c r="R105" s="137">
        <v>428</v>
      </c>
      <c r="S105" s="138">
        <v>5.6790123456790124E-2</v>
      </c>
      <c r="T105" s="137">
        <v>395</v>
      </c>
      <c r="U105" s="137">
        <v>468</v>
      </c>
      <c r="V105" s="138">
        <v>5.6790123456790124E-2</v>
      </c>
      <c r="W105" s="138">
        <v>1.1358024691358024E-2</v>
      </c>
      <c r="X105" s="140">
        <v>23</v>
      </c>
      <c r="Y105" s="137">
        <v>400</v>
      </c>
      <c r="Z105" s="138">
        <v>6.6666666666666666E-2</v>
      </c>
      <c r="AA105" s="137">
        <v>370</v>
      </c>
      <c r="AB105" s="137">
        <v>445</v>
      </c>
      <c r="AC105" s="138">
        <v>6.6666666666666666E-2</v>
      </c>
      <c r="AD105" s="138">
        <v>1.3333333333333332E-2</v>
      </c>
      <c r="AE105" s="140">
        <v>455</v>
      </c>
      <c r="AF105" s="137">
        <v>420</v>
      </c>
      <c r="AG105" s="138">
        <v>0.05</v>
      </c>
      <c r="AH105" s="137">
        <v>389</v>
      </c>
      <c r="AI105" s="137">
        <v>460</v>
      </c>
      <c r="AJ105" s="138">
        <v>0.05</v>
      </c>
      <c r="AK105" s="138">
        <v>0.01</v>
      </c>
      <c r="AL105" s="140">
        <v>317</v>
      </c>
      <c r="AM105" s="137">
        <v>500</v>
      </c>
      <c r="AN105" s="138">
        <v>6.3829787234042548E-2</v>
      </c>
      <c r="AO105" s="137">
        <v>460</v>
      </c>
      <c r="AP105" s="137">
        <v>550</v>
      </c>
      <c r="AQ105" s="138">
        <v>6.3829787234042548E-2</v>
      </c>
      <c r="AR105" s="138">
        <v>1.276595744680851E-2</v>
      </c>
      <c r="AS105" s="201" t="s">
        <v>345</v>
      </c>
    </row>
    <row r="106" spans="1:45" ht="11.25" x14ac:dyDescent="0.2">
      <c r="B106" s="39" t="s">
        <v>9</v>
      </c>
      <c r="C106" s="140">
        <v>54</v>
      </c>
      <c r="D106" s="137">
        <v>260</v>
      </c>
      <c r="E106" s="138">
        <v>0.13043478260869565</v>
      </c>
      <c r="F106" s="137">
        <v>200</v>
      </c>
      <c r="G106" s="137">
        <v>295</v>
      </c>
      <c r="H106" s="138">
        <v>0.13043478260869565</v>
      </c>
      <c r="I106" s="138">
        <v>2.6086956521739129E-2</v>
      </c>
      <c r="J106" s="140">
        <v>90</v>
      </c>
      <c r="K106" s="137">
        <v>328</v>
      </c>
      <c r="L106" s="138">
        <v>9.3333333333333338E-2</v>
      </c>
      <c r="M106" s="137">
        <v>300</v>
      </c>
      <c r="N106" s="137">
        <v>360</v>
      </c>
      <c r="O106" s="138">
        <v>9.3333333333333338E-2</v>
      </c>
      <c r="P106" s="138">
        <v>1.8666666666666668E-2</v>
      </c>
      <c r="Q106" s="140">
        <v>46</v>
      </c>
      <c r="R106" s="137">
        <v>390</v>
      </c>
      <c r="S106" s="138">
        <v>4.5576407506702415E-2</v>
      </c>
      <c r="T106" s="137">
        <v>365</v>
      </c>
      <c r="U106" s="137">
        <v>415</v>
      </c>
      <c r="V106" s="138">
        <v>4.5576407506702415E-2</v>
      </c>
      <c r="W106" s="138">
        <v>9.1152815013404824E-3</v>
      </c>
      <c r="X106" s="140">
        <v>111</v>
      </c>
      <c r="Y106" s="137">
        <v>350</v>
      </c>
      <c r="Z106" s="138">
        <v>9.375E-2</v>
      </c>
      <c r="AA106" s="137">
        <v>320</v>
      </c>
      <c r="AB106" s="137">
        <v>380</v>
      </c>
      <c r="AC106" s="138">
        <v>9.375E-2</v>
      </c>
      <c r="AD106" s="138">
        <v>1.8749999999999999E-2</v>
      </c>
      <c r="AE106" s="140">
        <v>383</v>
      </c>
      <c r="AF106" s="137">
        <v>400</v>
      </c>
      <c r="AG106" s="138">
        <v>5.2631578947368418E-2</v>
      </c>
      <c r="AH106" s="137">
        <v>370</v>
      </c>
      <c r="AI106" s="137">
        <v>440</v>
      </c>
      <c r="AJ106" s="138">
        <v>5.2631578947368418E-2</v>
      </c>
      <c r="AK106" s="138">
        <v>1.0526315789473684E-2</v>
      </c>
      <c r="AL106" s="140">
        <v>138</v>
      </c>
      <c r="AM106" s="137">
        <v>500</v>
      </c>
      <c r="AN106" s="138">
        <v>0.1111111111111111</v>
      </c>
      <c r="AO106" s="137">
        <v>440</v>
      </c>
      <c r="AP106" s="137">
        <v>550</v>
      </c>
      <c r="AQ106" s="138">
        <v>0.1111111111111111</v>
      </c>
      <c r="AR106" s="138">
        <v>2.222222222222222E-2</v>
      </c>
      <c r="AS106" s="201" t="s">
        <v>345</v>
      </c>
    </row>
    <row r="107" spans="1:45" s="149" customFormat="1" ht="11.25" x14ac:dyDescent="0.2">
      <c r="B107" s="135" t="s">
        <v>37</v>
      </c>
      <c r="C107" s="140">
        <v>283</v>
      </c>
      <c r="D107" s="137">
        <v>295</v>
      </c>
      <c r="E107" s="138">
        <v>9.2592592592592587E-2</v>
      </c>
      <c r="F107" s="137">
        <v>250</v>
      </c>
      <c r="G107" s="137">
        <v>330</v>
      </c>
      <c r="H107" s="138">
        <v>9.2592592592592587E-2</v>
      </c>
      <c r="I107" s="138">
        <v>1.8518518518518517E-2</v>
      </c>
      <c r="J107" s="140">
        <v>1933</v>
      </c>
      <c r="K107" s="137">
        <v>360</v>
      </c>
      <c r="L107" s="138">
        <v>5.8823529411764705E-2</v>
      </c>
      <c r="M107" s="137">
        <v>340</v>
      </c>
      <c r="N107" s="137">
        <v>385</v>
      </c>
      <c r="O107" s="138">
        <v>5.8823529411764705E-2</v>
      </c>
      <c r="P107" s="138">
        <v>1.1764705882352941E-2</v>
      </c>
      <c r="Q107" s="140">
        <v>1134</v>
      </c>
      <c r="R107" s="137">
        <v>420</v>
      </c>
      <c r="S107" s="138">
        <v>0.05</v>
      </c>
      <c r="T107" s="137">
        <v>390</v>
      </c>
      <c r="U107" s="137">
        <v>450</v>
      </c>
      <c r="V107" s="138">
        <v>0.05</v>
      </c>
      <c r="W107" s="138">
        <v>0.01</v>
      </c>
      <c r="X107" s="140">
        <v>413</v>
      </c>
      <c r="Y107" s="137">
        <v>370</v>
      </c>
      <c r="Z107" s="138">
        <v>7.2463768115942032E-2</v>
      </c>
      <c r="AA107" s="137">
        <v>330</v>
      </c>
      <c r="AB107" s="137">
        <v>395</v>
      </c>
      <c r="AC107" s="138">
        <v>7.2463768115942032E-2</v>
      </c>
      <c r="AD107" s="138">
        <v>1.4492753623188406E-2</v>
      </c>
      <c r="AE107" s="140">
        <v>3067</v>
      </c>
      <c r="AF107" s="137">
        <v>410</v>
      </c>
      <c r="AG107" s="138">
        <v>5.128205128205128E-2</v>
      </c>
      <c r="AH107" s="137">
        <v>380</v>
      </c>
      <c r="AI107" s="137">
        <v>450</v>
      </c>
      <c r="AJ107" s="138">
        <v>5.128205128205128E-2</v>
      </c>
      <c r="AK107" s="138">
        <v>1.0256410256410256E-2</v>
      </c>
      <c r="AL107" s="140">
        <v>1300</v>
      </c>
      <c r="AM107" s="137">
        <v>500</v>
      </c>
      <c r="AN107" s="138">
        <v>6.3829787234042548E-2</v>
      </c>
      <c r="AO107" s="137">
        <v>450</v>
      </c>
      <c r="AP107" s="137">
        <v>550</v>
      </c>
      <c r="AQ107" s="138">
        <v>6.3829787234042548E-2</v>
      </c>
      <c r="AR107" s="138">
        <v>1.276595744680851E-2</v>
      </c>
      <c r="AS107" s="201"/>
    </row>
    <row r="108" spans="1:45" ht="11.25" x14ac:dyDescent="0.2">
      <c r="A108" s="36" t="s">
        <v>23</v>
      </c>
      <c r="B108" s="39" t="s">
        <v>243</v>
      </c>
      <c r="C108" s="140" t="s">
        <v>41</v>
      </c>
      <c r="D108" s="137" t="s">
        <v>41</v>
      </c>
      <c r="E108" s="138" t="s">
        <v>41</v>
      </c>
      <c r="F108" s="137" t="s">
        <v>41</v>
      </c>
      <c r="G108" s="137" t="s">
        <v>41</v>
      </c>
      <c r="H108" s="138" t="s">
        <v>41</v>
      </c>
      <c r="I108" s="138" t="s">
        <v>41</v>
      </c>
      <c r="J108" s="140">
        <v>97</v>
      </c>
      <c r="K108" s="137">
        <v>340</v>
      </c>
      <c r="L108" s="138">
        <v>6.25E-2</v>
      </c>
      <c r="M108" s="137">
        <v>320</v>
      </c>
      <c r="N108" s="137">
        <v>350</v>
      </c>
      <c r="O108" s="138">
        <v>6.25E-2</v>
      </c>
      <c r="P108" s="138">
        <v>1.2500000000000001E-2</v>
      </c>
      <c r="Q108" s="140">
        <v>127</v>
      </c>
      <c r="R108" s="137">
        <v>380</v>
      </c>
      <c r="S108" s="138">
        <v>5.5555555555555552E-2</v>
      </c>
      <c r="T108" s="137">
        <v>355</v>
      </c>
      <c r="U108" s="137">
        <v>410</v>
      </c>
      <c r="V108" s="138">
        <v>5.5555555555555552E-2</v>
      </c>
      <c r="W108" s="138">
        <v>1.111111111111111E-2</v>
      </c>
      <c r="X108" s="140">
        <v>54</v>
      </c>
      <c r="Y108" s="137">
        <v>330</v>
      </c>
      <c r="Z108" s="138">
        <v>-1.4925373134328358E-2</v>
      </c>
      <c r="AA108" s="137">
        <v>310</v>
      </c>
      <c r="AB108" s="137">
        <v>350</v>
      </c>
      <c r="AC108" s="138">
        <v>-1.4925373134328358E-2</v>
      </c>
      <c r="AD108" s="138">
        <v>-2.9850746268656717E-3</v>
      </c>
      <c r="AE108" s="140">
        <v>753</v>
      </c>
      <c r="AF108" s="137">
        <v>380</v>
      </c>
      <c r="AG108" s="138">
        <v>2.7027027027027029E-2</v>
      </c>
      <c r="AH108" s="137">
        <v>360</v>
      </c>
      <c r="AI108" s="137">
        <v>400</v>
      </c>
      <c r="AJ108" s="138">
        <v>2.7027027027027029E-2</v>
      </c>
      <c r="AK108" s="138">
        <v>5.4054054054054057E-3</v>
      </c>
      <c r="AL108" s="140">
        <v>906</v>
      </c>
      <c r="AM108" s="137">
        <v>420</v>
      </c>
      <c r="AN108" s="138">
        <v>0</v>
      </c>
      <c r="AO108" s="137">
        <v>400</v>
      </c>
      <c r="AP108" s="137">
        <v>460</v>
      </c>
      <c r="AQ108" s="138">
        <v>0</v>
      </c>
      <c r="AR108" s="138">
        <v>0</v>
      </c>
      <c r="AS108" s="201" t="s">
        <v>345</v>
      </c>
    </row>
    <row r="109" spans="1:45" ht="11.25" x14ac:dyDescent="0.2">
      <c r="B109" s="39" t="s">
        <v>244</v>
      </c>
      <c r="C109" s="140">
        <v>23</v>
      </c>
      <c r="D109" s="137">
        <v>270</v>
      </c>
      <c r="E109" s="138">
        <v>3.8461538461538464E-2</v>
      </c>
      <c r="F109" s="137">
        <v>250</v>
      </c>
      <c r="G109" s="137">
        <v>285</v>
      </c>
      <c r="H109" s="138">
        <v>3.8461538461538464E-2</v>
      </c>
      <c r="I109" s="138">
        <v>7.6923076923076927E-3</v>
      </c>
      <c r="J109" s="140">
        <v>182</v>
      </c>
      <c r="K109" s="137">
        <v>310</v>
      </c>
      <c r="L109" s="138">
        <v>3.3333333333333333E-2</v>
      </c>
      <c r="M109" s="137">
        <v>295</v>
      </c>
      <c r="N109" s="137">
        <v>325</v>
      </c>
      <c r="O109" s="138">
        <v>3.3333333333333333E-2</v>
      </c>
      <c r="P109" s="138">
        <v>6.6666666666666662E-3</v>
      </c>
      <c r="Q109" s="140">
        <v>120</v>
      </c>
      <c r="R109" s="137">
        <v>340</v>
      </c>
      <c r="S109" s="138">
        <v>3.0303030303030304E-2</v>
      </c>
      <c r="T109" s="137">
        <v>320</v>
      </c>
      <c r="U109" s="137">
        <v>370</v>
      </c>
      <c r="V109" s="138">
        <v>3.0303030303030304E-2</v>
      </c>
      <c r="W109" s="138">
        <v>6.0606060606060606E-3</v>
      </c>
      <c r="X109" s="140">
        <v>94</v>
      </c>
      <c r="Y109" s="137">
        <v>330</v>
      </c>
      <c r="Z109" s="138">
        <v>0</v>
      </c>
      <c r="AA109" s="137">
        <v>305</v>
      </c>
      <c r="AB109" s="137">
        <v>350</v>
      </c>
      <c r="AC109" s="138">
        <v>0</v>
      </c>
      <c r="AD109" s="138">
        <v>0</v>
      </c>
      <c r="AE109" s="140">
        <v>1444</v>
      </c>
      <c r="AF109" s="137">
        <v>365</v>
      </c>
      <c r="AG109" s="138">
        <v>2.8169014084507043E-2</v>
      </c>
      <c r="AH109" s="137">
        <v>350</v>
      </c>
      <c r="AI109" s="137">
        <v>400</v>
      </c>
      <c r="AJ109" s="138">
        <v>2.8169014084507043E-2</v>
      </c>
      <c r="AK109" s="138">
        <v>5.6338028169014088E-3</v>
      </c>
      <c r="AL109" s="140">
        <v>1598</v>
      </c>
      <c r="AM109" s="137">
        <v>410</v>
      </c>
      <c r="AN109" s="138">
        <v>2.5000000000000001E-2</v>
      </c>
      <c r="AO109" s="137">
        <v>400</v>
      </c>
      <c r="AP109" s="137">
        <v>430</v>
      </c>
      <c r="AQ109" s="138">
        <v>2.5000000000000001E-2</v>
      </c>
      <c r="AR109" s="138">
        <v>5.0000000000000001E-3</v>
      </c>
      <c r="AS109" s="201" t="s">
        <v>345</v>
      </c>
    </row>
    <row r="110" spans="1:45" ht="11.25" x14ac:dyDescent="0.2">
      <c r="B110" s="39" t="s">
        <v>245</v>
      </c>
      <c r="C110" s="140">
        <v>163</v>
      </c>
      <c r="D110" s="137">
        <v>260</v>
      </c>
      <c r="E110" s="138">
        <v>8.3333333333333329E-2</v>
      </c>
      <c r="F110" s="137">
        <v>240</v>
      </c>
      <c r="G110" s="137">
        <v>280</v>
      </c>
      <c r="H110" s="138">
        <v>8.3333333333333329E-2</v>
      </c>
      <c r="I110" s="138">
        <v>1.6666666666666666E-2</v>
      </c>
      <c r="J110" s="140">
        <v>749</v>
      </c>
      <c r="K110" s="137">
        <v>300</v>
      </c>
      <c r="L110" s="138">
        <v>3.4482758620689655E-2</v>
      </c>
      <c r="M110" s="137">
        <v>278</v>
      </c>
      <c r="N110" s="137">
        <v>340</v>
      </c>
      <c r="O110" s="138">
        <v>3.4482758620689655E-2</v>
      </c>
      <c r="P110" s="138">
        <v>6.8965517241379309E-3</v>
      </c>
      <c r="Q110" s="140">
        <v>210</v>
      </c>
      <c r="R110" s="137">
        <v>395</v>
      </c>
      <c r="S110" s="138">
        <v>6.7567567567567571E-2</v>
      </c>
      <c r="T110" s="137">
        <v>360</v>
      </c>
      <c r="U110" s="137">
        <v>430</v>
      </c>
      <c r="V110" s="138">
        <v>6.7567567567567571E-2</v>
      </c>
      <c r="W110" s="138">
        <v>1.3513513513513514E-2</v>
      </c>
      <c r="X110" s="140">
        <v>63</v>
      </c>
      <c r="Y110" s="137">
        <v>335</v>
      </c>
      <c r="Z110" s="138">
        <v>8.0645161290322578E-2</v>
      </c>
      <c r="AA110" s="137">
        <v>310</v>
      </c>
      <c r="AB110" s="137">
        <v>380</v>
      </c>
      <c r="AC110" s="138">
        <v>8.0645161290322578E-2</v>
      </c>
      <c r="AD110" s="138">
        <v>1.6129032258064516E-2</v>
      </c>
      <c r="AE110" s="140">
        <v>428</v>
      </c>
      <c r="AF110" s="137">
        <v>390</v>
      </c>
      <c r="AG110" s="138">
        <v>5.4054054054054057E-2</v>
      </c>
      <c r="AH110" s="137">
        <v>350</v>
      </c>
      <c r="AI110" s="137">
        <v>470</v>
      </c>
      <c r="AJ110" s="138">
        <v>5.4054054054054057E-2</v>
      </c>
      <c r="AK110" s="138">
        <v>1.0810810810810811E-2</v>
      </c>
      <c r="AL110" s="140">
        <v>235</v>
      </c>
      <c r="AM110" s="137">
        <v>540</v>
      </c>
      <c r="AN110" s="138">
        <v>0.08</v>
      </c>
      <c r="AO110" s="137">
        <v>470</v>
      </c>
      <c r="AP110" s="137">
        <v>590</v>
      </c>
      <c r="AQ110" s="138">
        <v>0.08</v>
      </c>
      <c r="AR110" s="138">
        <v>1.6E-2</v>
      </c>
      <c r="AS110" s="201" t="s">
        <v>345</v>
      </c>
    </row>
    <row r="111" spans="1:45" ht="11.25" x14ac:dyDescent="0.2">
      <c r="B111" s="39" t="s">
        <v>246</v>
      </c>
      <c r="C111" s="140">
        <v>54</v>
      </c>
      <c r="D111" s="137">
        <v>260</v>
      </c>
      <c r="E111" s="138">
        <v>0.04</v>
      </c>
      <c r="F111" s="137">
        <v>249</v>
      </c>
      <c r="G111" s="137">
        <v>280</v>
      </c>
      <c r="H111" s="138">
        <v>0.04</v>
      </c>
      <c r="I111" s="138">
        <v>8.0000000000000002E-3</v>
      </c>
      <c r="J111" s="140">
        <v>210</v>
      </c>
      <c r="K111" s="137">
        <v>320</v>
      </c>
      <c r="L111" s="138">
        <v>6.6666666666666666E-2</v>
      </c>
      <c r="M111" s="137">
        <v>300</v>
      </c>
      <c r="N111" s="137">
        <v>350</v>
      </c>
      <c r="O111" s="138">
        <v>6.6666666666666666E-2</v>
      </c>
      <c r="P111" s="138">
        <v>1.3333333333333332E-2</v>
      </c>
      <c r="Q111" s="140">
        <v>118</v>
      </c>
      <c r="R111" s="137">
        <v>363</v>
      </c>
      <c r="S111" s="138">
        <v>3.7142857142857144E-2</v>
      </c>
      <c r="T111" s="137">
        <v>350</v>
      </c>
      <c r="U111" s="137">
        <v>385</v>
      </c>
      <c r="V111" s="138">
        <v>3.7142857142857144E-2</v>
      </c>
      <c r="W111" s="138">
        <v>7.4285714285714285E-3</v>
      </c>
      <c r="X111" s="140">
        <v>67</v>
      </c>
      <c r="Y111" s="137">
        <v>315</v>
      </c>
      <c r="Z111" s="138">
        <v>7.5085324232081918E-2</v>
      </c>
      <c r="AA111" s="137">
        <v>290</v>
      </c>
      <c r="AB111" s="137">
        <v>350</v>
      </c>
      <c r="AC111" s="138">
        <v>7.5085324232081918E-2</v>
      </c>
      <c r="AD111" s="138">
        <v>1.5017064846416383E-2</v>
      </c>
      <c r="AE111" s="140">
        <v>663</v>
      </c>
      <c r="AF111" s="137">
        <v>360</v>
      </c>
      <c r="AG111" s="138">
        <v>4.3478260869565216E-2</v>
      </c>
      <c r="AH111" s="137">
        <v>330</v>
      </c>
      <c r="AI111" s="137">
        <v>400</v>
      </c>
      <c r="AJ111" s="138">
        <v>4.3478260869565216E-2</v>
      </c>
      <c r="AK111" s="138">
        <v>8.6956521739130436E-3</v>
      </c>
      <c r="AL111" s="140">
        <v>161</v>
      </c>
      <c r="AM111" s="137">
        <v>430</v>
      </c>
      <c r="AN111" s="138">
        <v>4.878048780487805E-2</v>
      </c>
      <c r="AO111" s="137">
        <v>400</v>
      </c>
      <c r="AP111" s="137">
        <v>460</v>
      </c>
      <c r="AQ111" s="138">
        <v>4.878048780487805E-2</v>
      </c>
      <c r="AR111" s="138">
        <v>9.7560975609756097E-3</v>
      </c>
      <c r="AS111" s="201" t="s">
        <v>345</v>
      </c>
    </row>
    <row r="112" spans="1:45" ht="11.25" x14ac:dyDescent="0.2">
      <c r="B112" s="39" t="s">
        <v>247</v>
      </c>
      <c r="C112" s="140">
        <v>14</v>
      </c>
      <c r="D112" s="137">
        <v>265</v>
      </c>
      <c r="E112" s="138">
        <v>0.10416666666666667</v>
      </c>
      <c r="F112" s="137">
        <v>240</v>
      </c>
      <c r="G112" s="137">
        <v>300</v>
      </c>
      <c r="H112" s="138">
        <v>0.10416666666666667</v>
      </c>
      <c r="I112" s="138">
        <v>2.0833333333333336E-2</v>
      </c>
      <c r="J112" s="140">
        <v>198</v>
      </c>
      <c r="K112" s="137">
        <v>330</v>
      </c>
      <c r="L112" s="138">
        <v>6.4516129032258063E-2</v>
      </c>
      <c r="M112" s="137">
        <v>310</v>
      </c>
      <c r="N112" s="137">
        <v>350</v>
      </c>
      <c r="O112" s="138">
        <v>6.4516129032258063E-2</v>
      </c>
      <c r="P112" s="138">
        <v>1.2903225806451613E-2</v>
      </c>
      <c r="Q112" s="140">
        <v>151</v>
      </c>
      <c r="R112" s="137">
        <v>370</v>
      </c>
      <c r="S112" s="138">
        <v>5.7142857142857141E-2</v>
      </c>
      <c r="T112" s="137">
        <v>340</v>
      </c>
      <c r="U112" s="137">
        <v>400</v>
      </c>
      <c r="V112" s="138">
        <v>5.7142857142857141E-2</v>
      </c>
      <c r="W112" s="138">
        <v>1.1428571428571429E-2</v>
      </c>
      <c r="X112" s="140">
        <v>74</v>
      </c>
      <c r="Y112" s="137">
        <v>340</v>
      </c>
      <c r="Z112" s="138">
        <v>6.25E-2</v>
      </c>
      <c r="AA112" s="137">
        <v>310</v>
      </c>
      <c r="AB112" s="137">
        <v>360</v>
      </c>
      <c r="AC112" s="138">
        <v>6.25E-2</v>
      </c>
      <c r="AD112" s="138">
        <v>1.2500000000000001E-2</v>
      </c>
      <c r="AE112" s="140">
        <v>1166</v>
      </c>
      <c r="AF112" s="137">
        <v>365</v>
      </c>
      <c r="AG112" s="138">
        <v>4.2857142857142858E-2</v>
      </c>
      <c r="AH112" s="137">
        <v>350</v>
      </c>
      <c r="AI112" s="137">
        <v>400</v>
      </c>
      <c r="AJ112" s="138">
        <v>4.2857142857142858E-2</v>
      </c>
      <c r="AK112" s="138">
        <v>8.5714285714285719E-3</v>
      </c>
      <c r="AL112" s="140">
        <v>691</v>
      </c>
      <c r="AM112" s="137">
        <v>420</v>
      </c>
      <c r="AN112" s="138">
        <v>0</v>
      </c>
      <c r="AO112" s="137">
        <v>400</v>
      </c>
      <c r="AP112" s="137">
        <v>450</v>
      </c>
      <c r="AQ112" s="138">
        <v>0</v>
      </c>
      <c r="AR112" s="138">
        <v>0</v>
      </c>
      <c r="AS112" s="201" t="s">
        <v>345</v>
      </c>
    </row>
    <row r="113" spans="1:45" ht="11.25" x14ac:dyDescent="0.2">
      <c r="A113" s="39"/>
      <c r="B113" s="39" t="s">
        <v>248</v>
      </c>
      <c r="C113" s="140">
        <v>197</v>
      </c>
      <c r="D113" s="137">
        <v>235</v>
      </c>
      <c r="E113" s="138">
        <v>6.8181818181818177E-2</v>
      </c>
      <c r="F113" s="137">
        <v>215</v>
      </c>
      <c r="G113" s="137">
        <v>260</v>
      </c>
      <c r="H113" s="138">
        <v>6.8181818181818177E-2</v>
      </c>
      <c r="I113" s="138">
        <v>1.3636363636363636E-2</v>
      </c>
      <c r="J113" s="140">
        <v>519</v>
      </c>
      <c r="K113" s="137">
        <v>330</v>
      </c>
      <c r="L113" s="138">
        <v>4.7619047619047616E-2</v>
      </c>
      <c r="M113" s="137">
        <v>310</v>
      </c>
      <c r="N113" s="137">
        <v>360</v>
      </c>
      <c r="O113" s="138">
        <v>4.7619047619047616E-2</v>
      </c>
      <c r="P113" s="138">
        <v>9.5238095238095229E-3</v>
      </c>
      <c r="Q113" s="140">
        <v>176</v>
      </c>
      <c r="R113" s="137">
        <v>390</v>
      </c>
      <c r="S113" s="138">
        <v>6.8493150684931503E-2</v>
      </c>
      <c r="T113" s="137">
        <v>360</v>
      </c>
      <c r="U113" s="137">
        <v>420</v>
      </c>
      <c r="V113" s="138">
        <v>6.8493150684931503E-2</v>
      </c>
      <c r="W113" s="138">
        <v>1.3698630136986301E-2</v>
      </c>
      <c r="X113" s="140">
        <v>44</v>
      </c>
      <c r="Y113" s="137">
        <v>335</v>
      </c>
      <c r="Z113" s="138">
        <v>4.6875E-2</v>
      </c>
      <c r="AA113" s="137">
        <v>300</v>
      </c>
      <c r="AB113" s="137">
        <v>353</v>
      </c>
      <c r="AC113" s="138">
        <v>4.6875E-2</v>
      </c>
      <c r="AD113" s="138">
        <v>9.3749999999999997E-3</v>
      </c>
      <c r="AE113" s="140">
        <v>322</v>
      </c>
      <c r="AF113" s="137">
        <v>375</v>
      </c>
      <c r="AG113" s="138">
        <v>7.1428571428571425E-2</v>
      </c>
      <c r="AH113" s="137">
        <v>350</v>
      </c>
      <c r="AI113" s="137">
        <v>400</v>
      </c>
      <c r="AJ113" s="138">
        <v>7.1428571428571425E-2</v>
      </c>
      <c r="AK113" s="138">
        <v>1.4285714285714285E-2</v>
      </c>
      <c r="AL113" s="140">
        <v>70</v>
      </c>
      <c r="AM113" s="137">
        <v>418</v>
      </c>
      <c r="AN113" s="138">
        <v>4.4999999999999998E-2</v>
      </c>
      <c r="AO113" s="137">
        <v>400</v>
      </c>
      <c r="AP113" s="137">
        <v>460</v>
      </c>
      <c r="AQ113" s="138">
        <v>4.4999999999999998E-2</v>
      </c>
      <c r="AR113" s="138">
        <v>8.9999999999999993E-3</v>
      </c>
      <c r="AS113" s="201" t="s">
        <v>345</v>
      </c>
    </row>
    <row r="114" spans="1:45" ht="11.25" x14ac:dyDescent="0.2">
      <c r="A114" s="39"/>
      <c r="B114" s="39" t="s">
        <v>249</v>
      </c>
      <c r="C114" s="140">
        <v>12</v>
      </c>
      <c r="D114" s="137">
        <v>240</v>
      </c>
      <c r="E114" s="138">
        <v>0</v>
      </c>
      <c r="F114" s="137">
        <v>225</v>
      </c>
      <c r="G114" s="137">
        <v>275</v>
      </c>
      <c r="H114" s="138">
        <v>0</v>
      </c>
      <c r="I114" s="138">
        <v>0</v>
      </c>
      <c r="J114" s="140">
        <v>180</v>
      </c>
      <c r="K114" s="137">
        <v>300</v>
      </c>
      <c r="L114" s="138">
        <v>7.1428571428571425E-2</v>
      </c>
      <c r="M114" s="137">
        <v>285</v>
      </c>
      <c r="N114" s="137">
        <v>313</v>
      </c>
      <c r="O114" s="138">
        <v>7.1428571428571425E-2</v>
      </c>
      <c r="P114" s="138">
        <v>1.4285714285714285E-2</v>
      </c>
      <c r="Q114" s="140">
        <v>141</v>
      </c>
      <c r="R114" s="137">
        <v>330</v>
      </c>
      <c r="S114" s="138">
        <v>3.7735849056603772E-2</v>
      </c>
      <c r="T114" s="137">
        <v>310</v>
      </c>
      <c r="U114" s="137">
        <v>340</v>
      </c>
      <c r="V114" s="138">
        <v>3.7735849056603772E-2</v>
      </c>
      <c r="W114" s="138">
        <v>7.5471698113207548E-3</v>
      </c>
      <c r="X114" s="140">
        <v>70</v>
      </c>
      <c r="Y114" s="137">
        <v>310</v>
      </c>
      <c r="Z114" s="138">
        <v>6.8965517241379309E-2</v>
      </c>
      <c r="AA114" s="137">
        <v>300</v>
      </c>
      <c r="AB114" s="137">
        <v>330</v>
      </c>
      <c r="AC114" s="138">
        <v>6.8965517241379309E-2</v>
      </c>
      <c r="AD114" s="138">
        <v>1.3793103448275862E-2</v>
      </c>
      <c r="AE114" s="140">
        <v>975</v>
      </c>
      <c r="AF114" s="137">
        <v>350</v>
      </c>
      <c r="AG114" s="138">
        <v>2.9411764705882353E-2</v>
      </c>
      <c r="AH114" s="137">
        <v>330</v>
      </c>
      <c r="AI114" s="137">
        <v>370</v>
      </c>
      <c r="AJ114" s="138">
        <v>2.9411764705882353E-2</v>
      </c>
      <c r="AK114" s="138">
        <v>5.8823529411764705E-3</v>
      </c>
      <c r="AL114" s="140">
        <v>650</v>
      </c>
      <c r="AM114" s="137">
        <v>390</v>
      </c>
      <c r="AN114" s="138">
        <v>2.6315789473684209E-2</v>
      </c>
      <c r="AO114" s="137">
        <v>370</v>
      </c>
      <c r="AP114" s="137">
        <v>415</v>
      </c>
      <c r="AQ114" s="138">
        <v>2.6315789473684209E-2</v>
      </c>
      <c r="AR114" s="138">
        <v>5.263157894736842E-3</v>
      </c>
      <c r="AS114" s="201" t="s">
        <v>345</v>
      </c>
    </row>
    <row r="115" spans="1:45" ht="11.25" x14ac:dyDescent="0.2">
      <c r="A115" s="39"/>
      <c r="B115" s="39" t="s">
        <v>250</v>
      </c>
      <c r="C115" s="140">
        <v>145</v>
      </c>
      <c r="D115" s="137">
        <v>270</v>
      </c>
      <c r="E115" s="138">
        <v>0.08</v>
      </c>
      <c r="F115" s="137">
        <v>240</v>
      </c>
      <c r="G115" s="137">
        <v>330</v>
      </c>
      <c r="H115" s="138">
        <v>0.08</v>
      </c>
      <c r="I115" s="138">
        <v>1.6E-2</v>
      </c>
      <c r="J115" s="140">
        <v>547</v>
      </c>
      <c r="K115" s="137">
        <v>350</v>
      </c>
      <c r="L115" s="138">
        <v>2.9411764705882353E-2</v>
      </c>
      <c r="M115" s="137">
        <v>322</v>
      </c>
      <c r="N115" s="137">
        <v>395</v>
      </c>
      <c r="O115" s="138">
        <v>2.9411764705882353E-2</v>
      </c>
      <c r="P115" s="138">
        <v>5.8823529411764705E-3</v>
      </c>
      <c r="Q115" s="140">
        <v>227</v>
      </c>
      <c r="R115" s="137">
        <v>430</v>
      </c>
      <c r="S115" s="138">
        <v>7.4999999999999997E-2</v>
      </c>
      <c r="T115" s="137">
        <v>380</v>
      </c>
      <c r="U115" s="137">
        <v>495</v>
      </c>
      <c r="V115" s="138">
        <v>7.4999999999999997E-2</v>
      </c>
      <c r="W115" s="138">
        <v>1.4999999999999999E-2</v>
      </c>
      <c r="X115" s="140">
        <v>75</v>
      </c>
      <c r="Y115" s="137">
        <v>350</v>
      </c>
      <c r="Z115" s="138">
        <v>-2.7777777777777776E-2</v>
      </c>
      <c r="AA115" s="137">
        <v>315</v>
      </c>
      <c r="AB115" s="137">
        <v>430</v>
      </c>
      <c r="AC115" s="138">
        <v>-2.7777777777777776E-2</v>
      </c>
      <c r="AD115" s="138">
        <v>-5.5555555555555549E-3</v>
      </c>
      <c r="AE115" s="140">
        <v>516</v>
      </c>
      <c r="AF115" s="137">
        <v>400</v>
      </c>
      <c r="AG115" s="138">
        <v>5.2631578947368418E-2</v>
      </c>
      <c r="AH115" s="137">
        <v>370</v>
      </c>
      <c r="AI115" s="137">
        <v>430</v>
      </c>
      <c r="AJ115" s="138">
        <v>5.2631578947368418E-2</v>
      </c>
      <c r="AK115" s="138">
        <v>1.0526315789473684E-2</v>
      </c>
      <c r="AL115" s="140">
        <v>107</v>
      </c>
      <c r="AM115" s="137">
        <v>520</v>
      </c>
      <c r="AN115" s="138">
        <v>0.20930232558139536</v>
      </c>
      <c r="AO115" s="137">
        <v>430</v>
      </c>
      <c r="AP115" s="137">
        <v>600</v>
      </c>
      <c r="AQ115" s="138">
        <v>0.20930232558139536</v>
      </c>
      <c r="AR115" s="138">
        <v>4.1860465116279069E-2</v>
      </c>
      <c r="AS115" s="201" t="s">
        <v>345</v>
      </c>
    </row>
    <row r="116" spans="1:45" s="149" customFormat="1" ht="11.25" x14ac:dyDescent="0.2">
      <c r="B116" s="135" t="s">
        <v>37</v>
      </c>
      <c r="C116" s="140">
        <v>618</v>
      </c>
      <c r="D116" s="137">
        <v>250</v>
      </c>
      <c r="E116" s="138">
        <v>4.1666666666666664E-2</v>
      </c>
      <c r="F116" s="137">
        <v>230</v>
      </c>
      <c r="G116" s="137">
        <v>280</v>
      </c>
      <c r="H116" s="138">
        <v>4.1666666666666664E-2</v>
      </c>
      <c r="I116" s="138">
        <v>8.3333333333333332E-3</v>
      </c>
      <c r="J116" s="140">
        <v>2682</v>
      </c>
      <c r="K116" s="137">
        <v>321</v>
      </c>
      <c r="L116" s="138">
        <v>7.0000000000000007E-2</v>
      </c>
      <c r="M116" s="137">
        <v>295</v>
      </c>
      <c r="N116" s="137">
        <v>350</v>
      </c>
      <c r="O116" s="138">
        <v>7.0000000000000007E-2</v>
      </c>
      <c r="P116" s="138">
        <v>1.4000000000000002E-2</v>
      </c>
      <c r="Q116" s="140">
        <v>1270</v>
      </c>
      <c r="R116" s="137">
        <v>375</v>
      </c>
      <c r="S116" s="138">
        <v>7.1428571428571425E-2</v>
      </c>
      <c r="T116" s="137">
        <v>340</v>
      </c>
      <c r="U116" s="137">
        <v>410</v>
      </c>
      <c r="V116" s="138">
        <v>7.1428571428571425E-2</v>
      </c>
      <c r="W116" s="138">
        <v>1.4285714285714285E-2</v>
      </c>
      <c r="X116" s="140">
        <v>541</v>
      </c>
      <c r="Y116" s="137">
        <v>330</v>
      </c>
      <c r="Z116" s="138">
        <v>3.125E-2</v>
      </c>
      <c r="AA116" s="137">
        <v>300</v>
      </c>
      <c r="AB116" s="137">
        <v>355</v>
      </c>
      <c r="AC116" s="138">
        <v>3.125E-2</v>
      </c>
      <c r="AD116" s="138">
        <v>6.2500000000000003E-3</v>
      </c>
      <c r="AE116" s="140">
        <v>6267</v>
      </c>
      <c r="AF116" s="137">
        <v>370</v>
      </c>
      <c r="AG116" s="138">
        <v>5.7142857142857141E-2</v>
      </c>
      <c r="AH116" s="137">
        <v>350</v>
      </c>
      <c r="AI116" s="137">
        <v>395</v>
      </c>
      <c r="AJ116" s="138">
        <v>5.7142857142857141E-2</v>
      </c>
      <c r="AK116" s="138">
        <v>1.1428571428571429E-2</v>
      </c>
      <c r="AL116" s="140">
        <v>4418</v>
      </c>
      <c r="AM116" s="137">
        <v>415</v>
      </c>
      <c r="AN116" s="138">
        <v>2.4691358024691357E-2</v>
      </c>
      <c r="AO116" s="137">
        <v>395</v>
      </c>
      <c r="AP116" s="137">
        <v>450</v>
      </c>
      <c r="AQ116" s="138">
        <v>2.4691358024691357E-2</v>
      </c>
      <c r="AR116" s="138">
        <v>4.9382716049382715E-3</v>
      </c>
      <c r="AS116" s="201"/>
    </row>
    <row r="117" spans="1:45" ht="11.25" x14ac:dyDescent="0.2">
      <c r="A117" s="36" t="s">
        <v>24</v>
      </c>
      <c r="B117" s="39" t="s">
        <v>251</v>
      </c>
      <c r="C117" s="140">
        <v>19</v>
      </c>
      <c r="D117" s="137">
        <v>265</v>
      </c>
      <c r="E117" s="138">
        <v>0.15217391304347827</v>
      </c>
      <c r="F117" s="137">
        <v>250</v>
      </c>
      <c r="G117" s="137">
        <v>295</v>
      </c>
      <c r="H117" s="138">
        <v>0.15217391304347827</v>
      </c>
      <c r="I117" s="138">
        <v>3.0434782608695653E-2</v>
      </c>
      <c r="J117" s="140">
        <v>220</v>
      </c>
      <c r="K117" s="137">
        <v>330</v>
      </c>
      <c r="L117" s="138">
        <v>0.1</v>
      </c>
      <c r="M117" s="137">
        <v>293</v>
      </c>
      <c r="N117" s="137">
        <v>358</v>
      </c>
      <c r="O117" s="138">
        <v>0.1</v>
      </c>
      <c r="P117" s="138">
        <v>0.02</v>
      </c>
      <c r="Q117" s="140">
        <v>147</v>
      </c>
      <c r="R117" s="137">
        <v>395</v>
      </c>
      <c r="S117" s="138">
        <v>3.9473684210526314E-2</v>
      </c>
      <c r="T117" s="137">
        <v>360</v>
      </c>
      <c r="U117" s="137">
        <v>450</v>
      </c>
      <c r="V117" s="138">
        <v>3.9473684210526314E-2</v>
      </c>
      <c r="W117" s="138">
        <v>7.8947368421052634E-3</v>
      </c>
      <c r="X117" s="140">
        <v>213</v>
      </c>
      <c r="Y117" s="137">
        <v>320</v>
      </c>
      <c r="Z117" s="138">
        <v>6.6666666666666666E-2</v>
      </c>
      <c r="AA117" s="137">
        <v>300</v>
      </c>
      <c r="AB117" s="137">
        <v>350</v>
      </c>
      <c r="AC117" s="138">
        <v>6.6666666666666666E-2</v>
      </c>
      <c r="AD117" s="138">
        <v>1.3333333333333332E-2</v>
      </c>
      <c r="AE117" s="140">
        <v>890</v>
      </c>
      <c r="AF117" s="137">
        <v>380</v>
      </c>
      <c r="AG117" s="138">
        <v>8.5714285714285715E-2</v>
      </c>
      <c r="AH117" s="137">
        <v>350</v>
      </c>
      <c r="AI117" s="137">
        <v>430</v>
      </c>
      <c r="AJ117" s="138">
        <v>8.5714285714285715E-2</v>
      </c>
      <c r="AK117" s="138">
        <v>1.7142857142857144E-2</v>
      </c>
      <c r="AL117" s="140">
        <v>283</v>
      </c>
      <c r="AM117" s="137">
        <v>480</v>
      </c>
      <c r="AN117" s="138">
        <v>1.0526315789473684E-2</v>
      </c>
      <c r="AO117" s="137">
        <v>430</v>
      </c>
      <c r="AP117" s="137">
        <v>550</v>
      </c>
      <c r="AQ117" s="138">
        <v>1.0526315789473684E-2</v>
      </c>
      <c r="AR117" s="138">
        <v>2.1052631578947368E-3</v>
      </c>
      <c r="AS117" s="201" t="s">
        <v>345</v>
      </c>
    </row>
    <row r="118" spans="1:45" ht="11.25" x14ac:dyDescent="0.2">
      <c r="B118" s="39" t="s">
        <v>10</v>
      </c>
      <c r="C118" s="140">
        <v>276</v>
      </c>
      <c r="D118" s="137">
        <v>240</v>
      </c>
      <c r="E118" s="138">
        <v>4.8034934497816595E-2</v>
      </c>
      <c r="F118" s="137">
        <v>220</v>
      </c>
      <c r="G118" s="137">
        <v>285</v>
      </c>
      <c r="H118" s="138">
        <v>4.8034934497816595E-2</v>
      </c>
      <c r="I118" s="138">
        <v>9.6069868995633193E-3</v>
      </c>
      <c r="J118" s="140">
        <v>721</v>
      </c>
      <c r="K118" s="137">
        <v>320</v>
      </c>
      <c r="L118" s="138">
        <v>8.4745762711864403E-2</v>
      </c>
      <c r="M118" s="137">
        <v>290</v>
      </c>
      <c r="N118" s="137">
        <v>345</v>
      </c>
      <c r="O118" s="138">
        <v>8.4745762711864403E-2</v>
      </c>
      <c r="P118" s="138">
        <v>1.6949152542372881E-2</v>
      </c>
      <c r="Q118" s="140">
        <v>252</v>
      </c>
      <c r="R118" s="137">
        <v>383</v>
      </c>
      <c r="S118" s="138">
        <v>6.3888888888888884E-2</v>
      </c>
      <c r="T118" s="137">
        <v>350</v>
      </c>
      <c r="U118" s="137">
        <v>430</v>
      </c>
      <c r="V118" s="138">
        <v>6.3888888888888884E-2</v>
      </c>
      <c r="W118" s="138">
        <v>1.2777777777777777E-2</v>
      </c>
      <c r="X118" s="140">
        <v>96</v>
      </c>
      <c r="Y118" s="137">
        <v>340</v>
      </c>
      <c r="Z118" s="138">
        <v>6.25E-2</v>
      </c>
      <c r="AA118" s="137">
        <v>320</v>
      </c>
      <c r="AB118" s="137">
        <v>360</v>
      </c>
      <c r="AC118" s="138">
        <v>6.25E-2</v>
      </c>
      <c r="AD118" s="138">
        <v>1.2500000000000001E-2</v>
      </c>
      <c r="AE118" s="140">
        <v>860</v>
      </c>
      <c r="AF118" s="137">
        <v>390</v>
      </c>
      <c r="AG118" s="138">
        <v>5.4054054054054057E-2</v>
      </c>
      <c r="AH118" s="137">
        <v>360</v>
      </c>
      <c r="AI118" s="137">
        <v>430</v>
      </c>
      <c r="AJ118" s="138">
        <v>5.4054054054054057E-2</v>
      </c>
      <c r="AK118" s="138">
        <v>1.0810810810810811E-2</v>
      </c>
      <c r="AL118" s="140">
        <v>288</v>
      </c>
      <c r="AM118" s="137">
        <v>468</v>
      </c>
      <c r="AN118" s="138">
        <v>0.04</v>
      </c>
      <c r="AO118" s="137">
        <v>430</v>
      </c>
      <c r="AP118" s="137">
        <v>520</v>
      </c>
      <c r="AQ118" s="138">
        <v>0.04</v>
      </c>
      <c r="AR118" s="138">
        <v>8.0000000000000002E-3</v>
      </c>
      <c r="AS118" s="201" t="s">
        <v>345</v>
      </c>
    </row>
    <row r="119" spans="1:45" ht="11.25" x14ac:dyDescent="0.2">
      <c r="B119" s="39" t="s">
        <v>252</v>
      </c>
      <c r="C119" s="140" t="s">
        <v>41</v>
      </c>
      <c r="D119" s="137" t="s">
        <v>41</v>
      </c>
      <c r="E119" s="138" t="s">
        <v>41</v>
      </c>
      <c r="F119" s="137" t="s">
        <v>41</v>
      </c>
      <c r="G119" s="137" t="s">
        <v>41</v>
      </c>
      <c r="H119" s="138" t="s">
        <v>41</v>
      </c>
      <c r="I119" s="138" t="s">
        <v>41</v>
      </c>
      <c r="J119" s="140">
        <v>160</v>
      </c>
      <c r="K119" s="137">
        <v>320</v>
      </c>
      <c r="L119" s="138">
        <v>8.4745762711864403E-2</v>
      </c>
      <c r="M119" s="137">
        <v>300</v>
      </c>
      <c r="N119" s="137">
        <v>340</v>
      </c>
      <c r="O119" s="138">
        <v>8.4745762711864403E-2</v>
      </c>
      <c r="P119" s="138">
        <v>1.6949152542372881E-2</v>
      </c>
      <c r="Q119" s="140">
        <v>124</v>
      </c>
      <c r="R119" s="137">
        <v>380</v>
      </c>
      <c r="S119" s="138">
        <v>4.1095890410958902E-2</v>
      </c>
      <c r="T119" s="137">
        <v>357</v>
      </c>
      <c r="U119" s="137">
        <v>410</v>
      </c>
      <c r="V119" s="138">
        <v>4.1095890410958902E-2</v>
      </c>
      <c r="W119" s="138">
        <v>8.21917808219178E-3</v>
      </c>
      <c r="X119" s="140">
        <v>42</v>
      </c>
      <c r="Y119" s="137">
        <v>333</v>
      </c>
      <c r="Z119" s="138">
        <v>7.4193548387096769E-2</v>
      </c>
      <c r="AA119" s="137">
        <v>310</v>
      </c>
      <c r="AB119" s="137">
        <v>355</v>
      </c>
      <c r="AC119" s="138">
        <v>7.4193548387096769E-2</v>
      </c>
      <c r="AD119" s="138">
        <v>1.4838709677419354E-2</v>
      </c>
      <c r="AE119" s="140">
        <v>314</v>
      </c>
      <c r="AF119" s="137">
        <v>390</v>
      </c>
      <c r="AG119" s="138">
        <v>8.3333333333333329E-2</v>
      </c>
      <c r="AH119" s="137">
        <v>350</v>
      </c>
      <c r="AI119" s="137">
        <v>440</v>
      </c>
      <c r="AJ119" s="138">
        <v>8.3333333333333329E-2</v>
      </c>
      <c r="AK119" s="138">
        <v>1.6666666666666666E-2</v>
      </c>
      <c r="AL119" s="140">
        <v>119</v>
      </c>
      <c r="AM119" s="137">
        <v>500</v>
      </c>
      <c r="AN119" s="138">
        <v>8.6956521739130432E-2</v>
      </c>
      <c r="AO119" s="137">
        <v>440</v>
      </c>
      <c r="AP119" s="137">
        <v>650</v>
      </c>
      <c r="AQ119" s="138">
        <v>8.6956521739130432E-2</v>
      </c>
      <c r="AR119" s="138">
        <v>1.7391304347826087E-2</v>
      </c>
      <c r="AS119" s="201" t="s">
        <v>345</v>
      </c>
    </row>
    <row r="120" spans="1:45" ht="11.25" x14ac:dyDescent="0.2">
      <c r="B120" s="39" t="s">
        <v>253</v>
      </c>
      <c r="C120" s="140">
        <v>16</v>
      </c>
      <c r="D120" s="137">
        <v>278</v>
      </c>
      <c r="E120" s="138">
        <v>0.112</v>
      </c>
      <c r="F120" s="137">
        <v>250</v>
      </c>
      <c r="G120" s="137">
        <v>325</v>
      </c>
      <c r="H120" s="138">
        <v>0.112</v>
      </c>
      <c r="I120" s="138">
        <v>2.24E-2</v>
      </c>
      <c r="J120" s="140">
        <v>231</v>
      </c>
      <c r="K120" s="137">
        <v>375</v>
      </c>
      <c r="L120" s="138">
        <v>7.1428571428571425E-2</v>
      </c>
      <c r="M120" s="137">
        <v>340</v>
      </c>
      <c r="N120" s="137">
        <v>400</v>
      </c>
      <c r="O120" s="138">
        <v>7.1428571428571425E-2</v>
      </c>
      <c r="P120" s="138">
        <v>1.4285714285714285E-2</v>
      </c>
      <c r="Q120" s="140">
        <v>161</v>
      </c>
      <c r="R120" s="137">
        <v>460</v>
      </c>
      <c r="S120" s="138">
        <v>4.5454545454545456E-2</v>
      </c>
      <c r="T120" s="137">
        <v>410</v>
      </c>
      <c r="U120" s="137">
        <v>520</v>
      </c>
      <c r="V120" s="138">
        <v>4.5454545454545456E-2</v>
      </c>
      <c r="W120" s="138">
        <v>9.0909090909090905E-3</v>
      </c>
      <c r="X120" s="140">
        <v>31</v>
      </c>
      <c r="Y120" s="137">
        <v>420</v>
      </c>
      <c r="Z120" s="138">
        <v>0.16666666666666666</v>
      </c>
      <c r="AA120" s="137">
        <v>355</v>
      </c>
      <c r="AB120" s="137">
        <v>475</v>
      </c>
      <c r="AC120" s="138">
        <v>0.16666666666666666</v>
      </c>
      <c r="AD120" s="138">
        <v>3.3333333333333333E-2</v>
      </c>
      <c r="AE120" s="140">
        <v>421</v>
      </c>
      <c r="AF120" s="137">
        <v>490</v>
      </c>
      <c r="AG120" s="138">
        <v>8.8888888888888892E-2</v>
      </c>
      <c r="AH120" s="137">
        <v>425</v>
      </c>
      <c r="AI120" s="137">
        <v>530</v>
      </c>
      <c r="AJ120" s="138">
        <v>8.8888888888888892E-2</v>
      </c>
      <c r="AK120" s="138">
        <v>1.7777777777777778E-2</v>
      </c>
      <c r="AL120" s="140">
        <v>243</v>
      </c>
      <c r="AM120" s="137">
        <v>615</v>
      </c>
      <c r="AN120" s="138">
        <v>0.10810810810810811</v>
      </c>
      <c r="AO120" s="137">
        <v>530</v>
      </c>
      <c r="AP120" s="137">
        <v>795</v>
      </c>
      <c r="AQ120" s="138">
        <v>0.10810810810810811</v>
      </c>
      <c r="AR120" s="138">
        <v>2.1621621621621623E-2</v>
      </c>
      <c r="AS120" s="201" t="s">
        <v>345</v>
      </c>
    </row>
    <row r="121" spans="1:45" ht="11.25" x14ac:dyDescent="0.2">
      <c r="B121" s="39" t="s">
        <v>254</v>
      </c>
      <c r="C121" s="140">
        <v>50</v>
      </c>
      <c r="D121" s="137">
        <v>250</v>
      </c>
      <c r="E121" s="138">
        <v>4.1666666666666664E-2</v>
      </c>
      <c r="F121" s="137">
        <v>240</v>
      </c>
      <c r="G121" s="137">
        <v>275</v>
      </c>
      <c r="H121" s="138">
        <v>4.1666666666666664E-2</v>
      </c>
      <c r="I121" s="138">
        <v>8.3333333333333332E-3</v>
      </c>
      <c r="J121" s="140">
        <v>287</v>
      </c>
      <c r="K121" s="137">
        <v>330</v>
      </c>
      <c r="L121" s="138">
        <v>6.4516129032258063E-2</v>
      </c>
      <c r="M121" s="137">
        <v>300</v>
      </c>
      <c r="N121" s="137">
        <v>350</v>
      </c>
      <c r="O121" s="138">
        <v>6.4516129032258063E-2</v>
      </c>
      <c r="P121" s="138">
        <v>1.2903225806451613E-2</v>
      </c>
      <c r="Q121" s="140">
        <v>198</v>
      </c>
      <c r="R121" s="137">
        <v>373</v>
      </c>
      <c r="S121" s="138">
        <v>3.6111111111111108E-2</v>
      </c>
      <c r="T121" s="137">
        <v>350</v>
      </c>
      <c r="U121" s="137">
        <v>400</v>
      </c>
      <c r="V121" s="138">
        <v>3.6111111111111108E-2</v>
      </c>
      <c r="W121" s="138">
        <v>7.2222222222222219E-3</v>
      </c>
      <c r="X121" s="140">
        <v>65</v>
      </c>
      <c r="Y121" s="137">
        <v>330</v>
      </c>
      <c r="Z121" s="138">
        <v>1.5384615384615385E-2</v>
      </c>
      <c r="AA121" s="137">
        <v>310</v>
      </c>
      <c r="AB121" s="137">
        <v>365</v>
      </c>
      <c r="AC121" s="138">
        <v>1.5384615384615385E-2</v>
      </c>
      <c r="AD121" s="138">
        <v>3.0769230769230769E-3</v>
      </c>
      <c r="AE121" s="140">
        <v>815</v>
      </c>
      <c r="AF121" s="137">
        <v>375</v>
      </c>
      <c r="AG121" s="138">
        <v>7.1428571428571425E-2</v>
      </c>
      <c r="AH121" s="137">
        <v>340</v>
      </c>
      <c r="AI121" s="137">
        <v>420</v>
      </c>
      <c r="AJ121" s="138">
        <v>7.1428571428571425E-2</v>
      </c>
      <c r="AK121" s="138">
        <v>1.4285714285714285E-2</v>
      </c>
      <c r="AL121" s="140">
        <v>259</v>
      </c>
      <c r="AM121" s="137">
        <v>460</v>
      </c>
      <c r="AN121" s="138">
        <v>2.2222222222222223E-2</v>
      </c>
      <c r="AO121" s="137">
        <v>420</v>
      </c>
      <c r="AP121" s="137">
        <v>500</v>
      </c>
      <c r="AQ121" s="138">
        <v>2.2222222222222223E-2</v>
      </c>
      <c r="AR121" s="138">
        <v>4.4444444444444444E-3</v>
      </c>
      <c r="AS121" s="201" t="s">
        <v>345</v>
      </c>
    </row>
    <row r="122" spans="1:45" s="149" customFormat="1" ht="11.25" x14ac:dyDescent="0.2">
      <c r="B122" s="135" t="s">
        <v>37</v>
      </c>
      <c r="C122" s="140">
        <v>371</v>
      </c>
      <c r="D122" s="137">
        <v>250</v>
      </c>
      <c r="E122" s="138">
        <v>8.6956521739130432E-2</v>
      </c>
      <c r="F122" s="137">
        <v>225</v>
      </c>
      <c r="G122" s="137">
        <v>280</v>
      </c>
      <c r="H122" s="138">
        <v>8.6956521739130432E-2</v>
      </c>
      <c r="I122" s="138">
        <v>1.7391304347826087E-2</v>
      </c>
      <c r="J122" s="140">
        <v>1619</v>
      </c>
      <c r="K122" s="137">
        <v>330</v>
      </c>
      <c r="L122" s="138">
        <v>0.1</v>
      </c>
      <c r="M122" s="137">
        <v>300</v>
      </c>
      <c r="N122" s="137">
        <v>350</v>
      </c>
      <c r="O122" s="138">
        <v>0.1</v>
      </c>
      <c r="P122" s="138">
        <v>0.02</v>
      </c>
      <c r="Q122" s="140">
        <v>882</v>
      </c>
      <c r="R122" s="137">
        <v>395</v>
      </c>
      <c r="S122" s="138">
        <v>5.3333333333333337E-2</v>
      </c>
      <c r="T122" s="137">
        <v>360</v>
      </c>
      <c r="U122" s="137">
        <v>445</v>
      </c>
      <c r="V122" s="138">
        <v>5.3333333333333337E-2</v>
      </c>
      <c r="W122" s="138">
        <v>1.0666666666666668E-2</v>
      </c>
      <c r="X122" s="140">
        <v>447</v>
      </c>
      <c r="Y122" s="137">
        <v>330</v>
      </c>
      <c r="Z122" s="138">
        <v>4.7619047619047616E-2</v>
      </c>
      <c r="AA122" s="137">
        <v>310</v>
      </c>
      <c r="AB122" s="137">
        <v>360</v>
      </c>
      <c r="AC122" s="138">
        <v>4.7619047619047616E-2</v>
      </c>
      <c r="AD122" s="138">
        <v>9.5238095238095229E-3</v>
      </c>
      <c r="AE122" s="140">
        <v>3300</v>
      </c>
      <c r="AF122" s="137">
        <v>390</v>
      </c>
      <c r="AG122" s="138">
        <v>5.4054054054054057E-2</v>
      </c>
      <c r="AH122" s="137">
        <v>350</v>
      </c>
      <c r="AI122" s="137">
        <v>440</v>
      </c>
      <c r="AJ122" s="138">
        <v>5.4054054054054057E-2</v>
      </c>
      <c r="AK122" s="138">
        <v>1.0810810810810811E-2</v>
      </c>
      <c r="AL122" s="140">
        <v>1192</v>
      </c>
      <c r="AM122" s="137">
        <v>495</v>
      </c>
      <c r="AN122" s="138">
        <v>6.4516129032258063E-2</v>
      </c>
      <c r="AO122" s="137">
        <v>440</v>
      </c>
      <c r="AP122" s="137">
        <v>590</v>
      </c>
      <c r="AQ122" s="138">
        <v>6.4516129032258063E-2</v>
      </c>
      <c r="AR122" s="138">
        <v>1.2903225806451613E-2</v>
      </c>
    </row>
    <row r="123" spans="1:45" ht="11.25" x14ac:dyDescent="0.2">
      <c r="A123" s="39" t="s">
        <v>255</v>
      </c>
      <c r="B123" s="39" t="s">
        <v>256</v>
      </c>
      <c r="C123" s="140">
        <v>94</v>
      </c>
      <c r="D123" s="137">
        <v>250</v>
      </c>
      <c r="E123" s="138">
        <v>0.13636363636363635</v>
      </c>
      <c r="F123" s="137">
        <v>220</v>
      </c>
      <c r="G123" s="137">
        <v>290</v>
      </c>
      <c r="H123" s="138">
        <v>0.13636363636363635</v>
      </c>
      <c r="I123" s="138">
        <v>2.7272727272727271E-2</v>
      </c>
      <c r="J123" s="140">
        <v>345</v>
      </c>
      <c r="K123" s="137">
        <v>310</v>
      </c>
      <c r="L123" s="138">
        <v>5.0847457627118647E-2</v>
      </c>
      <c r="M123" s="137">
        <v>290</v>
      </c>
      <c r="N123" s="137">
        <v>340</v>
      </c>
      <c r="O123" s="138">
        <v>5.0847457627118647E-2</v>
      </c>
      <c r="P123" s="138">
        <v>1.016949152542373E-2</v>
      </c>
      <c r="Q123" s="140">
        <v>110</v>
      </c>
      <c r="R123" s="137">
        <v>380</v>
      </c>
      <c r="S123" s="138">
        <v>4.1095890410958902E-2</v>
      </c>
      <c r="T123" s="137">
        <v>345</v>
      </c>
      <c r="U123" s="137">
        <v>420</v>
      </c>
      <c r="V123" s="138">
        <v>4.1095890410958902E-2</v>
      </c>
      <c r="W123" s="138">
        <v>8.21917808219178E-3</v>
      </c>
      <c r="X123" s="140">
        <v>84</v>
      </c>
      <c r="Y123" s="137">
        <v>340</v>
      </c>
      <c r="Z123" s="138">
        <v>9.6774193548387094E-2</v>
      </c>
      <c r="AA123" s="137">
        <v>300</v>
      </c>
      <c r="AB123" s="137">
        <v>360</v>
      </c>
      <c r="AC123" s="138">
        <v>9.6774193548387094E-2</v>
      </c>
      <c r="AD123" s="138">
        <v>1.935483870967742E-2</v>
      </c>
      <c r="AE123" s="140">
        <v>643</v>
      </c>
      <c r="AF123" s="137">
        <v>380</v>
      </c>
      <c r="AG123" s="138">
        <v>5.5555555555555552E-2</v>
      </c>
      <c r="AH123" s="137">
        <v>350</v>
      </c>
      <c r="AI123" s="137">
        <v>410</v>
      </c>
      <c r="AJ123" s="138">
        <v>5.5555555555555552E-2</v>
      </c>
      <c r="AK123" s="138">
        <v>1.111111111111111E-2</v>
      </c>
      <c r="AL123" s="140">
        <v>367</v>
      </c>
      <c r="AM123" s="137">
        <v>440</v>
      </c>
      <c r="AN123" s="138">
        <v>4.7619047619047616E-2</v>
      </c>
      <c r="AO123" s="137">
        <v>410</v>
      </c>
      <c r="AP123" s="137">
        <v>490</v>
      </c>
      <c r="AQ123" s="138">
        <v>4.7619047619047616E-2</v>
      </c>
      <c r="AR123" s="138">
        <v>9.5238095238095229E-3</v>
      </c>
      <c r="AS123" s="201" t="s">
        <v>344</v>
      </c>
    </row>
    <row r="124" spans="1:45" ht="11.25" x14ac:dyDescent="0.2">
      <c r="A124" s="39"/>
      <c r="B124" s="39" t="s">
        <v>257</v>
      </c>
      <c r="C124" s="140">
        <v>33</v>
      </c>
      <c r="D124" s="137">
        <v>210</v>
      </c>
      <c r="E124" s="138">
        <v>0.10526315789473684</v>
      </c>
      <c r="F124" s="137">
        <v>190</v>
      </c>
      <c r="G124" s="137">
        <v>220</v>
      </c>
      <c r="H124" s="138">
        <v>0.10526315789473684</v>
      </c>
      <c r="I124" s="138">
        <v>2.1052631578947368E-2</v>
      </c>
      <c r="J124" s="140">
        <v>82</v>
      </c>
      <c r="K124" s="137">
        <v>275</v>
      </c>
      <c r="L124" s="138">
        <v>5.7692307692307696E-2</v>
      </c>
      <c r="M124" s="137">
        <v>250</v>
      </c>
      <c r="N124" s="137">
        <v>290</v>
      </c>
      <c r="O124" s="138">
        <v>5.7692307692307696E-2</v>
      </c>
      <c r="P124" s="138">
        <v>1.1538461538461539E-2</v>
      </c>
      <c r="Q124" s="140">
        <v>27</v>
      </c>
      <c r="R124" s="137">
        <v>310</v>
      </c>
      <c r="S124" s="138">
        <v>0.14814814814814814</v>
      </c>
      <c r="T124" s="137">
        <v>260</v>
      </c>
      <c r="U124" s="137">
        <v>325</v>
      </c>
      <c r="V124" s="138">
        <v>0.14814814814814814</v>
      </c>
      <c r="W124" s="138">
        <v>2.9629629629629627E-2</v>
      </c>
      <c r="X124" s="140">
        <v>144</v>
      </c>
      <c r="Y124" s="137">
        <v>260</v>
      </c>
      <c r="Z124" s="138">
        <v>0.13043478260869565</v>
      </c>
      <c r="AA124" s="137">
        <v>240</v>
      </c>
      <c r="AB124" s="137">
        <v>280</v>
      </c>
      <c r="AC124" s="138">
        <v>0.13043478260869565</v>
      </c>
      <c r="AD124" s="138">
        <v>2.6086956521739129E-2</v>
      </c>
      <c r="AE124" s="140">
        <v>499</v>
      </c>
      <c r="AF124" s="137">
        <v>290</v>
      </c>
      <c r="AG124" s="138">
        <v>0.11538461538461539</v>
      </c>
      <c r="AH124" s="137">
        <v>265</v>
      </c>
      <c r="AI124" s="137">
        <v>325</v>
      </c>
      <c r="AJ124" s="138">
        <v>0.11538461538461539</v>
      </c>
      <c r="AK124" s="138">
        <v>2.3076923076923078E-2</v>
      </c>
      <c r="AL124" s="140">
        <v>57</v>
      </c>
      <c r="AM124" s="137">
        <v>365</v>
      </c>
      <c r="AN124" s="138">
        <v>0.21666666666666667</v>
      </c>
      <c r="AO124" s="137">
        <v>325</v>
      </c>
      <c r="AP124" s="137">
        <v>400</v>
      </c>
      <c r="AQ124" s="138">
        <v>0.21666666666666667</v>
      </c>
      <c r="AR124" s="138">
        <v>4.3333333333333335E-2</v>
      </c>
      <c r="AS124" s="201" t="s">
        <v>344</v>
      </c>
    </row>
    <row r="125" spans="1:45" ht="11.25" x14ac:dyDescent="0.2">
      <c r="A125" s="39"/>
      <c r="B125" s="39" t="s">
        <v>372</v>
      </c>
      <c r="C125" s="140">
        <v>148</v>
      </c>
      <c r="D125" s="137">
        <v>270</v>
      </c>
      <c r="E125" s="138">
        <v>0.17391304347826086</v>
      </c>
      <c r="F125" s="137">
        <v>205</v>
      </c>
      <c r="G125" s="137">
        <v>320</v>
      </c>
      <c r="H125" s="138">
        <v>0.17391304347826086</v>
      </c>
      <c r="I125" s="138">
        <v>3.4782608695652174E-2</v>
      </c>
      <c r="J125" s="140">
        <v>309</v>
      </c>
      <c r="K125" s="137">
        <v>320</v>
      </c>
      <c r="L125" s="138">
        <v>0.10344827586206896</v>
      </c>
      <c r="M125" s="137">
        <v>280</v>
      </c>
      <c r="N125" s="137">
        <v>350</v>
      </c>
      <c r="O125" s="138">
        <v>0.10344827586206896</v>
      </c>
      <c r="P125" s="138">
        <v>2.0689655172413793E-2</v>
      </c>
      <c r="Q125" s="140">
        <v>90</v>
      </c>
      <c r="R125" s="137">
        <v>370</v>
      </c>
      <c r="S125" s="138">
        <v>0</v>
      </c>
      <c r="T125" s="137">
        <v>345</v>
      </c>
      <c r="U125" s="137">
        <v>450</v>
      </c>
      <c r="V125" s="138">
        <v>0</v>
      </c>
      <c r="W125" s="138">
        <v>0</v>
      </c>
      <c r="X125" s="140">
        <v>133</v>
      </c>
      <c r="Y125" s="137">
        <v>320</v>
      </c>
      <c r="Z125" s="138">
        <v>6.6666666666666666E-2</v>
      </c>
      <c r="AA125" s="137">
        <v>290</v>
      </c>
      <c r="AB125" s="137">
        <v>360</v>
      </c>
      <c r="AC125" s="138">
        <v>6.6666666666666666E-2</v>
      </c>
      <c r="AD125" s="138">
        <v>1.3333333333333332E-2</v>
      </c>
      <c r="AE125" s="140">
        <v>445</v>
      </c>
      <c r="AF125" s="137">
        <v>350</v>
      </c>
      <c r="AG125" s="138">
        <v>6.0606060606060608E-2</v>
      </c>
      <c r="AH125" s="137">
        <v>310</v>
      </c>
      <c r="AI125" s="137">
        <v>380</v>
      </c>
      <c r="AJ125" s="138">
        <v>6.0606060606060608E-2</v>
      </c>
      <c r="AK125" s="138">
        <v>1.2121212121212121E-2</v>
      </c>
      <c r="AL125" s="140">
        <v>93</v>
      </c>
      <c r="AM125" s="137">
        <v>450</v>
      </c>
      <c r="AN125" s="138">
        <v>0.15384615384615385</v>
      </c>
      <c r="AO125" s="137">
        <v>380</v>
      </c>
      <c r="AP125" s="137">
        <v>550</v>
      </c>
      <c r="AQ125" s="138">
        <v>0.15384615384615385</v>
      </c>
      <c r="AR125" s="138">
        <v>3.0769230769230771E-2</v>
      </c>
      <c r="AS125" s="201" t="s">
        <v>344</v>
      </c>
    </row>
    <row r="126" spans="1:45" ht="11.25" x14ac:dyDescent="0.2">
      <c r="B126" s="39" t="s">
        <v>258</v>
      </c>
      <c r="C126" s="140">
        <v>95</v>
      </c>
      <c r="D126" s="137">
        <v>220</v>
      </c>
      <c r="E126" s="138">
        <v>4.7619047619047616E-2</v>
      </c>
      <c r="F126" s="137">
        <v>200</v>
      </c>
      <c r="G126" s="137">
        <v>240</v>
      </c>
      <c r="H126" s="138">
        <v>4.7619047619047616E-2</v>
      </c>
      <c r="I126" s="138">
        <v>9.5238095238095229E-3</v>
      </c>
      <c r="J126" s="140">
        <v>159</v>
      </c>
      <c r="K126" s="137">
        <v>300</v>
      </c>
      <c r="L126" s="138">
        <v>7.9136690647482008E-2</v>
      </c>
      <c r="M126" s="137">
        <v>270</v>
      </c>
      <c r="N126" s="137">
        <v>325</v>
      </c>
      <c r="O126" s="138">
        <v>7.9136690647482008E-2</v>
      </c>
      <c r="P126" s="138">
        <v>1.5827338129496403E-2</v>
      </c>
      <c r="Q126" s="140">
        <v>35</v>
      </c>
      <c r="R126" s="137">
        <v>390</v>
      </c>
      <c r="S126" s="138">
        <v>-1.2658227848101266E-2</v>
      </c>
      <c r="T126" s="137">
        <v>350</v>
      </c>
      <c r="U126" s="137">
        <v>450</v>
      </c>
      <c r="V126" s="138">
        <v>-1.2658227848101266E-2</v>
      </c>
      <c r="W126" s="138">
        <v>-2.5316455696202532E-3</v>
      </c>
      <c r="X126" s="140">
        <v>95</v>
      </c>
      <c r="Y126" s="137">
        <v>340</v>
      </c>
      <c r="Z126" s="138">
        <v>4.6153846153846156E-2</v>
      </c>
      <c r="AA126" s="137">
        <v>310</v>
      </c>
      <c r="AB126" s="137">
        <v>370</v>
      </c>
      <c r="AC126" s="138">
        <v>4.6153846153846156E-2</v>
      </c>
      <c r="AD126" s="138">
        <v>9.2307692307692316E-3</v>
      </c>
      <c r="AE126" s="140">
        <v>262</v>
      </c>
      <c r="AF126" s="137">
        <v>383</v>
      </c>
      <c r="AG126" s="138">
        <v>6.3888888888888884E-2</v>
      </c>
      <c r="AH126" s="137">
        <v>350</v>
      </c>
      <c r="AI126" s="137">
        <v>430</v>
      </c>
      <c r="AJ126" s="138">
        <v>6.3888888888888884E-2</v>
      </c>
      <c r="AK126" s="138">
        <v>1.2777777777777777E-2</v>
      </c>
      <c r="AL126" s="140">
        <v>47</v>
      </c>
      <c r="AM126" s="137">
        <v>525</v>
      </c>
      <c r="AN126" s="138">
        <v>0.3125</v>
      </c>
      <c r="AO126" s="137">
        <v>430</v>
      </c>
      <c r="AP126" s="137">
        <v>590</v>
      </c>
      <c r="AQ126" s="138">
        <v>0.3125</v>
      </c>
      <c r="AR126" s="138">
        <v>6.25E-2</v>
      </c>
      <c r="AS126" s="201" t="s">
        <v>344</v>
      </c>
    </row>
    <row r="127" spans="1:45" ht="11.25" x14ac:dyDescent="0.2">
      <c r="B127" s="39" t="s">
        <v>259</v>
      </c>
      <c r="C127" s="140" t="s">
        <v>41</v>
      </c>
      <c r="D127" s="137" t="s">
        <v>41</v>
      </c>
      <c r="E127" s="138" t="s">
        <v>41</v>
      </c>
      <c r="F127" s="137" t="s">
        <v>41</v>
      </c>
      <c r="G127" s="137" t="s">
        <v>41</v>
      </c>
      <c r="H127" s="138" t="s">
        <v>41</v>
      </c>
      <c r="I127" s="138" t="s">
        <v>41</v>
      </c>
      <c r="J127" s="140">
        <v>51</v>
      </c>
      <c r="K127" s="137">
        <v>295</v>
      </c>
      <c r="L127" s="138">
        <v>5.3571428571428568E-2</v>
      </c>
      <c r="M127" s="137">
        <v>275</v>
      </c>
      <c r="N127" s="137">
        <v>320</v>
      </c>
      <c r="O127" s="138">
        <v>5.3571428571428568E-2</v>
      </c>
      <c r="P127" s="138">
        <v>1.0714285714285714E-2</v>
      </c>
      <c r="Q127" s="140">
        <v>37</v>
      </c>
      <c r="R127" s="137">
        <v>355</v>
      </c>
      <c r="S127" s="138">
        <v>4.4117647058823532E-2</v>
      </c>
      <c r="T127" s="137">
        <v>345</v>
      </c>
      <c r="U127" s="137">
        <v>380</v>
      </c>
      <c r="V127" s="138">
        <v>4.4117647058823532E-2</v>
      </c>
      <c r="W127" s="138">
        <v>8.8235294117647058E-3</v>
      </c>
      <c r="X127" s="140">
        <v>17</v>
      </c>
      <c r="Y127" s="137">
        <v>310</v>
      </c>
      <c r="Z127" s="138">
        <v>4.0268456375838924E-2</v>
      </c>
      <c r="AA127" s="137">
        <v>300</v>
      </c>
      <c r="AB127" s="137">
        <v>350</v>
      </c>
      <c r="AC127" s="138">
        <v>4.0268456375838924E-2</v>
      </c>
      <c r="AD127" s="138">
        <v>8.0536912751677844E-3</v>
      </c>
      <c r="AE127" s="140">
        <v>151</v>
      </c>
      <c r="AF127" s="137">
        <v>380</v>
      </c>
      <c r="AG127" s="138">
        <v>8.5714285714285715E-2</v>
      </c>
      <c r="AH127" s="137">
        <v>360</v>
      </c>
      <c r="AI127" s="137">
        <v>430</v>
      </c>
      <c r="AJ127" s="138">
        <v>8.5714285714285715E-2</v>
      </c>
      <c r="AK127" s="138">
        <v>1.7142857142857144E-2</v>
      </c>
      <c r="AL127" s="140">
        <v>123</v>
      </c>
      <c r="AM127" s="137">
        <v>450</v>
      </c>
      <c r="AN127" s="138">
        <v>7.1428571428571425E-2</v>
      </c>
      <c r="AO127" s="137">
        <v>430</v>
      </c>
      <c r="AP127" s="137">
        <v>490</v>
      </c>
      <c r="AQ127" s="138">
        <v>7.1428571428571425E-2</v>
      </c>
      <c r="AR127" s="138">
        <v>1.4285714285714285E-2</v>
      </c>
      <c r="AS127" s="201" t="s">
        <v>344</v>
      </c>
    </row>
    <row r="128" spans="1:45" ht="11.25" x14ac:dyDescent="0.2">
      <c r="B128" s="39" t="s">
        <v>260</v>
      </c>
      <c r="C128" s="140">
        <v>33</v>
      </c>
      <c r="D128" s="137">
        <v>225</v>
      </c>
      <c r="E128" s="138">
        <v>4.6511627906976744E-2</v>
      </c>
      <c r="F128" s="137">
        <v>200</v>
      </c>
      <c r="G128" s="137">
        <v>240</v>
      </c>
      <c r="H128" s="138">
        <v>4.6511627906976744E-2</v>
      </c>
      <c r="I128" s="138">
        <v>9.3023255813953487E-3</v>
      </c>
      <c r="J128" s="140">
        <v>98</v>
      </c>
      <c r="K128" s="137">
        <v>320</v>
      </c>
      <c r="L128" s="138">
        <v>8.4745762711864403E-2</v>
      </c>
      <c r="M128" s="137">
        <v>290</v>
      </c>
      <c r="N128" s="137">
        <v>350</v>
      </c>
      <c r="O128" s="138">
        <v>8.4745762711864403E-2</v>
      </c>
      <c r="P128" s="138">
        <v>1.6949152542372881E-2</v>
      </c>
      <c r="Q128" s="140">
        <v>28</v>
      </c>
      <c r="R128" s="137">
        <v>460</v>
      </c>
      <c r="S128" s="138">
        <v>0.15577889447236182</v>
      </c>
      <c r="T128" s="137">
        <v>445</v>
      </c>
      <c r="U128" s="137">
        <v>525</v>
      </c>
      <c r="V128" s="138">
        <v>0.15577889447236182</v>
      </c>
      <c r="W128" s="138">
        <v>3.1155778894472363E-2</v>
      </c>
      <c r="X128" s="140">
        <v>33</v>
      </c>
      <c r="Y128" s="137">
        <v>350</v>
      </c>
      <c r="Z128" s="138">
        <v>0</v>
      </c>
      <c r="AA128" s="137">
        <v>325</v>
      </c>
      <c r="AB128" s="137">
        <v>400</v>
      </c>
      <c r="AC128" s="138">
        <v>0</v>
      </c>
      <c r="AD128" s="138">
        <v>0</v>
      </c>
      <c r="AE128" s="140">
        <v>112</v>
      </c>
      <c r="AF128" s="137">
        <v>410</v>
      </c>
      <c r="AG128" s="138">
        <v>3.7974683544303799E-2</v>
      </c>
      <c r="AH128" s="137">
        <v>350</v>
      </c>
      <c r="AI128" s="137">
        <v>445</v>
      </c>
      <c r="AJ128" s="138">
        <v>3.7974683544303799E-2</v>
      </c>
      <c r="AK128" s="138">
        <v>7.5949367088607601E-3</v>
      </c>
      <c r="AL128" s="140">
        <v>36</v>
      </c>
      <c r="AM128" s="137">
        <v>515</v>
      </c>
      <c r="AN128" s="138">
        <v>-1.9047619047619049E-2</v>
      </c>
      <c r="AO128" s="137">
        <v>445</v>
      </c>
      <c r="AP128" s="137">
        <v>555</v>
      </c>
      <c r="AQ128" s="138">
        <v>-1.9047619047619049E-2</v>
      </c>
      <c r="AR128" s="138">
        <v>-3.80952380952381E-3</v>
      </c>
      <c r="AS128" s="201" t="s">
        <v>344</v>
      </c>
    </row>
    <row r="129" spans="1:45" ht="11.25" x14ac:dyDescent="0.2">
      <c r="B129" s="39" t="s">
        <v>261</v>
      </c>
      <c r="C129" s="140">
        <v>52</v>
      </c>
      <c r="D129" s="137">
        <v>205</v>
      </c>
      <c r="E129" s="138">
        <v>3.5353535353535352E-2</v>
      </c>
      <c r="F129" s="137">
        <v>200</v>
      </c>
      <c r="G129" s="137">
        <v>220</v>
      </c>
      <c r="H129" s="138">
        <v>3.5353535353535352E-2</v>
      </c>
      <c r="I129" s="138">
        <v>7.0707070707070703E-3</v>
      </c>
      <c r="J129" s="140">
        <v>125</v>
      </c>
      <c r="K129" s="137">
        <v>300</v>
      </c>
      <c r="L129" s="138">
        <v>7.1428571428571425E-2</v>
      </c>
      <c r="M129" s="137">
        <v>280</v>
      </c>
      <c r="N129" s="137">
        <v>330</v>
      </c>
      <c r="O129" s="138">
        <v>7.1428571428571425E-2</v>
      </c>
      <c r="P129" s="138">
        <v>1.4285714285714285E-2</v>
      </c>
      <c r="Q129" s="140">
        <v>109</v>
      </c>
      <c r="R129" s="137">
        <v>380</v>
      </c>
      <c r="S129" s="138">
        <v>5.5555555555555552E-2</v>
      </c>
      <c r="T129" s="137">
        <v>340</v>
      </c>
      <c r="U129" s="137">
        <v>410</v>
      </c>
      <c r="V129" s="138">
        <v>5.5555555555555552E-2</v>
      </c>
      <c r="W129" s="138">
        <v>1.111111111111111E-2</v>
      </c>
      <c r="X129" s="140">
        <v>65</v>
      </c>
      <c r="Y129" s="137">
        <v>320</v>
      </c>
      <c r="Z129" s="138">
        <v>0.14285714285714285</v>
      </c>
      <c r="AA129" s="137">
        <v>285</v>
      </c>
      <c r="AB129" s="137">
        <v>350</v>
      </c>
      <c r="AC129" s="138">
        <v>0.14285714285714285</v>
      </c>
      <c r="AD129" s="138">
        <v>2.8571428571428571E-2</v>
      </c>
      <c r="AE129" s="140">
        <v>377</v>
      </c>
      <c r="AF129" s="137">
        <v>350</v>
      </c>
      <c r="AG129" s="138">
        <v>6.0606060606060608E-2</v>
      </c>
      <c r="AH129" s="137">
        <v>320</v>
      </c>
      <c r="AI129" s="137">
        <v>390</v>
      </c>
      <c r="AJ129" s="138">
        <v>6.0606060606060608E-2</v>
      </c>
      <c r="AK129" s="138">
        <v>1.2121212121212121E-2</v>
      </c>
      <c r="AL129" s="140">
        <v>82</v>
      </c>
      <c r="AM129" s="137">
        <v>440</v>
      </c>
      <c r="AN129" s="138">
        <v>7.3170731707317069E-2</v>
      </c>
      <c r="AO129" s="137">
        <v>390</v>
      </c>
      <c r="AP129" s="137">
        <v>500</v>
      </c>
      <c r="AQ129" s="138">
        <v>7.3170731707317069E-2</v>
      </c>
      <c r="AR129" s="138">
        <v>1.4634146341463414E-2</v>
      </c>
      <c r="AS129" s="201" t="s">
        <v>344</v>
      </c>
    </row>
    <row r="130" spans="1:45" s="149" customFormat="1" ht="11.25" x14ac:dyDescent="0.2">
      <c r="A130" s="135"/>
      <c r="B130" s="135" t="s">
        <v>37</v>
      </c>
      <c r="C130" s="140">
        <v>465</v>
      </c>
      <c r="D130" s="137">
        <v>225</v>
      </c>
      <c r="E130" s="138">
        <v>7.1428571428571425E-2</v>
      </c>
      <c r="F130" s="137">
        <v>200</v>
      </c>
      <c r="G130" s="137">
        <v>270</v>
      </c>
      <c r="H130" s="138">
        <v>7.1428571428571425E-2</v>
      </c>
      <c r="I130" s="138">
        <v>1.4285714285714285E-2</v>
      </c>
      <c r="J130" s="140">
        <v>1169</v>
      </c>
      <c r="K130" s="137">
        <v>310</v>
      </c>
      <c r="L130" s="138">
        <v>8.771929824561403E-2</v>
      </c>
      <c r="M130" s="137">
        <v>280</v>
      </c>
      <c r="N130" s="137">
        <v>340</v>
      </c>
      <c r="O130" s="138">
        <v>8.771929824561403E-2</v>
      </c>
      <c r="P130" s="138">
        <v>1.7543859649122806E-2</v>
      </c>
      <c r="Q130" s="140">
        <v>436</v>
      </c>
      <c r="R130" s="137">
        <v>380</v>
      </c>
      <c r="S130" s="138">
        <v>7.0422535211267609E-2</v>
      </c>
      <c r="T130" s="137">
        <v>340</v>
      </c>
      <c r="U130" s="137">
        <v>420</v>
      </c>
      <c r="V130" s="138">
        <v>7.0422535211267609E-2</v>
      </c>
      <c r="W130" s="138">
        <v>1.4084507042253521E-2</v>
      </c>
      <c r="X130" s="140">
        <v>571</v>
      </c>
      <c r="Y130" s="137">
        <v>310</v>
      </c>
      <c r="Z130" s="138">
        <v>6.8965517241379309E-2</v>
      </c>
      <c r="AA130" s="137">
        <v>270</v>
      </c>
      <c r="AB130" s="137">
        <v>350</v>
      </c>
      <c r="AC130" s="138">
        <v>6.8965517241379309E-2</v>
      </c>
      <c r="AD130" s="138">
        <v>1.3793103448275862E-2</v>
      </c>
      <c r="AE130" s="140">
        <v>2489</v>
      </c>
      <c r="AF130" s="137">
        <v>350</v>
      </c>
      <c r="AG130" s="138">
        <v>6.0606060606060608E-2</v>
      </c>
      <c r="AH130" s="137">
        <v>310</v>
      </c>
      <c r="AI130" s="137">
        <v>400</v>
      </c>
      <c r="AJ130" s="138">
        <v>6.0606060606060608E-2</v>
      </c>
      <c r="AK130" s="138">
        <v>1.2121212121212121E-2</v>
      </c>
      <c r="AL130" s="140">
        <v>805</v>
      </c>
      <c r="AM130" s="137">
        <v>440</v>
      </c>
      <c r="AN130" s="138">
        <v>4.7619047619047616E-2</v>
      </c>
      <c r="AO130" s="137">
        <v>400</v>
      </c>
      <c r="AP130" s="137">
        <v>500</v>
      </c>
      <c r="AQ130" s="138">
        <v>4.7619047619047616E-2</v>
      </c>
      <c r="AR130" s="138">
        <v>9.5238095238095229E-3</v>
      </c>
      <c r="AS130" s="201"/>
    </row>
    <row r="131" spans="1:45" ht="11.25" x14ac:dyDescent="0.2">
      <c r="A131" s="39" t="s">
        <v>0</v>
      </c>
      <c r="B131" s="39" t="s">
        <v>0</v>
      </c>
      <c r="C131" s="140">
        <v>75</v>
      </c>
      <c r="D131" s="137">
        <v>190</v>
      </c>
      <c r="E131" s="138">
        <v>0.11764705882352941</v>
      </c>
      <c r="F131" s="137">
        <v>175</v>
      </c>
      <c r="G131" s="137">
        <v>210</v>
      </c>
      <c r="H131" s="138">
        <v>0.11764705882352941</v>
      </c>
      <c r="I131" s="138">
        <v>2.3529411764705882E-2</v>
      </c>
      <c r="J131" s="140">
        <v>239</v>
      </c>
      <c r="K131" s="137">
        <v>260</v>
      </c>
      <c r="L131" s="138">
        <v>0.04</v>
      </c>
      <c r="M131" s="137">
        <v>230</v>
      </c>
      <c r="N131" s="137">
        <v>285</v>
      </c>
      <c r="O131" s="138">
        <v>0.04</v>
      </c>
      <c r="P131" s="138">
        <v>8.0000000000000002E-3</v>
      </c>
      <c r="Q131" s="140">
        <v>118</v>
      </c>
      <c r="R131" s="137">
        <v>310</v>
      </c>
      <c r="S131" s="138">
        <v>6.8965517241379309E-2</v>
      </c>
      <c r="T131" s="137">
        <v>285</v>
      </c>
      <c r="U131" s="137">
        <v>340</v>
      </c>
      <c r="V131" s="138">
        <v>6.8965517241379309E-2</v>
      </c>
      <c r="W131" s="138">
        <v>1.3793103448275862E-2</v>
      </c>
      <c r="X131" s="140">
        <v>219</v>
      </c>
      <c r="Y131" s="137">
        <v>265</v>
      </c>
      <c r="Z131" s="138">
        <v>0.06</v>
      </c>
      <c r="AA131" s="137">
        <v>250</v>
      </c>
      <c r="AB131" s="137">
        <v>295</v>
      </c>
      <c r="AC131" s="138">
        <v>0.06</v>
      </c>
      <c r="AD131" s="138">
        <v>1.2E-2</v>
      </c>
      <c r="AE131" s="140">
        <v>713</v>
      </c>
      <c r="AF131" s="137">
        <v>320</v>
      </c>
      <c r="AG131" s="138">
        <v>0.10344827586206896</v>
      </c>
      <c r="AH131" s="137">
        <v>290</v>
      </c>
      <c r="AI131" s="137">
        <v>345</v>
      </c>
      <c r="AJ131" s="138">
        <v>0.10344827586206896</v>
      </c>
      <c r="AK131" s="138">
        <v>2.0689655172413793E-2</v>
      </c>
      <c r="AL131" s="140">
        <v>213</v>
      </c>
      <c r="AM131" s="137">
        <v>370</v>
      </c>
      <c r="AN131" s="138">
        <v>4.2253521126760563E-2</v>
      </c>
      <c r="AO131" s="137">
        <v>345</v>
      </c>
      <c r="AP131" s="137">
        <v>430</v>
      </c>
      <c r="AQ131" s="138">
        <v>4.2253521126760563E-2</v>
      </c>
      <c r="AR131" s="138">
        <v>8.4507042253521118E-3</v>
      </c>
      <c r="AS131" s="201" t="s">
        <v>344</v>
      </c>
    </row>
    <row r="132" spans="1:45" ht="11.25" x14ac:dyDescent="0.2">
      <c r="A132" s="39"/>
      <c r="B132" s="39" t="s">
        <v>262</v>
      </c>
      <c r="C132" s="140" t="s">
        <v>41</v>
      </c>
      <c r="D132" s="137" t="s">
        <v>41</v>
      </c>
      <c r="E132" s="138" t="s">
        <v>41</v>
      </c>
      <c r="F132" s="137" t="s">
        <v>41</v>
      </c>
      <c r="G132" s="137" t="s">
        <v>41</v>
      </c>
      <c r="H132" s="138" t="s">
        <v>41</v>
      </c>
      <c r="I132" s="138" t="s">
        <v>41</v>
      </c>
      <c r="J132" s="140">
        <v>37</v>
      </c>
      <c r="K132" s="137">
        <v>240</v>
      </c>
      <c r="L132" s="138">
        <v>0</v>
      </c>
      <c r="M132" s="137">
        <v>210</v>
      </c>
      <c r="N132" s="137">
        <v>265</v>
      </c>
      <c r="O132" s="138">
        <v>0</v>
      </c>
      <c r="P132" s="138">
        <v>0</v>
      </c>
      <c r="Q132" s="140">
        <v>18</v>
      </c>
      <c r="R132" s="137">
        <v>308</v>
      </c>
      <c r="S132" s="138">
        <v>0.1</v>
      </c>
      <c r="T132" s="137">
        <v>260</v>
      </c>
      <c r="U132" s="137">
        <v>330</v>
      </c>
      <c r="V132" s="138">
        <v>0.1</v>
      </c>
      <c r="W132" s="138">
        <v>0.02</v>
      </c>
      <c r="X132" s="140">
        <v>11</v>
      </c>
      <c r="Y132" s="137">
        <v>285</v>
      </c>
      <c r="Z132" s="138">
        <v>0.1875</v>
      </c>
      <c r="AA132" s="137">
        <v>250</v>
      </c>
      <c r="AB132" s="137">
        <v>330</v>
      </c>
      <c r="AC132" s="138">
        <v>0.1875</v>
      </c>
      <c r="AD132" s="138">
        <v>3.7499999999999999E-2</v>
      </c>
      <c r="AE132" s="140">
        <v>91</v>
      </c>
      <c r="AF132" s="137">
        <v>330</v>
      </c>
      <c r="AG132" s="138">
        <v>0.1</v>
      </c>
      <c r="AH132" s="137">
        <v>300</v>
      </c>
      <c r="AI132" s="137">
        <v>375</v>
      </c>
      <c r="AJ132" s="138">
        <v>0.1</v>
      </c>
      <c r="AK132" s="138">
        <v>0.02</v>
      </c>
      <c r="AL132" s="140">
        <v>75</v>
      </c>
      <c r="AM132" s="137">
        <v>410</v>
      </c>
      <c r="AN132" s="138">
        <v>7.8947368421052627E-2</v>
      </c>
      <c r="AO132" s="137">
        <v>375</v>
      </c>
      <c r="AP132" s="137">
        <v>440</v>
      </c>
      <c r="AQ132" s="138">
        <v>7.8947368421052627E-2</v>
      </c>
      <c r="AR132" s="138">
        <v>1.5789473684210527E-2</v>
      </c>
      <c r="AS132" s="201" t="s">
        <v>344</v>
      </c>
    </row>
    <row r="133" spans="1:45" ht="11.25" x14ac:dyDescent="0.2">
      <c r="B133" s="39" t="s">
        <v>263</v>
      </c>
      <c r="C133" s="140">
        <v>52</v>
      </c>
      <c r="D133" s="137">
        <v>243</v>
      </c>
      <c r="E133" s="138">
        <v>0.32786885245901637</v>
      </c>
      <c r="F133" s="137">
        <v>155</v>
      </c>
      <c r="G133" s="137">
        <v>305</v>
      </c>
      <c r="H133" s="138">
        <v>0.32786885245901637</v>
      </c>
      <c r="I133" s="138">
        <v>6.5573770491803268E-2</v>
      </c>
      <c r="J133" s="140">
        <v>155</v>
      </c>
      <c r="K133" s="137">
        <v>245</v>
      </c>
      <c r="L133" s="138">
        <v>6.5217391304347824E-2</v>
      </c>
      <c r="M133" s="137">
        <v>230</v>
      </c>
      <c r="N133" s="137">
        <v>265</v>
      </c>
      <c r="O133" s="138">
        <v>6.5217391304347824E-2</v>
      </c>
      <c r="P133" s="138">
        <v>1.3043478260869565E-2</v>
      </c>
      <c r="Q133" s="140">
        <v>63</v>
      </c>
      <c r="R133" s="137">
        <v>290</v>
      </c>
      <c r="S133" s="138">
        <v>9.4339622641509441E-2</v>
      </c>
      <c r="T133" s="137">
        <v>275</v>
      </c>
      <c r="U133" s="137">
        <v>300</v>
      </c>
      <c r="V133" s="138">
        <v>9.4339622641509441E-2</v>
      </c>
      <c r="W133" s="138">
        <v>1.886792452830189E-2</v>
      </c>
      <c r="X133" s="140">
        <v>73</v>
      </c>
      <c r="Y133" s="137">
        <v>260</v>
      </c>
      <c r="Z133" s="138">
        <v>8.3333333333333329E-2</v>
      </c>
      <c r="AA133" s="137">
        <v>245</v>
      </c>
      <c r="AB133" s="137">
        <v>265</v>
      </c>
      <c r="AC133" s="138">
        <v>8.3333333333333329E-2</v>
      </c>
      <c r="AD133" s="138">
        <v>1.6666666666666666E-2</v>
      </c>
      <c r="AE133" s="140">
        <v>313</v>
      </c>
      <c r="AF133" s="137">
        <v>296</v>
      </c>
      <c r="AG133" s="138">
        <v>9.6296296296296297E-2</v>
      </c>
      <c r="AH133" s="137">
        <v>270</v>
      </c>
      <c r="AI133" s="137">
        <v>350</v>
      </c>
      <c r="AJ133" s="138">
        <v>9.6296296296296297E-2</v>
      </c>
      <c r="AK133" s="138">
        <v>1.9259259259259261E-2</v>
      </c>
      <c r="AL133" s="140">
        <v>112</v>
      </c>
      <c r="AM133" s="137">
        <v>380</v>
      </c>
      <c r="AN133" s="138">
        <v>0.11764705882352941</v>
      </c>
      <c r="AO133" s="137">
        <v>350</v>
      </c>
      <c r="AP133" s="137">
        <v>400</v>
      </c>
      <c r="AQ133" s="138">
        <v>0.11764705882352941</v>
      </c>
      <c r="AR133" s="138">
        <v>2.3529411764705882E-2</v>
      </c>
      <c r="AS133" s="201" t="s">
        <v>344</v>
      </c>
    </row>
    <row r="134" spans="1:45" ht="11.25" x14ac:dyDescent="0.2">
      <c r="B134" s="39" t="s">
        <v>264</v>
      </c>
      <c r="C134" s="140">
        <v>97</v>
      </c>
      <c r="D134" s="137">
        <v>170</v>
      </c>
      <c r="E134" s="138">
        <v>6.25E-2</v>
      </c>
      <c r="F134" s="137">
        <v>160</v>
      </c>
      <c r="G134" s="137">
        <v>195</v>
      </c>
      <c r="H134" s="138">
        <v>6.25E-2</v>
      </c>
      <c r="I134" s="138">
        <v>1.2500000000000001E-2</v>
      </c>
      <c r="J134" s="140">
        <v>130</v>
      </c>
      <c r="K134" s="137">
        <v>240</v>
      </c>
      <c r="L134" s="138">
        <v>4.3478260869565216E-2</v>
      </c>
      <c r="M134" s="137">
        <v>210</v>
      </c>
      <c r="N134" s="137">
        <v>271</v>
      </c>
      <c r="O134" s="138">
        <v>4.3478260869565216E-2</v>
      </c>
      <c r="P134" s="138">
        <v>8.6956521739130436E-3</v>
      </c>
      <c r="Q134" s="140">
        <v>48</v>
      </c>
      <c r="R134" s="137">
        <v>320</v>
      </c>
      <c r="S134" s="138">
        <v>3.2258064516129031E-2</v>
      </c>
      <c r="T134" s="137">
        <v>280</v>
      </c>
      <c r="U134" s="137">
        <v>348</v>
      </c>
      <c r="V134" s="138">
        <v>3.2258064516129031E-2</v>
      </c>
      <c r="W134" s="138">
        <v>6.4516129032258064E-3</v>
      </c>
      <c r="X134" s="140">
        <v>82</v>
      </c>
      <c r="Y134" s="137">
        <v>265</v>
      </c>
      <c r="Z134" s="138">
        <v>0.10416666666666667</v>
      </c>
      <c r="AA134" s="137">
        <v>235</v>
      </c>
      <c r="AB134" s="137">
        <v>290</v>
      </c>
      <c r="AC134" s="138">
        <v>0.10416666666666667</v>
      </c>
      <c r="AD134" s="138">
        <v>2.0833333333333336E-2</v>
      </c>
      <c r="AE134" s="140">
        <v>545</v>
      </c>
      <c r="AF134" s="137">
        <v>320</v>
      </c>
      <c r="AG134" s="138">
        <v>6.6666666666666666E-2</v>
      </c>
      <c r="AH134" s="137">
        <v>285</v>
      </c>
      <c r="AI134" s="137">
        <v>360</v>
      </c>
      <c r="AJ134" s="138">
        <v>6.6666666666666666E-2</v>
      </c>
      <c r="AK134" s="138">
        <v>1.3333333333333332E-2</v>
      </c>
      <c r="AL134" s="140">
        <v>283</v>
      </c>
      <c r="AM134" s="137">
        <v>400</v>
      </c>
      <c r="AN134" s="138">
        <v>8.1081081081081086E-2</v>
      </c>
      <c r="AO134" s="137">
        <v>360</v>
      </c>
      <c r="AP134" s="137">
        <v>430</v>
      </c>
      <c r="AQ134" s="138">
        <v>8.1081081081081086E-2</v>
      </c>
      <c r="AR134" s="138">
        <v>1.6216216216216217E-2</v>
      </c>
      <c r="AS134" s="201" t="s">
        <v>344</v>
      </c>
    </row>
    <row r="135" spans="1:45" s="149" customFormat="1" ht="11.25" x14ac:dyDescent="0.2">
      <c r="B135" s="135" t="s">
        <v>37</v>
      </c>
      <c r="C135" s="140">
        <v>229</v>
      </c>
      <c r="D135" s="137">
        <v>180</v>
      </c>
      <c r="E135" s="138">
        <v>5.8823529411764705E-2</v>
      </c>
      <c r="F135" s="137">
        <v>160</v>
      </c>
      <c r="G135" s="137">
        <v>210</v>
      </c>
      <c r="H135" s="138">
        <v>5.8823529411764705E-2</v>
      </c>
      <c r="I135" s="138">
        <v>1.1764705882352941E-2</v>
      </c>
      <c r="J135" s="140">
        <v>561</v>
      </c>
      <c r="K135" s="137">
        <v>250</v>
      </c>
      <c r="L135" s="138">
        <v>4.1666666666666664E-2</v>
      </c>
      <c r="M135" s="137">
        <v>225</v>
      </c>
      <c r="N135" s="137">
        <v>275</v>
      </c>
      <c r="O135" s="138">
        <v>4.1666666666666664E-2</v>
      </c>
      <c r="P135" s="138">
        <v>8.3333333333333332E-3</v>
      </c>
      <c r="Q135" s="140">
        <v>247</v>
      </c>
      <c r="R135" s="137">
        <v>300</v>
      </c>
      <c r="S135" s="138">
        <v>5.2631578947368418E-2</v>
      </c>
      <c r="T135" s="137">
        <v>275</v>
      </c>
      <c r="U135" s="137">
        <v>330</v>
      </c>
      <c r="V135" s="138">
        <v>5.2631578947368418E-2</v>
      </c>
      <c r="W135" s="138">
        <v>1.0526315789473684E-2</v>
      </c>
      <c r="X135" s="140">
        <v>385</v>
      </c>
      <c r="Y135" s="137">
        <v>260</v>
      </c>
      <c r="Z135" s="138">
        <v>6.1224489795918366E-2</v>
      </c>
      <c r="AA135" s="137">
        <v>245</v>
      </c>
      <c r="AB135" s="137">
        <v>290</v>
      </c>
      <c r="AC135" s="138">
        <v>6.1224489795918366E-2</v>
      </c>
      <c r="AD135" s="138">
        <v>1.2244897959183673E-2</v>
      </c>
      <c r="AE135" s="140">
        <v>1662</v>
      </c>
      <c r="AF135" s="137">
        <v>320</v>
      </c>
      <c r="AG135" s="138">
        <v>0.10344827586206896</v>
      </c>
      <c r="AH135" s="137">
        <v>280</v>
      </c>
      <c r="AI135" s="137">
        <v>350</v>
      </c>
      <c r="AJ135" s="138">
        <v>0.10344827586206896</v>
      </c>
      <c r="AK135" s="138">
        <v>2.0689655172413793E-2</v>
      </c>
      <c r="AL135" s="140">
        <v>683</v>
      </c>
      <c r="AM135" s="137">
        <v>390</v>
      </c>
      <c r="AN135" s="138">
        <v>8.3333333333333329E-2</v>
      </c>
      <c r="AO135" s="137">
        <v>350</v>
      </c>
      <c r="AP135" s="137">
        <v>430</v>
      </c>
      <c r="AQ135" s="138">
        <v>8.3333333333333329E-2</v>
      </c>
      <c r="AR135" s="138">
        <v>1.6666666666666666E-2</v>
      </c>
      <c r="AS135" s="201"/>
    </row>
    <row r="136" spans="1:45" ht="11.25" x14ac:dyDescent="0.2">
      <c r="A136" s="36" t="s">
        <v>265</v>
      </c>
      <c r="B136" s="39" t="s">
        <v>265</v>
      </c>
      <c r="C136" s="140">
        <v>31</v>
      </c>
      <c r="D136" s="137">
        <v>190</v>
      </c>
      <c r="E136" s="138">
        <v>5.5555555555555552E-2</v>
      </c>
      <c r="F136" s="137">
        <v>160</v>
      </c>
      <c r="G136" s="137">
        <v>225</v>
      </c>
      <c r="H136" s="138">
        <v>5.5555555555555552E-2</v>
      </c>
      <c r="I136" s="138">
        <v>1.111111111111111E-2</v>
      </c>
      <c r="J136" s="140">
        <v>96</v>
      </c>
      <c r="K136" s="137">
        <v>260</v>
      </c>
      <c r="L136" s="138">
        <v>9.2436974789915971E-2</v>
      </c>
      <c r="M136" s="137">
        <v>220</v>
      </c>
      <c r="N136" s="137">
        <v>323</v>
      </c>
      <c r="O136" s="138">
        <v>9.2436974789915971E-2</v>
      </c>
      <c r="P136" s="138">
        <v>1.8487394957983194E-2</v>
      </c>
      <c r="Q136" s="140">
        <v>16</v>
      </c>
      <c r="R136" s="137">
        <v>400</v>
      </c>
      <c r="S136" s="138">
        <v>0.14285714285714285</v>
      </c>
      <c r="T136" s="137">
        <v>315</v>
      </c>
      <c r="U136" s="137">
        <v>450</v>
      </c>
      <c r="V136" s="138">
        <v>0.14285714285714285</v>
      </c>
      <c r="W136" s="138">
        <v>2.8571428571428571E-2</v>
      </c>
      <c r="X136" s="140">
        <v>74</v>
      </c>
      <c r="Y136" s="137">
        <v>280</v>
      </c>
      <c r="Z136" s="138">
        <v>9.8039215686274508E-2</v>
      </c>
      <c r="AA136" s="137">
        <v>250</v>
      </c>
      <c r="AB136" s="137">
        <v>330</v>
      </c>
      <c r="AC136" s="138">
        <v>9.8039215686274508E-2</v>
      </c>
      <c r="AD136" s="138">
        <v>1.9607843137254902E-2</v>
      </c>
      <c r="AE136" s="140">
        <v>240</v>
      </c>
      <c r="AF136" s="137">
        <v>310</v>
      </c>
      <c r="AG136" s="138">
        <v>6.8965517241379309E-2</v>
      </c>
      <c r="AH136" s="137">
        <v>280</v>
      </c>
      <c r="AI136" s="137">
        <v>335</v>
      </c>
      <c r="AJ136" s="138">
        <v>6.8965517241379309E-2</v>
      </c>
      <c r="AK136" s="138">
        <v>1.3793103448275862E-2</v>
      </c>
      <c r="AL136" s="140">
        <v>40</v>
      </c>
      <c r="AM136" s="137">
        <v>380</v>
      </c>
      <c r="AN136" s="138">
        <v>0.13432835820895522</v>
      </c>
      <c r="AO136" s="137">
        <v>335</v>
      </c>
      <c r="AP136" s="137">
        <v>425</v>
      </c>
      <c r="AQ136" s="138">
        <v>0.13432835820895522</v>
      </c>
      <c r="AR136" s="138">
        <v>2.6865671641791045E-2</v>
      </c>
      <c r="AS136" s="201" t="s">
        <v>344</v>
      </c>
    </row>
    <row r="137" spans="1:45" ht="11.25" x14ac:dyDescent="0.2">
      <c r="B137" s="39" t="s">
        <v>266</v>
      </c>
      <c r="C137" s="140">
        <v>44</v>
      </c>
      <c r="D137" s="137">
        <v>168</v>
      </c>
      <c r="E137" s="138">
        <v>0</v>
      </c>
      <c r="F137" s="137">
        <v>150</v>
      </c>
      <c r="G137" s="137">
        <v>193</v>
      </c>
      <c r="H137" s="138">
        <v>0</v>
      </c>
      <c r="I137" s="138">
        <v>0</v>
      </c>
      <c r="J137" s="140">
        <v>272</v>
      </c>
      <c r="K137" s="137">
        <v>250</v>
      </c>
      <c r="L137" s="138">
        <v>4.1666666666666664E-2</v>
      </c>
      <c r="M137" s="137">
        <v>230</v>
      </c>
      <c r="N137" s="137">
        <v>270</v>
      </c>
      <c r="O137" s="138">
        <v>4.1666666666666664E-2</v>
      </c>
      <c r="P137" s="138">
        <v>8.3333333333333332E-3</v>
      </c>
      <c r="Q137" s="140">
        <v>77</v>
      </c>
      <c r="R137" s="137">
        <v>310</v>
      </c>
      <c r="S137" s="138">
        <v>5.0847457627118647E-2</v>
      </c>
      <c r="T137" s="137">
        <v>280</v>
      </c>
      <c r="U137" s="137">
        <v>355</v>
      </c>
      <c r="V137" s="138">
        <v>5.0847457627118647E-2</v>
      </c>
      <c r="W137" s="138">
        <v>1.016949152542373E-2</v>
      </c>
      <c r="X137" s="140">
        <v>79</v>
      </c>
      <c r="Y137" s="137">
        <v>270</v>
      </c>
      <c r="Z137" s="138">
        <v>3.8461538461538464E-2</v>
      </c>
      <c r="AA137" s="137">
        <v>250</v>
      </c>
      <c r="AB137" s="137">
        <v>290</v>
      </c>
      <c r="AC137" s="138">
        <v>3.8461538461538464E-2</v>
      </c>
      <c r="AD137" s="138">
        <v>7.6923076923076927E-3</v>
      </c>
      <c r="AE137" s="140">
        <v>376</v>
      </c>
      <c r="AF137" s="137">
        <v>318</v>
      </c>
      <c r="AG137" s="138">
        <v>0.06</v>
      </c>
      <c r="AH137" s="137">
        <v>290</v>
      </c>
      <c r="AI137" s="137">
        <v>348</v>
      </c>
      <c r="AJ137" s="138">
        <v>0.06</v>
      </c>
      <c r="AK137" s="138">
        <v>1.2E-2</v>
      </c>
      <c r="AL137" s="140">
        <v>124</v>
      </c>
      <c r="AM137" s="137">
        <v>383</v>
      </c>
      <c r="AN137" s="138">
        <v>6.3888888888888884E-2</v>
      </c>
      <c r="AO137" s="137">
        <v>348</v>
      </c>
      <c r="AP137" s="137">
        <v>430</v>
      </c>
      <c r="AQ137" s="138">
        <v>6.3888888888888884E-2</v>
      </c>
      <c r="AR137" s="138">
        <v>1.2777777777777777E-2</v>
      </c>
      <c r="AS137" s="201" t="s">
        <v>344</v>
      </c>
    </row>
    <row r="138" spans="1:45" ht="11.25" x14ac:dyDescent="0.2">
      <c r="B138" s="39" t="s">
        <v>267</v>
      </c>
      <c r="C138" s="140">
        <v>20</v>
      </c>
      <c r="D138" s="137">
        <v>205</v>
      </c>
      <c r="E138" s="138">
        <v>5.128205128205128E-2</v>
      </c>
      <c r="F138" s="137">
        <v>175</v>
      </c>
      <c r="G138" s="137">
        <v>345</v>
      </c>
      <c r="H138" s="138">
        <v>5.128205128205128E-2</v>
      </c>
      <c r="I138" s="138">
        <v>1.0256410256410256E-2</v>
      </c>
      <c r="J138" s="140">
        <v>78</v>
      </c>
      <c r="K138" s="137">
        <v>260</v>
      </c>
      <c r="L138" s="138">
        <v>0.04</v>
      </c>
      <c r="M138" s="137">
        <v>240</v>
      </c>
      <c r="N138" s="137">
        <v>280</v>
      </c>
      <c r="O138" s="138">
        <v>0.04</v>
      </c>
      <c r="P138" s="138">
        <v>8.0000000000000002E-3</v>
      </c>
      <c r="Q138" s="140">
        <v>61</v>
      </c>
      <c r="R138" s="137">
        <v>310</v>
      </c>
      <c r="S138" s="138">
        <v>3.3333333333333333E-2</v>
      </c>
      <c r="T138" s="137">
        <v>295</v>
      </c>
      <c r="U138" s="137">
        <v>340</v>
      </c>
      <c r="V138" s="138">
        <v>3.3333333333333333E-2</v>
      </c>
      <c r="W138" s="138">
        <v>6.6666666666666662E-3</v>
      </c>
      <c r="X138" s="140">
        <v>51</v>
      </c>
      <c r="Y138" s="137">
        <v>270</v>
      </c>
      <c r="Z138" s="138">
        <v>3.8461538461538464E-2</v>
      </c>
      <c r="AA138" s="137">
        <v>250</v>
      </c>
      <c r="AB138" s="137">
        <v>295</v>
      </c>
      <c r="AC138" s="138">
        <v>3.8461538461538464E-2</v>
      </c>
      <c r="AD138" s="138">
        <v>7.6923076923076927E-3</v>
      </c>
      <c r="AE138" s="140">
        <v>316</v>
      </c>
      <c r="AF138" s="137">
        <v>305</v>
      </c>
      <c r="AG138" s="138">
        <v>5.1724137931034482E-2</v>
      </c>
      <c r="AH138" s="137">
        <v>280</v>
      </c>
      <c r="AI138" s="137">
        <v>330</v>
      </c>
      <c r="AJ138" s="138">
        <v>5.1724137931034482E-2</v>
      </c>
      <c r="AK138" s="138">
        <v>1.0344827586206896E-2</v>
      </c>
      <c r="AL138" s="140">
        <v>58</v>
      </c>
      <c r="AM138" s="137">
        <v>365</v>
      </c>
      <c r="AN138" s="138">
        <v>7.3529411764705885E-2</v>
      </c>
      <c r="AO138" s="137">
        <v>330</v>
      </c>
      <c r="AP138" s="137">
        <v>410</v>
      </c>
      <c r="AQ138" s="138">
        <v>7.3529411764705885E-2</v>
      </c>
      <c r="AR138" s="138">
        <v>1.4705882352941176E-2</v>
      </c>
      <c r="AS138" s="201" t="s">
        <v>344</v>
      </c>
    </row>
    <row r="139" spans="1:45" ht="11.25" x14ac:dyDescent="0.2">
      <c r="A139" s="39"/>
      <c r="B139" s="39" t="s">
        <v>268</v>
      </c>
      <c r="C139" s="140">
        <v>13</v>
      </c>
      <c r="D139" s="137">
        <v>180</v>
      </c>
      <c r="E139" s="138">
        <v>0</v>
      </c>
      <c r="F139" s="137">
        <v>165</v>
      </c>
      <c r="G139" s="137">
        <v>230</v>
      </c>
      <c r="H139" s="138">
        <v>0</v>
      </c>
      <c r="I139" s="138">
        <v>0</v>
      </c>
      <c r="J139" s="140">
        <v>162</v>
      </c>
      <c r="K139" s="137">
        <v>260</v>
      </c>
      <c r="L139" s="138">
        <v>0.04</v>
      </c>
      <c r="M139" s="137">
        <v>230</v>
      </c>
      <c r="N139" s="137">
        <v>275</v>
      </c>
      <c r="O139" s="138">
        <v>0.04</v>
      </c>
      <c r="P139" s="138">
        <v>8.0000000000000002E-3</v>
      </c>
      <c r="Q139" s="140">
        <v>70</v>
      </c>
      <c r="R139" s="137">
        <v>300</v>
      </c>
      <c r="S139" s="138">
        <v>7.1428571428571425E-2</v>
      </c>
      <c r="T139" s="137">
        <v>275</v>
      </c>
      <c r="U139" s="137">
        <v>345</v>
      </c>
      <c r="V139" s="138">
        <v>7.1428571428571425E-2</v>
      </c>
      <c r="W139" s="138">
        <v>1.4285714285714285E-2</v>
      </c>
      <c r="X139" s="140">
        <v>80</v>
      </c>
      <c r="Y139" s="137">
        <v>260</v>
      </c>
      <c r="Z139" s="138">
        <v>0.04</v>
      </c>
      <c r="AA139" s="137">
        <v>245</v>
      </c>
      <c r="AB139" s="137">
        <v>280</v>
      </c>
      <c r="AC139" s="138">
        <v>0.04</v>
      </c>
      <c r="AD139" s="138">
        <v>8.0000000000000002E-3</v>
      </c>
      <c r="AE139" s="140">
        <v>408</v>
      </c>
      <c r="AF139" s="137">
        <v>300</v>
      </c>
      <c r="AG139" s="138">
        <v>5.2631578947368418E-2</v>
      </c>
      <c r="AH139" s="137">
        <v>270</v>
      </c>
      <c r="AI139" s="137">
        <v>320</v>
      </c>
      <c r="AJ139" s="138">
        <v>5.2631578947368418E-2</v>
      </c>
      <c r="AK139" s="138">
        <v>1.0526315789473684E-2</v>
      </c>
      <c r="AL139" s="140">
        <v>189</v>
      </c>
      <c r="AM139" s="137">
        <v>340</v>
      </c>
      <c r="AN139" s="138">
        <v>6.25E-2</v>
      </c>
      <c r="AO139" s="137">
        <v>320</v>
      </c>
      <c r="AP139" s="137">
        <v>370</v>
      </c>
      <c r="AQ139" s="138">
        <v>6.25E-2</v>
      </c>
      <c r="AR139" s="138">
        <v>1.2500000000000001E-2</v>
      </c>
      <c r="AS139" s="201" t="s">
        <v>344</v>
      </c>
    </row>
    <row r="140" spans="1:45" s="149" customFormat="1" ht="11.25" x14ac:dyDescent="0.2">
      <c r="A140" s="135"/>
      <c r="B140" s="135" t="s">
        <v>37</v>
      </c>
      <c r="C140" s="140">
        <v>108</v>
      </c>
      <c r="D140" s="137">
        <v>180</v>
      </c>
      <c r="E140" s="138">
        <v>0</v>
      </c>
      <c r="F140" s="137">
        <v>160</v>
      </c>
      <c r="G140" s="137">
        <v>220</v>
      </c>
      <c r="H140" s="138">
        <v>0</v>
      </c>
      <c r="I140" s="138">
        <v>0</v>
      </c>
      <c r="J140" s="140">
        <v>608</v>
      </c>
      <c r="K140" s="137">
        <v>260</v>
      </c>
      <c r="L140" s="138">
        <v>8.3333333333333329E-2</v>
      </c>
      <c r="M140" s="137">
        <v>230</v>
      </c>
      <c r="N140" s="137">
        <v>280</v>
      </c>
      <c r="O140" s="138">
        <v>8.3333333333333329E-2</v>
      </c>
      <c r="P140" s="138">
        <v>1.6666666666666666E-2</v>
      </c>
      <c r="Q140" s="140">
        <v>224</v>
      </c>
      <c r="R140" s="137">
        <v>310</v>
      </c>
      <c r="S140" s="138">
        <v>5.0847457627118647E-2</v>
      </c>
      <c r="T140" s="137">
        <v>280</v>
      </c>
      <c r="U140" s="137">
        <v>350</v>
      </c>
      <c r="V140" s="138">
        <v>5.0847457627118647E-2</v>
      </c>
      <c r="W140" s="138">
        <v>1.016949152542373E-2</v>
      </c>
      <c r="X140" s="140">
        <v>284</v>
      </c>
      <c r="Y140" s="137">
        <v>270</v>
      </c>
      <c r="Z140" s="138">
        <v>0.08</v>
      </c>
      <c r="AA140" s="137">
        <v>250</v>
      </c>
      <c r="AB140" s="137">
        <v>290</v>
      </c>
      <c r="AC140" s="138">
        <v>0.08</v>
      </c>
      <c r="AD140" s="138">
        <v>1.6E-2</v>
      </c>
      <c r="AE140" s="140">
        <v>1340</v>
      </c>
      <c r="AF140" s="137">
        <v>310</v>
      </c>
      <c r="AG140" s="138">
        <v>6.8965517241379309E-2</v>
      </c>
      <c r="AH140" s="137">
        <v>280</v>
      </c>
      <c r="AI140" s="137">
        <v>330</v>
      </c>
      <c r="AJ140" s="138">
        <v>6.8965517241379309E-2</v>
      </c>
      <c r="AK140" s="138">
        <v>1.3793103448275862E-2</v>
      </c>
      <c r="AL140" s="140">
        <v>411</v>
      </c>
      <c r="AM140" s="137">
        <v>350</v>
      </c>
      <c r="AN140" s="138">
        <v>6.0606060606060608E-2</v>
      </c>
      <c r="AO140" s="137">
        <v>330</v>
      </c>
      <c r="AP140" s="137">
        <v>400</v>
      </c>
      <c r="AQ140" s="138">
        <v>6.0606060606060608E-2</v>
      </c>
      <c r="AR140" s="138">
        <v>1.2121212121212121E-2</v>
      </c>
      <c r="AS140" s="201"/>
    </row>
    <row r="141" spans="1:45" ht="11.25" x14ac:dyDescent="0.2">
      <c r="A141" s="39" t="s">
        <v>269</v>
      </c>
      <c r="B141" s="39" t="s">
        <v>270</v>
      </c>
      <c r="C141" s="140">
        <v>12</v>
      </c>
      <c r="D141" s="137">
        <v>173</v>
      </c>
      <c r="E141" s="138">
        <v>-3.888888888888889E-2</v>
      </c>
      <c r="F141" s="137">
        <v>165</v>
      </c>
      <c r="G141" s="137">
        <v>193</v>
      </c>
      <c r="H141" s="138">
        <v>-3.888888888888889E-2</v>
      </c>
      <c r="I141" s="138">
        <v>-7.7777777777777776E-3</v>
      </c>
      <c r="J141" s="140">
        <v>85</v>
      </c>
      <c r="K141" s="137">
        <v>245</v>
      </c>
      <c r="L141" s="138">
        <v>6.5217391304347824E-2</v>
      </c>
      <c r="M141" s="137">
        <v>230</v>
      </c>
      <c r="N141" s="137">
        <v>260</v>
      </c>
      <c r="O141" s="138">
        <v>6.5217391304347824E-2</v>
      </c>
      <c r="P141" s="138">
        <v>1.3043478260869565E-2</v>
      </c>
      <c r="Q141" s="140">
        <v>25</v>
      </c>
      <c r="R141" s="137">
        <v>300</v>
      </c>
      <c r="S141" s="138">
        <v>1.6949152542372881E-2</v>
      </c>
      <c r="T141" s="137">
        <v>280</v>
      </c>
      <c r="U141" s="137">
        <v>330</v>
      </c>
      <c r="V141" s="138">
        <v>1.6949152542372881E-2</v>
      </c>
      <c r="W141" s="138">
        <v>3.3898305084745762E-3</v>
      </c>
      <c r="X141" s="140">
        <v>28</v>
      </c>
      <c r="Y141" s="137">
        <v>263</v>
      </c>
      <c r="Z141" s="138">
        <v>7.3469387755102047E-2</v>
      </c>
      <c r="AA141" s="137">
        <v>230</v>
      </c>
      <c r="AB141" s="137">
        <v>275</v>
      </c>
      <c r="AC141" s="138">
        <v>7.3469387755102047E-2</v>
      </c>
      <c r="AD141" s="138">
        <v>1.4693877551020409E-2</v>
      </c>
      <c r="AE141" s="140">
        <v>174</v>
      </c>
      <c r="AF141" s="137">
        <v>310</v>
      </c>
      <c r="AG141" s="138">
        <v>4.0268456375838924E-2</v>
      </c>
      <c r="AH141" s="137">
        <v>290</v>
      </c>
      <c r="AI141" s="137">
        <v>340</v>
      </c>
      <c r="AJ141" s="138">
        <v>4.0268456375838924E-2</v>
      </c>
      <c r="AK141" s="138">
        <v>8.0536912751677844E-3</v>
      </c>
      <c r="AL141" s="140">
        <v>62</v>
      </c>
      <c r="AM141" s="137">
        <v>380</v>
      </c>
      <c r="AN141" s="138">
        <v>2.7027027027027029E-2</v>
      </c>
      <c r="AO141" s="137">
        <v>340</v>
      </c>
      <c r="AP141" s="137">
        <v>400</v>
      </c>
      <c r="AQ141" s="138">
        <v>2.7027027027027029E-2</v>
      </c>
      <c r="AR141" s="138">
        <v>5.4054054054054057E-3</v>
      </c>
      <c r="AS141" s="201" t="s">
        <v>344</v>
      </c>
    </row>
    <row r="142" spans="1:45" ht="11.25" x14ac:dyDescent="0.2">
      <c r="B142" s="39" t="s">
        <v>70</v>
      </c>
      <c r="C142" s="140">
        <v>23</v>
      </c>
      <c r="D142" s="137">
        <v>175</v>
      </c>
      <c r="E142" s="138">
        <v>0.16666666666666666</v>
      </c>
      <c r="F142" s="137">
        <v>150</v>
      </c>
      <c r="G142" s="137">
        <v>200</v>
      </c>
      <c r="H142" s="138">
        <v>0.16666666666666666</v>
      </c>
      <c r="I142" s="138">
        <v>3.3333333333333333E-2</v>
      </c>
      <c r="J142" s="140">
        <v>85</v>
      </c>
      <c r="K142" s="137">
        <v>220</v>
      </c>
      <c r="L142" s="138">
        <v>0.12820512820512819</v>
      </c>
      <c r="M142" s="137">
        <v>195</v>
      </c>
      <c r="N142" s="137">
        <v>240</v>
      </c>
      <c r="O142" s="138">
        <v>0.12820512820512819</v>
      </c>
      <c r="P142" s="138">
        <v>2.564102564102564E-2</v>
      </c>
      <c r="Q142" s="140" t="s">
        <v>41</v>
      </c>
      <c r="R142" s="137" t="s">
        <v>41</v>
      </c>
      <c r="S142" s="138" t="s">
        <v>41</v>
      </c>
      <c r="T142" s="137" t="s">
        <v>41</v>
      </c>
      <c r="U142" s="137" t="s">
        <v>41</v>
      </c>
      <c r="V142" s="138" t="s">
        <v>41</v>
      </c>
      <c r="W142" s="138" t="s">
        <v>41</v>
      </c>
      <c r="X142" s="140">
        <v>36</v>
      </c>
      <c r="Y142" s="137">
        <v>245</v>
      </c>
      <c r="Z142" s="138">
        <v>0.11363636363636363</v>
      </c>
      <c r="AA142" s="137">
        <v>210</v>
      </c>
      <c r="AB142" s="137">
        <v>270</v>
      </c>
      <c r="AC142" s="138">
        <v>0.11363636363636363</v>
      </c>
      <c r="AD142" s="138">
        <v>2.2727272727272728E-2</v>
      </c>
      <c r="AE142" s="140">
        <v>156</v>
      </c>
      <c r="AF142" s="137">
        <v>300</v>
      </c>
      <c r="AG142" s="138">
        <v>0.1111111111111111</v>
      </c>
      <c r="AH142" s="137">
        <v>260</v>
      </c>
      <c r="AI142" s="137">
        <v>320</v>
      </c>
      <c r="AJ142" s="138">
        <v>0.1111111111111111</v>
      </c>
      <c r="AK142" s="138">
        <v>2.222222222222222E-2</v>
      </c>
      <c r="AL142" s="140">
        <v>52</v>
      </c>
      <c r="AM142" s="137">
        <v>350</v>
      </c>
      <c r="AN142" s="138">
        <v>4.4776119402985072E-2</v>
      </c>
      <c r="AO142" s="137">
        <v>320</v>
      </c>
      <c r="AP142" s="137">
        <v>400</v>
      </c>
      <c r="AQ142" s="138">
        <v>4.4776119402985072E-2</v>
      </c>
      <c r="AR142" s="138">
        <v>8.9552238805970137E-3</v>
      </c>
      <c r="AS142" s="201" t="s">
        <v>344</v>
      </c>
    </row>
    <row r="143" spans="1:45" ht="11.25" x14ac:dyDescent="0.2">
      <c r="B143" s="39" t="s">
        <v>271</v>
      </c>
      <c r="C143" s="140" t="s">
        <v>41</v>
      </c>
      <c r="D143" s="137" t="s">
        <v>41</v>
      </c>
      <c r="E143" s="138" t="s">
        <v>41</v>
      </c>
      <c r="F143" s="137" t="s">
        <v>41</v>
      </c>
      <c r="G143" s="137" t="s">
        <v>41</v>
      </c>
      <c r="H143" s="138" t="s">
        <v>41</v>
      </c>
      <c r="I143" s="138" t="s">
        <v>41</v>
      </c>
      <c r="J143" s="140">
        <v>31</v>
      </c>
      <c r="K143" s="137">
        <v>290</v>
      </c>
      <c r="L143" s="138">
        <v>5.4545454545454543E-2</v>
      </c>
      <c r="M143" s="137">
        <v>275</v>
      </c>
      <c r="N143" s="137">
        <v>310</v>
      </c>
      <c r="O143" s="138">
        <v>5.4545454545454543E-2</v>
      </c>
      <c r="P143" s="138">
        <v>1.0909090909090908E-2</v>
      </c>
      <c r="Q143" s="140" t="s">
        <v>41</v>
      </c>
      <c r="R143" s="137" t="s">
        <v>41</v>
      </c>
      <c r="S143" s="138" t="s">
        <v>41</v>
      </c>
      <c r="T143" s="137" t="s">
        <v>41</v>
      </c>
      <c r="U143" s="137" t="s">
        <v>41</v>
      </c>
      <c r="V143" s="138" t="s">
        <v>41</v>
      </c>
      <c r="W143" s="138" t="s">
        <v>41</v>
      </c>
      <c r="X143" s="140">
        <v>56</v>
      </c>
      <c r="Y143" s="137">
        <v>313</v>
      </c>
      <c r="Z143" s="138">
        <v>7.9310344827586213E-2</v>
      </c>
      <c r="AA143" s="137">
        <v>295</v>
      </c>
      <c r="AB143" s="137">
        <v>353</v>
      </c>
      <c r="AC143" s="138">
        <v>7.9310344827586213E-2</v>
      </c>
      <c r="AD143" s="138">
        <v>1.5862068965517243E-2</v>
      </c>
      <c r="AE143" s="140">
        <v>100</v>
      </c>
      <c r="AF143" s="137">
        <v>350</v>
      </c>
      <c r="AG143" s="138">
        <v>9.375E-2</v>
      </c>
      <c r="AH143" s="137">
        <v>325</v>
      </c>
      <c r="AI143" s="137">
        <v>385</v>
      </c>
      <c r="AJ143" s="138">
        <v>9.375E-2</v>
      </c>
      <c r="AK143" s="138">
        <v>1.8749999999999999E-2</v>
      </c>
      <c r="AL143" s="140">
        <v>14</v>
      </c>
      <c r="AM143" s="137">
        <v>400</v>
      </c>
      <c r="AN143" s="138">
        <v>0</v>
      </c>
      <c r="AO143" s="137">
        <v>385</v>
      </c>
      <c r="AP143" s="137">
        <v>430</v>
      </c>
      <c r="AQ143" s="138">
        <v>0</v>
      </c>
      <c r="AR143" s="138">
        <v>0</v>
      </c>
      <c r="AS143" s="201" t="s">
        <v>344</v>
      </c>
    </row>
    <row r="144" spans="1:45" ht="11.25" x14ac:dyDescent="0.2">
      <c r="B144" s="39" t="s">
        <v>272</v>
      </c>
      <c r="C144" s="140">
        <v>25</v>
      </c>
      <c r="D144" s="137">
        <v>160</v>
      </c>
      <c r="E144" s="138">
        <v>6.6666666666666666E-2</v>
      </c>
      <c r="F144" s="137">
        <v>150</v>
      </c>
      <c r="G144" s="137">
        <v>205</v>
      </c>
      <c r="H144" s="138">
        <v>6.6666666666666666E-2</v>
      </c>
      <c r="I144" s="138">
        <v>1.3333333333333332E-2</v>
      </c>
      <c r="J144" s="140">
        <v>109</v>
      </c>
      <c r="K144" s="137">
        <v>255</v>
      </c>
      <c r="L144" s="138">
        <v>0.02</v>
      </c>
      <c r="M144" s="137">
        <v>230</v>
      </c>
      <c r="N144" s="137">
        <v>280</v>
      </c>
      <c r="O144" s="138">
        <v>0.02</v>
      </c>
      <c r="P144" s="138">
        <v>4.0000000000000001E-3</v>
      </c>
      <c r="Q144" s="140">
        <v>29</v>
      </c>
      <c r="R144" s="137">
        <v>320</v>
      </c>
      <c r="S144" s="138">
        <v>0.12280701754385964</v>
      </c>
      <c r="T144" s="137">
        <v>290</v>
      </c>
      <c r="U144" s="137">
        <v>380</v>
      </c>
      <c r="V144" s="138">
        <v>0.12280701754385964</v>
      </c>
      <c r="W144" s="138">
        <v>2.456140350877193E-2</v>
      </c>
      <c r="X144" s="140">
        <v>22</v>
      </c>
      <c r="Y144" s="137">
        <v>280</v>
      </c>
      <c r="Z144" s="138">
        <v>0</v>
      </c>
      <c r="AA144" s="137">
        <v>260</v>
      </c>
      <c r="AB144" s="137">
        <v>315</v>
      </c>
      <c r="AC144" s="138">
        <v>0</v>
      </c>
      <c r="AD144" s="138">
        <v>0</v>
      </c>
      <c r="AE144" s="140">
        <v>191</v>
      </c>
      <c r="AF144" s="137">
        <v>345</v>
      </c>
      <c r="AG144" s="138">
        <v>6.1538461538461542E-2</v>
      </c>
      <c r="AH144" s="137">
        <v>290</v>
      </c>
      <c r="AI144" s="137">
        <v>380</v>
      </c>
      <c r="AJ144" s="138">
        <v>6.1538461538461542E-2</v>
      </c>
      <c r="AK144" s="138">
        <v>1.2307692307692308E-2</v>
      </c>
      <c r="AL144" s="140">
        <v>57</v>
      </c>
      <c r="AM144" s="137">
        <v>420</v>
      </c>
      <c r="AN144" s="138">
        <v>2.4390243902439025E-2</v>
      </c>
      <c r="AO144" s="137">
        <v>380</v>
      </c>
      <c r="AP144" s="137">
        <v>450</v>
      </c>
      <c r="AQ144" s="138">
        <v>2.4390243902439025E-2</v>
      </c>
      <c r="AR144" s="138">
        <v>4.8780487804878049E-3</v>
      </c>
      <c r="AS144" s="201" t="s">
        <v>344</v>
      </c>
    </row>
    <row r="145" spans="1:45" ht="11.25" x14ac:dyDescent="0.2">
      <c r="A145" s="39"/>
      <c r="B145" s="39" t="s">
        <v>273</v>
      </c>
      <c r="C145" s="140">
        <v>41</v>
      </c>
      <c r="D145" s="137">
        <v>150</v>
      </c>
      <c r="E145" s="138">
        <v>7.1428571428571425E-2</v>
      </c>
      <c r="F145" s="137">
        <v>130</v>
      </c>
      <c r="G145" s="137">
        <v>165</v>
      </c>
      <c r="H145" s="138">
        <v>7.1428571428571425E-2</v>
      </c>
      <c r="I145" s="138">
        <v>1.4285714285714285E-2</v>
      </c>
      <c r="J145" s="140">
        <v>46</v>
      </c>
      <c r="K145" s="137">
        <v>220</v>
      </c>
      <c r="L145" s="138">
        <v>0.15789473684210525</v>
      </c>
      <c r="M145" s="137">
        <v>180</v>
      </c>
      <c r="N145" s="137">
        <v>250</v>
      </c>
      <c r="O145" s="138">
        <v>0.15789473684210525</v>
      </c>
      <c r="P145" s="138">
        <v>3.1578947368421054E-2</v>
      </c>
      <c r="Q145" s="140" t="s">
        <v>41</v>
      </c>
      <c r="R145" s="137" t="s">
        <v>41</v>
      </c>
      <c r="S145" s="138" t="s">
        <v>41</v>
      </c>
      <c r="T145" s="137" t="s">
        <v>41</v>
      </c>
      <c r="U145" s="137" t="s">
        <v>41</v>
      </c>
      <c r="V145" s="138" t="s">
        <v>41</v>
      </c>
      <c r="W145" s="138" t="s">
        <v>41</v>
      </c>
      <c r="X145" s="140">
        <v>40</v>
      </c>
      <c r="Y145" s="137">
        <v>230</v>
      </c>
      <c r="Z145" s="138">
        <v>9.5238095238095233E-2</v>
      </c>
      <c r="AA145" s="137">
        <v>205</v>
      </c>
      <c r="AB145" s="137">
        <v>250</v>
      </c>
      <c r="AC145" s="138">
        <v>9.5238095238095233E-2</v>
      </c>
      <c r="AD145" s="138">
        <v>1.9047619047619046E-2</v>
      </c>
      <c r="AE145" s="140">
        <v>152</v>
      </c>
      <c r="AF145" s="137">
        <v>265</v>
      </c>
      <c r="AG145" s="138">
        <v>0.10416666666666667</v>
      </c>
      <c r="AH145" s="137">
        <v>230</v>
      </c>
      <c r="AI145" s="137">
        <v>265</v>
      </c>
      <c r="AJ145" s="138">
        <v>0.10416666666666667</v>
      </c>
      <c r="AK145" s="138">
        <v>2.0833333333333336E-2</v>
      </c>
      <c r="AL145" s="140">
        <v>26</v>
      </c>
      <c r="AM145" s="137">
        <v>303</v>
      </c>
      <c r="AN145" s="138">
        <v>4.4827586206896551E-2</v>
      </c>
      <c r="AO145" s="137">
        <v>265</v>
      </c>
      <c r="AP145" s="137">
        <v>320</v>
      </c>
      <c r="AQ145" s="138">
        <v>4.4827586206896551E-2</v>
      </c>
      <c r="AR145" s="138">
        <v>8.9655172413793099E-3</v>
      </c>
      <c r="AS145" s="201" t="s">
        <v>344</v>
      </c>
    </row>
    <row r="146" spans="1:45" ht="11.25" x14ac:dyDescent="0.2">
      <c r="A146" s="39"/>
      <c r="B146" s="39" t="s">
        <v>1</v>
      </c>
      <c r="C146" s="140">
        <v>41</v>
      </c>
      <c r="D146" s="137">
        <v>180</v>
      </c>
      <c r="E146" s="138">
        <v>-0.21739130434782608</v>
      </c>
      <c r="F146" s="137">
        <v>150</v>
      </c>
      <c r="G146" s="137">
        <v>288</v>
      </c>
      <c r="H146" s="138">
        <v>-0.21739130434782608</v>
      </c>
      <c r="I146" s="138">
        <v>-4.3478260869565216E-2</v>
      </c>
      <c r="J146" s="140">
        <v>139</v>
      </c>
      <c r="K146" s="137">
        <v>220</v>
      </c>
      <c r="L146" s="138">
        <v>0.1</v>
      </c>
      <c r="M146" s="137">
        <v>190</v>
      </c>
      <c r="N146" s="137">
        <v>250</v>
      </c>
      <c r="O146" s="138">
        <v>0.1</v>
      </c>
      <c r="P146" s="138">
        <v>0.02</v>
      </c>
      <c r="Q146" s="140">
        <v>60</v>
      </c>
      <c r="R146" s="137">
        <v>325</v>
      </c>
      <c r="S146" s="138">
        <v>0.10169491525423729</v>
      </c>
      <c r="T146" s="137">
        <v>260</v>
      </c>
      <c r="U146" s="137">
        <v>360</v>
      </c>
      <c r="V146" s="138">
        <v>0.10169491525423729</v>
      </c>
      <c r="W146" s="138">
        <v>2.033898305084746E-2</v>
      </c>
      <c r="X146" s="140">
        <v>47</v>
      </c>
      <c r="Y146" s="137">
        <v>250</v>
      </c>
      <c r="Z146" s="138">
        <v>0.13636363636363635</v>
      </c>
      <c r="AA146" s="137">
        <v>215</v>
      </c>
      <c r="AB146" s="137">
        <v>275</v>
      </c>
      <c r="AC146" s="138">
        <v>0.13636363636363635</v>
      </c>
      <c r="AD146" s="138">
        <v>2.7272727272727271E-2</v>
      </c>
      <c r="AE146" s="140">
        <v>293</v>
      </c>
      <c r="AF146" s="137">
        <v>280</v>
      </c>
      <c r="AG146" s="138">
        <v>3.7037037037037035E-2</v>
      </c>
      <c r="AH146" s="137">
        <v>225</v>
      </c>
      <c r="AI146" s="137">
        <v>323</v>
      </c>
      <c r="AJ146" s="138">
        <v>3.7037037037037035E-2</v>
      </c>
      <c r="AK146" s="138">
        <v>7.4074074074074068E-3</v>
      </c>
      <c r="AL146" s="140">
        <v>76</v>
      </c>
      <c r="AM146" s="137">
        <v>365</v>
      </c>
      <c r="AN146" s="138">
        <v>4.8850574712643681E-2</v>
      </c>
      <c r="AO146" s="137">
        <v>323</v>
      </c>
      <c r="AP146" s="137">
        <v>420</v>
      </c>
      <c r="AQ146" s="138">
        <v>4.8850574712643681E-2</v>
      </c>
      <c r="AR146" s="138">
        <v>9.7701149425287355E-3</v>
      </c>
      <c r="AS146" s="201" t="s">
        <v>344</v>
      </c>
    </row>
    <row r="147" spans="1:45" ht="11.25" x14ac:dyDescent="0.2">
      <c r="A147" s="39"/>
      <c r="B147" s="39" t="s">
        <v>2</v>
      </c>
      <c r="C147" s="140">
        <v>69</v>
      </c>
      <c r="D147" s="137">
        <v>190</v>
      </c>
      <c r="E147" s="138">
        <v>0</v>
      </c>
      <c r="F147" s="137">
        <v>155</v>
      </c>
      <c r="G147" s="137">
        <v>325</v>
      </c>
      <c r="H147" s="138">
        <v>0</v>
      </c>
      <c r="I147" s="138">
        <v>0</v>
      </c>
      <c r="J147" s="140">
        <v>272</v>
      </c>
      <c r="K147" s="137">
        <v>220</v>
      </c>
      <c r="L147" s="138">
        <v>4.7619047619047616E-2</v>
      </c>
      <c r="M147" s="137">
        <v>200</v>
      </c>
      <c r="N147" s="137">
        <v>243</v>
      </c>
      <c r="O147" s="138">
        <v>4.7619047619047616E-2</v>
      </c>
      <c r="P147" s="138">
        <v>9.5238095238095229E-3</v>
      </c>
      <c r="Q147" s="140">
        <v>50</v>
      </c>
      <c r="R147" s="137">
        <v>315</v>
      </c>
      <c r="S147" s="138">
        <v>0.125</v>
      </c>
      <c r="T147" s="137">
        <v>270</v>
      </c>
      <c r="U147" s="137">
        <v>330</v>
      </c>
      <c r="V147" s="138">
        <v>0.125</v>
      </c>
      <c r="W147" s="138">
        <v>2.5000000000000001E-2</v>
      </c>
      <c r="X147" s="140">
        <v>99</v>
      </c>
      <c r="Y147" s="137">
        <v>260</v>
      </c>
      <c r="Z147" s="138">
        <v>6.1224489795918366E-2</v>
      </c>
      <c r="AA147" s="137">
        <v>240</v>
      </c>
      <c r="AB147" s="137">
        <v>290</v>
      </c>
      <c r="AC147" s="138">
        <v>6.1224489795918366E-2</v>
      </c>
      <c r="AD147" s="138">
        <v>1.2244897959183673E-2</v>
      </c>
      <c r="AE147" s="140">
        <v>576</v>
      </c>
      <c r="AF147" s="137">
        <v>315</v>
      </c>
      <c r="AG147" s="138">
        <v>0.05</v>
      </c>
      <c r="AH147" s="137">
        <v>285</v>
      </c>
      <c r="AI147" s="137">
        <v>330</v>
      </c>
      <c r="AJ147" s="138">
        <v>0.05</v>
      </c>
      <c r="AK147" s="138">
        <v>0.01</v>
      </c>
      <c r="AL147" s="140">
        <v>151</v>
      </c>
      <c r="AM147" s="137">
        <v>360</v>
      </c>
      <c r="AN147" s="138">
        <v>5.8823529411764705E-2</v>
      </c>
      <c r="AO147" s="137">
        <v>330</v>
      </c>
      <c r="AP147" s="137">
        <v>400</v>
      </c>
      <c r="AQ147" s="138">
        <v>5.8823529411764705E-2</v>
      </c>
      <c r="AR147" s="138">
        <v>1.1764705882352941E-2</v>
      </c>
      <c r="AS147" s="201" t="s">
        <v>344</v>
      </c>
    </row>
    <row r="148" spans="1:45" ht="11.25" x14ac:dyDescent="0.2">
      <c r="B148" s="39" t="s">
        <v>274</v>
      </c>
      <c r="C148" s="140">
        <v>102</v>
      </c>
      <c r="D148" s="137">
        <v>148</v>
      </c>
      <c r="E148" s="138">
        <v>0.13846153846153847</v>
      </c>
      <c r="F148" s="137">
        <v>130</v>
      </c>
      <c r="G148" s="137">
        <v>160</v>
      </c>
      <c r="H148" s="138">
        <v>0.13846153846153847</v>
      </c>
      <c r="I148" s="138">
        <v>2.7692307692307693E-2</v>
      </c>
      <c r="J148" s="140">
        <v>90</v>
      </c>
      <c r="K148" s="137">
        <v>178</v>
      </c>
      <c r="L148" s="138">
        <v>0.1125</v>
      </c>
      <c r="M148" s="137">
        <v>160</v>
      </c>
      <c r="N148" s="137">
        <v>195</v>
      </c>
      <c r="O148" s="138">
        <v>0.1125</v>
      </c>
      <c r="P148" s="138">
        <v>2.2499999999999999E-2</v>
      </c>
      <c r="Q148" s="140" t="s">
        <v>41</v>
      </c>
      <c r="R148" s="137" t="s">
        <v>41</v>
      </c>
      <c r="S148" s="138" t="s">
        <v>41</v>
      </c>
      <c r="T148" s="137" t="s">
        <v>41</v>
      </c>
      <c r="U148" s="137" t="s">
        <v>41</v>
      </c>
      <c r="V148" s="138" t="s">
        <v>41</v>
      </c>
      <c r="W148" s="138" t="s">
        <v>41</v>
      </c>
      <c r="X148" s="140">
        <v>62</v>
      </c>
      <c r="Y148" s="137">
        <v>210</v>
      </c>
      <c r="Z148" s="138">
        <v>7.6923076923076927E-2</v>
      </c>
      <c r="AA148" s="137">
        <v>190</v>
      </c>
      <c r="AB148" s="137">
        <v>230</v>
      </c>
      <c r="AC148" s="138">
        <v>7.6923076923076927E-2</v>
      </c>
      <c r="AD148" s="138">
        <v>1.5384615384615385E-2</v>
      </c>
      <c r="AE148" s="140">
        <v>208</v>
      </c>
      <c r="AF148" s="137">
        <v>270</v>
      </c>
      <c r="AG148" s="138">
        <v>0.08</v>
      </c>
      <c r="AH148" s="137">
        <v>250</v>
      </c>
      <c r="AI148" s="137">
        <v>285</v>
      </c>
      <c r="AJ148" s="138">
        <v>0.08</v>
      </c>
      <c r="AK148" s="138">
        <v>1.6E-2</v>
      </c>
      <c r="AL148" s="140">
        <v>35</v>
      </c>
      <c r="AM148" s="137">
        <v>310</v>
      </c>
      <c r="AN148" s="138">
        <v>3.3333333333333333E-2</v>
      </c>
      <c r="AO148" s="137">
        <v>285</v>
      </c>
      <c r="AP148" s="137">
        <v>330</v>
      </c>
      <c r="AQ148" s="138">
        <v>3.3333333333333333E-2</v>
      </c>
      <c r="AR148" s="138">
        <v>6.6666666666666662E-3</v>
      </c>
      <c r="AS148" s="201" t="s">
        <v>344</v>
      </c>
    </row>
    <row r="149" spans="1:45" ht="11.25" x14ac:dyDescent="0.2">
      <c r="B149" s="39" t="s">
        <v>275</v>
      </c>
      <c r="C149" s="140">
        <v>53</v>
      </c>
      <c r="D149" s="137">
        <v>160</v>
      </c>
      <c r="E149" s="138">
        <v>0.10344827586206896</v>
      </c>
      <c r="F149" s="137">
        <v>145</v>
      </c>
      <c r="G149" s="137">
        <v>185</v>
      </c>
      <c r="H149" s="138">
        <v>0.10344827586206896</v>
      </c>
      <c r="I149" s="138">
        <v>2.0689655172413793E-2</v>
      </c>
      <c r="J149" s="140">
        <v>115</v>
      </c>
      <c r="K149" s="137">
        <v>190</v>
      </c>
      <c r="L149" s="138">
        <v>5.5555555555555552E-2</v>
      </c>
      <c r="M149" s="137">
        <v>170</v>
      </c>
      <c r="N149" s="137">
        <v>210</v>
      </c>
      <c r="O149" s="138">
        <v>5.5555555555555552E-2</v>
      </c>
      <c r="P149" s="138">
        <v>1.111111111111111E-2</v>
      </c>
      <c r="Q149" s="140">
        <v>13</v>
      </c>
      <c r="R149" s="137">
        <v>220</v>
      </c>
      <c r="S149" s="138">
        <v>4.7619047619047616E-2</v>
      </c>
      <c r="T149" s="137">
        <v>198</v>
      </c>
      <c r="U149" s="137">
        <v>270</v>
      </c>
      <c r="V149" s="138">
        <v>4.7619047619047616E-2</v>
      </c>
      <c r="W149" s="138">
        <v>9.5238095238095229E-3</v>
      </c>
      <c r="X149" s="140">
        <v>73</v>
      </c>
      <c r="Y149" s="137">
        <v>190</v>
      </c>
      <c r="Z149" s="138">
        <v>0</v>
      </c>
      <c r="AA149" s="137">
        <v>175</v>
      </c>
      <c r="AB149" s="137">
        <v>210</v>
      </c>
      <c r="AC149" s="138">
        <v>0</v>
      </c>
      <c r="AD149" s="138">
        <v>0</v>
      </c>
      <c r="AE149" s="140">
        <v>279</v>
      </c>
      <c r="AF149" s="137">
        <v>230</v>
      </c>
      <c r="AG149" s="138">
        <v>2.6785714285714284E-2</v>
      </c>
      <c r="AH149" s="137">
        <v>207</v>
      </c>
      <c r="AI149" s="137">
        <v>250</v>
      </c>
      <c r="AJ149" s="138">
        <v>2.6785714285714284E-2</v>
      </c>
      <c r="AK149" s="138">
        <v>5.3571428571428572E-3</v>
      </c>
      <c r="AL149" s="140">
        <v>48</v>
      </c>
      <c r="AM149" s="137">
        <v>290</v>
      </c>
      <c r="AN149" s="138">
        <v>7.407407407407407E-2</v>
      </c>
      <c r="AO149" s="137">
        <v>250</v>
      </c>
      <c r="AP149" s="137">
        <v>320</v>
      </c>
      <c r="AQ149" s="138">
        <v>7.407407407407407E-2</v>
      </c>
      <c r="AR149" s="138">
        <v>1.4814814814814814E-2</v>
      </c>
      <c r="AS149" s="201" t="s">
        <v>344</v>
      </c>
    </row>
    <row r="150" spans="1:45" ht="11.25" x14ac:dyDescent="0.2">
      <c r="B150" s="39" t="s">
        <v>276</v>
      </c>
      <c r="C150" s="140" t="s">
        <v>41</v>
      </c>
      <c r="D150" s="137" t="s">
        <v>41</v>
      </c>
      <c r="E150" s="138" t="s">
        <v>41</v>
      </c>
      <c r="F150" s="137" t="s">
        <v>41</v>
      </c>
      <c r="G150" s="137" t="s">
        <v>41</v>
      </c>
      <c r="H150" s="138" t="s">
        <v>41</v>
      </c>
      <c r="I150" s="138" t="s">
        <v>41</v>
      </c>
      <c r="J150" s="140">
        <v>77</v>
      </c>
      <c r="K150" s="137">
        <v>340</v>
      </c>
      <c r="L150" s="138">
        <v>9.6774193548387094E-2</v>
      </c>
      <c r="M150" s="137">
        <v>290</v>
      </c>
      <c r="N150" s="137">
        <v>370</v>
      </c>
      <c r="O150" s="138">
        <v>9.6774193548387094E-2</v>
      </c>
      <c r="P150" s="138">
        <v>1.935483870967742E-2</v>
      </c>
      <c r="Q150" s="140">
        <v>54</v>
      </c>
      <c r="R150" s="137">
        <v>405</v>
      </c>
      <c r="S150" s="138">
        <v>9.45945945945946E-2</v>
      </c>
      <c r="T150" s="137">
        <v>360</v>
      </c>
      <c r="U150" s="137">
        <v>460</v>
      </c>
      <c r="V150" s="138">
        <v>9.45945945945946E-2</v>
      </c>
      <c r="W150" s="138">
        <v>1.891891891891892E-2</v>
      </c>
      <c r="X150" s="140">
        <v>17</v>
      </c>
      <c r="Y150" s="137">
        <v>350</v>
      </c>
      <c r="Z150" s="138">
        <v>0.1111111111111111</v>
      </c>
      <c r="AA150" s="137">
        <v>330</v>
      </c>
      <c r="AB150" s="137">
        <v>380</v>
      </c>
      <c r="AC150" s="138">
        <v>0.1111111111111111</v>
      </c>
      <c r="AD150" s="138">
        <v>2.222222222222222E-2</v>
      </c>
      <c r="AE150" s="140">
        <v>197</v>
      </c>
      <c r="AF150" s="137">
        <v>415</v>
      </c>
      <c r="AG150" s="138">
        <v>9.2105263157894732E-2</v>
      </c>
      <c r="AH150" s="137">
        <v>380</v>
      </c>
      <c r="AI150" s="137">
        <v>450</v>
      </c>
      <c r="AJ150" s="138">
        <v>9.2105263157894732E-2</v>
      </c>
      <c r="AK150" s="138">
        <v>1.8421052631578946E-2</v>
      </c>
      <c r="AL150" s="140">
        <v>85</v>
      </c>
      <c r="AM150" s="137">
        <v>480</v>
      </c>
      <c r="AN150" s="138">
        <v>6.6666666666666666E-2</v>
      </c>
      <c r="AO150" s="137">
        <v>450</v>
      </c>
      <c r="AP150" s="137">
        <v>550</v>
      </c>
      <c r="AQ150" s="138">
        <v>6.6666666666666666E-2</v>
      </c>
      <c r="AR150" s="138">
        <v>1.3333333333333332E-2</v>
      </c>
      <c r="AS150" s="201" t="s">
        <v>344</v>
      </c>
    </row>
    <row r="151" spans="1:45" ht="11.25" x14ac:dyDescent="0.2">
      <c r="A151" s="39"/>
      <c r="B151" s="39" t="s">
        <v>277</v>
      </c>
      <c r="C151" s="140">
        <v>20</v>
      </c>
      <c r="D151" s="137">
        <v>153</v>
      </c>
      <c r="E151" s="138">
        <v>-1.2903225806451613E-2</v>
      </c>
      <c r="F151" s="137">
        <v>140</v>
      </c>
      <c r="G151" s="137">
        <v>210</v>
      </c>
      <c r="H151" s="138">
        <v>-1.2903225806451613E-2</v>
      </c>
      <c r="I151" s="138">
        <v>-2.5806451612903226E-3</v>
      </c>
      <c r="J151" s="140">
        <v>57</v>
      </c>
      <c r="K151" s="137">
        <v>200</v>
      </c>
      <c r="L151" s="138">
        <v>0.17647058823529413</v>
      </c>
      <c r="M151" s="137">
        <v>180</v>
      </c>
      <c r="N151" s="137">
        <v>250</v>
      </c>
      <c r="O151" s="138">
        <v>0.17647058823529413</v>
      </c>
      <c r="P151" s="138">
        <v>3.5294117647058823E-2</v>
      </c>
      <c r="Q151" s="140" t="s">
        <v>41</v>
      </c>
      <c r="R151" s="137" t="s">
        <v>41</v>
      </c>
      <c r="S151" s="138" t="s">
        <v>41</v>
      </c>
      <c r="T151" s="137" t="s">
        <v>41</v>
      </c>
      <c r="U151" s="137" t="s">
        <v>41</v>
      </c>
      <c r="V151" s="138" t="s">
        <v>41</v>
      </c>
      <c r="W151" s="138" t="s">
        <v>41</v>
      </c>
      <c r="X151" s="140">
        <v>39</v>
      </c>
      <c r="Y151" s="137">
        <v>250</v>
      </c>
      <c r="Z151" s="138">
        <v>0.25</v>
      </c>
      <c r="AA151" s="137">
        <v>230</v>
      </c>
      <c r="AB151" s="137">
        <v>300</v>
      </c>
      <c r="AC151" s="138">
        <v>0.25</v>
      </c>
      <c r="AD151" s="138">
        <v>0.05</v>
      </c>
      <c r="AE151" s="140">
        <v>145</v>
      </c>
      <c r="AF151" s="137">
        <v>265</v>
      </c>
      <c r="AG151" s="138">
        <v>0.10416666666666667</v>
      </c>
      <c r="AH151" s="137">
        <v>245</v>
      </c>
      <c r="AI151" s="137">
        <v>300</v>
      </c>
      <c r="AJ151" s="138">
        <v>0.10416666666666667</v>
      </c>
      <c r="AK151" s="138">
        <v>2.0833333333333336E-2</v>
      </c>
      <c r="AL151" s="140">
        <v>42</v>
      </c>
      <c r="AM151" s="137">
        <v>320</v>
      </c>
      <c r="AN151" s="138">
        <v>6.6666666666666666E-2</v>
      </c>
      <c r="AO151" s="137">
        <v>300</v>
      </c>
      <c r="AP151" s="137">
        <v>350</v>
      </c>
      <c r="AQ151" s="138">
        <v>6.6666666666666666E-2</v>
      </c>
      <c r="AR151" s="138">
        <v>1.3333333333333332E-2</v>
      </c>
      <c r="AS151" s="201" t="s">
        <v>344</v>
      </c>
    </row>
    <row r="152" spans="1:45" ht="11.25" x14ac:dyDescent="0.2">
      <c r="A152" s="39"/>
      <c r="B152" s="39" t="s">
        <v>278</v>
      </c>
      <c r="C152" s="140">
        <v>87</v>
      </c>
      <c r="D152" s="137">
        <v>170</v>
      </c>
      <c r="E152" s="138">
        <v>6.25E-2</v>
      </c>
      <c r="F152" s="137">
        <v>150</v>
      </c>
      <c r="G152" s="137">
        <v>200</v>
      </c>
      <c r="H152" s="138">
        <v>6.25E-2</v>
      </c>
      <c r="I152" s="138">
        <v>1.2500000000000001E-2</v>
      </c>
      <c r="J152" s="140">
        <v>159</v>
      </c>
      <c r="K152" s="137">
        <v>230</v>
      </c>
      <c r="L152" s="138">
        <v>2.2222222222222223E-2</v>
      </c>
      <c r="M152" s="137">
        <v>200</v>
      </c>
      <c r="N152" s="137">
        <v>250</v>
      </c>
      <c r="O152" s="138">
        <v>2.2222222222222223E-2</v>
      </c>
      <c r="P152" s="138">
        <v>4.4444444444444444E-3</v>
      </c>
      <c r="Q152" s="140">
        <v>64</v>
      </c>
      <c r="R152" s="137">
        <v>293</v>
      </c>
      <c r="S152" s="138">
        <v>-2.3333333333333334E-2</v>
      </c>
      <c r="T152" s="137">
        <v>253</v>
      </c>
      <c r="U152" s="137">
        <v>330</v>
      </c>
      <c r="V152" s="138">
        <v>-2.3333333333333334E-2</v>
      </c>
      <c r="W152" s="138">
        <v>-4.6666666666666671E-3</v>
      </c>
      <c r="X152" s="140">
        <v>81</v>
      </c>
      <c r="Y152" s="137">
        <v>245</v>
      </c>
      <c r="Z152" s="138">
        <v>2.0833333333333332E-2</v>
      </c>
      <c r="AA152" s="137">
        <v>220</v>
      </c>
      <c r="AB152" s="137">
        <v>280</v>
      </c>
      <c r="AC152" s="138">
        <v>2.0833333333333332E-2</v>
      </c>
      <c r="AD152" s="138">
        <v>4.1666666666666666E-3</v>
      </c>
      <c r="AE152" s="140">
        <v>375</v>
      </c>
      <c r="AF152" s="137">
        <v>280</v>
      </c>
      <c r="AG152" s="138">
        <v>0</v>
      </c>
      <c r="AH152" s="137">
        <v>250</v>
      </c>
      <c r="AI152" s="137">
        <v>330</v>
      </c>
      <c r="AJ152" s="138">
        <v>0</v>
      </c>
      <c r="AK152" s="138">
        <v>0</v>
      </c>
      <c r="AL152" s="140">
        <v>192</v>
      </c>
      <c r="AM152" s="137">
        <v>360</v>
      </c>
      <c r="AN152" s="138">
        <v>2.8571428571428571E-2</v>
      </c>
      <c r="AO152" s="137">
        <v>330</v>
      </c>
      <c r="AP152" s="137">
        <v>390</v>
      </c>
      <c r="AQ152" s="138">
        <v>2.8571428571428571E-2</v>
      </c>
      <c r="AR152" s="138">
        <v>5.7142857142857143E-3</v>
      </c>
      <c r="AS152" s="201" t="s">
        <v>344</v>
      </c>
    </row>
    <row r="153" spans="1:45" ht="11.25" x14ac:dyDescent="0.2">
      <c r="A153" s="39"/>
      <c r="B153" s="39" t="s">
        <v>279</v>
      </c>
      <c r="C153" s="140" t="s">
        <v>41</v>
      </c>
      <c r="D153" s="137" t="s">
        <v>41</v>
      </c>
      <c r="E153" s="138" t="s">
        <v>41</v>
      </c>
      <c r="F153" s="137" t="s">
        <v>41</v>
      </c>
      <c r="G153" s="137" t="s">
        <v>41</v>
      </c>
      <c r="H153" s="138" t="s">
        <v>41</v>
      </c>
      <c r="I153" s="138" t="s">
        <v>41</v>
      </c>
      <c r="J153" s="140">
        <v>28</v>
      </c>
      <c r="K153" s="137">
        <v>235</v>
      </c>
      <c r="L153" s="138">
        <v>0.11904761904761904</v>
      </c>
      <c r="M153" s="137">
        <v>200</v>
      </c>
      <c r="N153" s="137">
        <v>253</v>
      </c>
      <c r="O153" s="138">
        <v>0.11904761904761904</v>
      </c>
      <c r="P153" s="138">
        <v>2.3809523809523808E-2</v>
      </c>
      <c r="Q153" s="140" t="s">
        <v>41</v>
      </c>
      <c r="R153" s="137" t="s">
        <v>41</v>
      </c>
      <c r="S153" s="138" t="s">
        <v>41</v>
      </c>
      <c r="T153" s="137" t="s">
        <v>41</v>
      </c>
      <c r="U153" s="137" t="s">
        <v>41</v>
      </c>
      <c r="V153" s="138" t="s">
        <v>41</v>
      </c>
      <c r="W153" s="138" t="s">
        <v>41</v>
      </c>
      <c r="X153" s="140">
        <v>14</v>
      </c>
      <c r="Y153" s="137">
        <v>265</v>
      </c>
      <c r="Z153" s="138">
        <v>1.9230769230769232E-2</v>
      </c>
      <c r="AA153" s="137">
        <v>260</v>
      </c>
      <c r="AB153" s="137">
        <v>300</v>
      </c>
      <c r="AC153" s="138">
        <v>1.9230769230769232E-2</v>
      </c>
      <c r="AD153" s="138">
        <v>3.8461538461538464E-3</v>
      </c>
      <c r="AE153" s="140">
        <v>99</v>
      </c>
      <c r="AF153" s="137">
        <v>300</v>
      </c>
      <c r="AG153" s="138">
        <v>0.13207547169811321</v>
      </c>
      <c r="AH153" s="137">
        <v>260</v>
      </c>
      <c r="AI153" s="137">
        <v>340</v>
      </c>
      <c r="AJ153" s="138">
        <v>0.13207547169811321</v>
      </c>
      <c r="AK153" s="138">
        <v>2.6415094339622643E-2</v>
      </c>
      <c r="AL153" s="140">
        <v>17</v>
      </c>
      <c r="AM153" s="137">
        <v>350</v>
      </c>
      <c r="AN153" s="138">
        <v>4.4776119402985072E-2</v>
      </c>
      <c r="AO153" s="137">
        <v>340</v>
      </c>
      <c r="AP153" s="137">
        <v>380</v>
      </c>
      <c r="AQ153" s="138">
        <v>4.4776119402985072E-2</v>
      </c>
      <c r="AR153" s="138">
        <v>8.9552238805970137E-3</v>
      </c>
      <c r="AS153" s="201" t="s">
        <v>344</v>
      </c>
    </row>
    <row r="154" spans="1:45" ht="11.25" x14ac:dyDescent="0.2">
      <c r="B154" s="39" t="s">
        <v>280</v>
      </c>
      <c r="C154" s="140">
        <v>113</v>
      </c>
      <c r="D154" s="137">
        <v>180</v>
      </c>
      <c r="E154" s="138">
        <v>9.0909090909090912E-2</v>
      </c>
      <c r="F154" s="137">
        <v>160</v>
      </c>
      <c r="G154" s="137">
        <v>225</v>
      </c>
      <c r="H154" s="138">
        <v>9.0909090909090912E-2</v>
      </c>
      <c r="I154" s="138">
        <v>1.8181818181818181E-2</v>
      </c>
      <c r="J154" s="140">
        <v>319</v>
      </c>
      <c r="K154" s="137">
        <v>235</v>
      </c>
      <c r="L154" s="138">
        <v>6.8181818181818177E-2</v>
      </c>
      <c r="M154" s="137">
        <v>210</v>
      </c>
      <c r="N154" s="137">
        <v>260</v>
      </c>
      <c r="O154" s="138">
        <v>6.8181818181818177E-2</v>
      </c>
      <c r="P154" s="138">
        <v>1.3636363636363636E-2</v>
      </c>
      <c r="Q154" s="140">
        <v>97</v>
      </c>
      <c r="R154" s="137">
        <v>320</v>
      </c>
      <c r="S154" s="138">
        <v>4.9180327868852458E-2</v>
      </c>
      <c r="T154" s="137">
        <v>260</v>
      </c>
      <c r="U154" s="137">
        <v>340</v>
      </c>
      <c r="V154" s="138">
        <v>4.9180327868852458E-2</v>
      </c>
      <c r="W154" s="138">
        <v>9.8360655737704909E-3</v>
      </c>
      <c r="X154" s="140">
        <v>93</v>
      </c>
      <c r="Y154" s="137">
        <v>250</v>
      </c>
      <c r="Z154" s="138">
        <v>0</v>
      </c>
      <c r="AA154" s="137">
        <v>225</v>
      </c>
      <c r="AB154" s="137">
        <v>270</v>
      </c>
      <c r="AC154" s="138">
        <v>0</v>
      </c>
      <c r="AD154" s="138">
        <v>0</v>
      </c>
      <c r="AE154" s="140">
        <v>627</v>
      </c>
      <c r="AF154" s="137">
        <v>300</v>
      </c>
      <c r="AG154" s="138">
        <v>5.2631578947368418E-2</v>
      </c>
      <c r="AH154" s="137">
        <v>270</v>
      </c>
      <c r="AI154" s="137">
        <v>350</v>
      </c>
      <c r="AJ154" s="138">
        <v>5.2631578947368418E-2</v>
      </c>
      <c r="AK154" s="138">
        <v>1.0526315789473684E-2</v>
      </c>
      <c r="AL154" s="140">
        <v>186</v>
      </c>
      <c r="AM154" s="137">
        <v>393</v>
      </c>
      <c r="AN154" s="138">
        <v>9.166666666666666E-2</v>
      </c>
      <c r="AO154" s="137">
        <v>350</v>
      </c>
      <c r="AP154" s="137">
        <v>430</v>
      </c>
      <c r="AQ154" s="138">
        <v>9.166666666666666E-2</v>
      </c>
      <c r="AR154" s="138">
        <v>1.8333333333333333E-2</v>
      </c>
      <c r="AS154" s="201" t="s">
        <v>344</v>
      </c>
    </row>
    <row r="155" spans="1:45" ht="11.25" x14ac:dyDescent="0.2">
      <c r="B155" s="39" t="s">
        <v>3</v>
      </c>
      <c r="C155" s="140">
        <v>58</v>
      </c>
      <c r="D155" s="137">
        <v>150</v>
      </c>
      <c r="E155" s="138">
        <v>7.1428571428571425E-2</v>
      </c>
      <c r="F155" s="137">
        <v>140</v>
      </c>
      <c r="G155" s="137">
        <v>165</v>
      </c>
      <c r="H155" s="138">
        <v>7.1428571428571425E-2</v>
      </c>
      <c r="I155" s="138">
        <v>1.4285714285714285E-2</v>
      </c>
      <c r="J155" s="140">
        <v>86</v>
      </c>
      <c r="K155" s="137">
        <v>230</v>
      </c>
      <c r="L155" s="138">
        <v>4.5454545454545456E-2</v>
      </c>
      <c r="M155" s="137">
        <v>210</v>
      </c>
      <c r="N155" s="137">
        <v>250</v>
      </c>
      <c r="O155" s="138">
        <v>4.5454545454545456E-2</v>
      </c>
      <c r="P155" s="138">
        <v>9.0909090909090905E-3</v>
      </c>
      <c r="Q155" s="140">
        <v>13</v>
      </c>
      <c r="R155" s="137">
        <v>330</v>
      </c>
      <c r="S155" s="138">
        <v>0.13793103448275862</v>
      </c>
      <c r="T155" s="137">
        <v>300</v>
      </c>
      <c r="U155" s="137">
        <v>340</v>
      </c>
      <c r="V155" s="138">
        <v>0.13793103448275862</v>
      </c>
      <c r="W155" s="138">
        <v>2.7586206896551724E-2</v>
      </c>
      <c r="X155" s="140">
        <v>19</v>
      </c>
      <c r="Y155" s="137">
        <v>240</v>
      </c>
      <c r="Z155" s="138">
        <v>7.623318385650224E-2</v>
      </c>
      <c r="AA155" s="137">
        <v>220</v>
      </c>
      <c r="AB155" s="137">
        <v>260</v>
      </c>
      <c r="AC155" s="138">
        <v>7.623318385650224E-2</v>
      </c>
      <c r="AD155" s="138">
        <v>1.5246636771300448E-2</v>
      </c>
      <c r="AE155" s="140">
        <v>147</v>
      </c>
      <c r="AF155" s="137">
        <v>280</v>
      </c>
      <c r="AG155" s="138">
        <v>3.7037037037037035E-2</v>
      </c>
      <c r="AH155" s="137">
        <v>250</v>
      </c>
      <c r="AI155" s="137">
        <v>300</v>
      </c>
      <c r="AJ155" s="138">
        <v>3.7037037037037035E-2</v>
      </c>
      <c r="AK155" s="138">
        <v>7.4074074074074068E-3</v>
      </c>
      <c r="AL155" s="140">
        <v>36</v>
      </c>
      <c r="AM155" s="137">
        <v>350</v>
      </c>
      <c r="AN155" s="138">
        <v>0.12903225806451613</v>
      </c>
      <c r="AO155" s="137">
        <v>300</v>
      </c>
      <c r="AP155" s="137">
        <v>400</v>
      </c>
      <c r="AQ155" s="138">
        <v>0.12903225806451613</v>
      </c>
      <c r="AR155" s="138">
        <v>2.5806451612903226E-2</v>
      </c>
      <c r="AS155" s="201" t="s">
        <v>344</v>
      </c>
    </row>
    <row r="156" spans="1:45" ht="11.25" x14ac:dyDescent="0.2">
      <c r="B156" s="39" t="s">
        <v>281</v>
      </c>
      <c r="C156" s="140" t="s">
        <v>41</v>
      </c>
      <c r="D156" s="137" t="s">
        <v>41</v>
      </c>
      <c r="E156" s="138" t="s">
        <v>41</v>
      </c>
      <c r="F156" s="137" t="s">
        <v>41</v>
      </c>
      <c r="G156" s="137" t="s">
        <v>41</v>
      </c>
      <c r="H156" s="138" t="s">
        <v>41</v>
      </c>
      <c r="I156" s="138" t="s">
        <v>41</v>
      </c>
      <c r="J156" s="140">
        <v>45</v>
      </c>
      <c r="K156" s="137">
        <v>355</v>
      </c>
      <c r="L156" s="138">
        <v>1.4285714285714285E-2</v>
      </c>
      <c r="M156" s="137">
        <v>340</v>
      </c>
      <c r="N156" s="137">
        <v>395</v>
      </c>
      <c r="O156" s="138">
        <v>1.4285714285714285E-2</v>
      </c>
      <c r="P156" s="138">
        <v>2.8571428571428571E-3</v>
      </c>
      <c r="Q156" s="140">
        <v>40</v>
      </c>
      <c r="R156" s="137">
        <v>485</v>
      </c>
      <c r="S156" s="138">
        <v>0.15476190476190477</v>
      </c>
      <c r="T156" s="137">
        <v>425</v>
      </c>
      <c r="U156" s="137">
        <v>540</v>
      </c>
      <c r="V156" s="138">
        <v>0.15476190476190477</v>
      </c>
      <c r="W156" s="138">
        <v>3.0952380952380953E-2</v>
      </c>
      <c r="X156" s="140">
        <v>20</v>
      </c>
      <c r="Y156" s="137">
        <v>390</v>
      </c>
      <c r="Z156" s="138">
        <v>-1.2658227848101266E-2</v>
      </c>
      <c r="AA156" s="137">
        <v>320</v>
      </c>
      <c r="AB156" s="137">
        <v>435</v>
      </c>
      <c r="AC156" s="138">
        <v>-1.2658227848101266E-2</v>
      </c>
      <c r="AD156" s="138">
        <v>-2.5316455696202532E-3</v>
      </c>
      <c r="AE156" s="140">
        <v>204</v>
      </c>
      <c r="AF156" s="137">
        <v>480</v>
      </c>
      <c r="AG156" s="138">
        <v>6.6666666666666666E-2</v>
      </c>
      <c r="AH156" s="137">
        <v>440</v>
      </c>
      <c r="AI156" s="137">
        <v>520</v>
      </c>
      <c r="AJ156" s="138">
        <v>6.6666666666666666E-2</v>
      </c>
      <c r="AK156" s="138">
        <v>1.3333333333333332E-2</v>
      </c>
      <c r="AL156" s="140">
        <v>197</v>
      </c>
      <c r="AM156" s="137">
        <v>550</v>
      </c>
      <c r="AN156" s="138">
        <v>0.1</v>
      </c>
      <c r="AO156" s="137">
        <v>520</v>
      </c>
      <c r="AP156" s="137">
        <v>600</v>
      </c>
      <c r="AQ156" s="138">
        <v>0.1</v>
      </c>
      <c r="AR156" s="138">
        <v>0.02</v>
      </c>
      <c r="AS156" s="201" t="s">
        <v>344</v>
      </c>
    </row>
    <row r="157" spans="1:45" ht="11.25" x14ac:dyDescent="0.2">
      <c r="B157" s="39" t="s">
        <v>282</v>
      </c>
      <c r="C157" s="140">
        <v>78</v>
      </c>
      <c r="D157" s="137">
        <v>180</v>
      </c>
      <c r="E157" s="138">
        <v>0.13924050632911392</v>
      </c>
      <c r="F157" s="137">
        <v>155</v>
      </c>
      <c r="G157" s="137">
        <v>200</v>
      </c>
      <c r="H157" s="138">
        <v>0.13924050632911392</v>
      </c>
      <c r="I157" s="138">
        <v>2.7848101265822784E-2</v>
      </c>
      <c r="J157" s="140">
        <v>188</v>
      </c>
      <c r="K157" s="137">
        <v>243</v>
      </c>
      <c r="L157" s="138">
        <v>0.10454545454545454</v>
      </c>
      <c r="M157" s="137">
        <v>220</v>
      </c>
      <c r="N157" s="137">
        <v>273</v>
      </c>
      <c r="O157" s="138">
        <v>0.10454545454545454</v>
      </c>
      <c r="P157" s="138">
        <v>2.0909090909090908E-2</v>
      </c>
      <c r="Q157" s="140">
        <v>45</v>
      </c>
      <c r="R157" s="137">
        <v>300</v>
      </c>
      <c r="S157" s="138">
        <v>7.1428571428571425E-2</v>
      </c>
      <c r="T157" s="137">
        <v>270</v>
      </c>
      <c r="U157" s="137">
        <v>330</v>
      </c>
      <c r="V157" s="138">
        <v>7.1428571428571425E-2</v>
      </c>
      <c r="W157" s="138">
        <v>1.4285714285714285E-2</v>
      </c>
      <c r="X157" s="140">
        <v>89</v>
      </c>
      <c r="Y157" s="137">
        <v>260</v>
      </c>
      <c r="Z157" s="138">
        <v>0.04</v>
      </c>
      <c r="AA157" s="137">
        <v>220</v>
      </c>
      <c r="AB157" s="137">
        <v>300</v>
      </c>
      <c r="AC157" s="138">
        <v>0.04</v>
      </c>
      <c r="AD157" s="138">
        <v>8.0000000000000002E-3</v>
      </c>
      <c r="AE157" s="140">
        <v>439</v>
      </c>
      <c r="AF157" s="137">
        <v>300</v>
      </c>
      <c r="AG157" s="138">
        <v>5.2631578947368418E-2</v>
      </c>
      <c r="AH157" s="137">
        <v>250</v>
      </c>
      <c r="AI157" s="137">
        <v>340</v>
      </c>
      <c r="AJ157" s="138">
        <v>5.2631578947368418E-2</v>
      </c>
      <c r="AK157" s="138">
        <v>1.0526315789473684E-2</v>
      </c>
      <c r="AL157" s="140">
        <v>125</v>
      </c>
      <c r="AM157" s="137">
        <v>395</v>
      </c>
      <c r="AN157" s="138">
        <v>9.7222222222222224E-2</v>
      </c>
      <c r="AO157" s="137">
        <v>340</v>
      </c>
      <c r="AP157" s="137">
        <v>420</v>
      </c>
      <c r="AQ157" s="138">
        <v>9.7222222222222224E-2</v>
      </c>
      <c r="AR157" s="138">
        <v>1.9444444444444445E-2</v>
      </c>
      <c r="AS157" s="201" t="s">
        <v>344</v>
      </c>
    </row>
    <row r="158" spans="1:45" ht="11.25" x14ac:dyDescent="0.2">
      <c r="B158" s="39" t="s">
        <v>4</v>
      </c>
      <c r="C158" s="140">
        <v>48</v>
      </c>
      <c r="D158" s="137">
        <v>190</v>
      </c>
      <c r="E158" s="138">
        <v>0.11764705882352941</v>
      </c>
      <c r="F158" s="137">
        <v>180</v>
      </c>
      <c r="G158" s="137">
        <v>200</v>
      </c>
      <c r="H158" s="138">
        <v>0.11764705882352941</v>
      </c>
      <c r="I158" s="138">
        <v>2.3529411764705882E-2</v>
      </c>
      <c r="J158" s="140">
        <v>129</v>
      </c>
      <c r="K158" s="137">
        <v>225</v>
      </c>
      <c r="L158" s="138">
        <v>7.1428571428571425E-2</v>
      </c>
      <c r="M158" s="137">
        <v>205</v>
      </c>
      <c r="N158" s="137">
        <v>250</v>
      </c>
      <c r="O158" s="138">
        <v>7.1428571428571425E-2</v>
      </c>
      <c r="P158" s="138">
        <v>1.4285714285714285E-2</v>
      </c>
      <c r="Q158" s="140">
        <v>28</v>
      </c>
      <c r="R158" s="137">
        <v>298</v>
      </c>
      <c r="S158" s="138">
        <v>0.1037037037037037</v>
      </c>
      <c r="T158" s="137">
        <v>258</v>
      </c>
      <c r="U158" s="137">
        <v>338</v>
      </c>
      <c r="V158" s="138">
        <v>0.1037037037037037</v>
      </c>
      <c r="W158" s="138">
        <v>2.074074074074074E-2</v>
      </c>
      <c r="X158" s="140">
        <v>48</v>
      </c>
      <c r="Y158" s="137">
        <v>250</v>
      </c>
      <c r="Z158" s="138">
        <v>8.6956521739130432E-2</v>
      </c>
      <c r="AA158" s="137">
        <v>230</v>
      </c>
      <c r="AB158" s="137">
        <v>280</v>
      </c>
      <c r="AC158" s="138">
        <v>8.6956521739130432E-2</v>
      </c>
      <c r="AD158" s="138">
        <v>1.7391304347826087E-2</v>
      </c>
      <c r="AE158" s="140">
        <v>272</v>
      </c>
      <c r="AF158" s="137">
        <v>310</v>
      </c>
      <c r="AG158" s="138">
        <v>8.771929824561403E-2</v>
      </c>
      <c r="AH158" s="137">
        <v>273</v>
      </c>
      <c r="AI158" s="137">
        <v>340</v>
      </c>
      <c r="AJ158" s="138">
        <v>8.771929824561403E-2</v>
      </c>
      <c r="AK158" s="138">
        <v>1.7543859649122806E-2</v>
      </c>
      <c r="AL158" s="140">
        <v>72</v>
      </c>
      <c r="AM158" s="137">
        <v>370</v>
      </c>
      <c r="AN158" s="138">
        <v>5.7142857142857141E-2</v>
      </c>
      <c r="AO158" s="137">
        <v>340</v>
      </c>
      <c r="AP158" s="137">
        <v>403</v>
      </c>
      <c r="AQ158" s="138">
        <v>5.7142857142857141E-2</v>
      </c>
      <c r="AR158" s="138">
        <v>1.1428571428571429E-2</v>
      </c>
      <c r="AS158" s="201" t="s">
        <v>344</v>
      </c>
    </row>
    <row r="159" spans="1:45" ht="11.25" x14ac:dyDescent="0.2">
      <c r="B159" s="39" t="s">
        <v>283</v>
      </c>
      <c r="C159" s="140">
        <v>12</v>
      </c>
      <c r="D159" s="137">
        <v>190</v>
      </c>
      <c r="E159" s="138">
        <v>-0.05</v>
      </c>
      <c r="F159" s="137">
        <v>180</v>
      </c>
      <c r="G159" s="137">
        <v>200</v>
      </c>
      <c r="H159" s="138">
        <v>-0.05</v>
      </c>
      <c r="I159" s="138">
        <v>-0.01</v>
      </c>
      <c r="J159" s="140">
        <v>65</v>
      </c>
      <c r="K159" s="137">
        <v>270</v>
      </c>
      <c r="L159" s="138">
        <v>3.8461538461538464E-2</v>
      </c>
      <c r="M159" s="137">
        <v>230</v>
      </c>
      <c r="N159" s="137">
        <v>290</v>
      </c>
      <c r="O159" s="138">
        <v>3.8461538461538464E-2</v>
      </c>
      <c r="P159" s="138">
        <v>7.6923076923076927E-3</v>
      </c>
      <c r="Q159" s="140">
        <v>29</v>
      </c>
      <c r="R159" s="137">
        <v>320</v>
      </c>
      <c r="S159" s="138">
        <v>3.2258064516129031E-2</v>
      </c>
      <c r="T159" s="137">
        <v>280</v>
      </c>
      <c r="U159" s="137">
        <v>330</v>
      </c>
      <c r="V159" s="138">
        <v>3.2258064516129031E-2</v>
      </c>
      <c r="W159" s="138">
        <v>6.4516129032258064E-3</v>
      </c>
      <c r="X159" s="140">
        <v>30</v>
      </c>
      <c r="Y159" s="137">
        <v>283</v>
      </c>
      <c r="Z159" s="138">
        <v>6.7924528301886791E-2</v>
      </c>
      <c r="AA159" s="137">
        <v>260</v>
      </c>
      <c r="AB159" s="137">
        <v>310</v>
      </c>
      <c r="AC159" s="138">
        <v>6.7924528301886791E-2</v>
      </c>
      <c r="AD159" s="138">
        <v>1.3584905660377358E-2</v>
      </c>
      <c r="AE159" s="140">
        <v>185</v>
      </c>
      <c r="AF159" s="137">
        <v>340</v>
      </c>
      <c r="AG159" s="138">
        <v>0.13333333333333333</v>
      </c>
      <c r="AH159" s="137">
        <v>315</v>
      </c>
      <c r="AI159" s="137">
        <v>395</v>
      </c>
      <c r="AJ159" s="138">
        <v>0.13333333333333333</v>
      </c>
      <c r="AK159" s="138">
        <v>2.6666666666666665E-2</v>
      </c>
      <c r="AL159" s="140">
        <v>129</v>
      </c>
      <c r="AM159" s="137">
        <v>410</v>
      </c>
      <c r="AN159" s="138">
        <v>9.3333333333333338E-2</v>
      </c>
      <c r="AO159" s="137">
        <v>395</v>
      </c>
      <c r="AP159" s="137">
        <v>430</v>
      </c>
      <c r="AQ159" s="138">
        <v>9.3333333333333338E-2</v>
      </c>
      <c r="AR159" s="138">
        <v>1.8666666666666668E-2</v>
      </c>
      <c r="AS159" s="201" t="s">
        <v>344</v>
      </c>
    </row>
    <row r="160" spans="1:45" ht="11.25" x14ac:dyDescent="0.2">
      <c r="B160" s="39" t="s">
        <v>5</v>
      </c>
      <c r="C160" s="140">
        <v>80</v>
      </c>
      <c r="D160" s="137">
        <v>210</v>
      </c>
      <c r="E160" s="138">
        <v>0.13513513513513514</v>
      </c>
      <c r="F160" s="137">
        <v>170</v>
      </c>
      <c r="G160" s="137">
        <v>240</v>
      </c>
      <c r="H160" s="138">
        <v>0.13513513513513514</v>
      </c>
      <c r="I160" s="138">
        <v>2.7027027027027029E-2</v>
      </c>
      <c r="J160" s="140">
        <v>292</v>
      </c>
      <c r="K160" s="137">
        <v>250</v>
      </c>
      <c r="L160" s="138">
        <v>6.3829787234042548E-2</v>
      </c>
      <c r="M160" s="137">
        <v>220</v>
      </c>
      <c r="N160" s="137">
        <v>280</v>
      </c>
      <c r="O160" s="138">
        <v>6.3829787234042548E-2</v>
      </c>
      <c r="P160" s="138">
        <v>1.276595744680851E-2</v>
      </c>
      <c r="Q160" s="140">
        <v>59</v>
      </c>
      <c r="R160" s="137">
        <v>340</v>
      </c>
      <c r="S160" s="138">
        <v>0.13333333333333333</v>
      </c>
      <c r="T160" s="137">
        <v>300</v>
      </c>
      <c r="U160" s="137">
        <v>390</v>
      </c>
      <c r="V160" s="138">
        <v>0.13333333333333333</v>
      </c>
      <c r="W160" s="138">
        <v>2.6666666666666665E-2</v>
      </c>
      <c r="X160" s="140">
        <v>75</v>
      </c>
      <c r="Y160" s="137">
        <v>290</v>
      </c>
      <c r="Z160" s="138">
        <v>3.5714285714285712E-2</v>
      </c>
      <c r="AA160" s="137">
        <v>260</v>
      </c>
      <c r="AB160" s="137">
        <v>320</v>
      </c>
      <c r="AC160" s="138">
        <v>3.5714285714285712E-2</v>
      </c>
      <c r="AD160" s="138">
        <v>7.1428571428571426E-3</v>
      </c>
      <c r="AE160" s="140">
        <v>408</v>
      </c>
      <c r="AF160" s="137">
        <v>340</v>
      </c>
      <c r="AG160" s="138">
        <v>6.25E-2</v>
      </c>
      <c r="AH160" s="137">
        <v>310</v>
      </c>
      <c r="AI160" s="137">
        <v>400</v>
      </c>
      <c r="AJ160" s="138">
        <v>6.25E-2</v>
      </c>
      <c r="AK160" s="138">
        <v>1.2500000000000001E-2</v>
      </c>
      <c r="AL160" s="140">
        <v>109</v>
      </c>
      <c r="AM160" s="137">
        <v>420</v>
      </c>
      <c r="AN160" s="138">
        <v>0.05</v>
      </c>
      <c r="AO160" s="137">
        <v>400</v>
      </c>
      <c r="AP160" s="137">
        <v>450</v>
      </c>
      <c r="AQ160" s="138">
        <v>0.05</v>
      </c>
      <c r="AR160" s="138">
        <v>0.01</v>
      </c>
      <c r="AS160" s="201" t="s">
        <v>344</v>
      </c>
    </row>
    <row r="161" spans="2:45" ht="11.25" x14ac:dyDescent="0.2">
      <c r="B161" s="39" t="s">
        <v>6</v>
      </c>
      <c r="C161" s="140">
        <v>45</v>
      </c>
      <c r="D161" s="137">
        <v>175</v>
      </c>
      <c r="E161" s="138">
        <v>6.0606060606060608E-2</v>
      </c>
      <c r="F161" s="137">
        <v>165</v>
      </c>
      <c r="G161" s="137">
        <v>180</v>
      </c>
      <c r="H161" s="138">
        <v>6.0606060606060608E-2</v>
      </c>
      <c r="I161" s="138">
        <v>1.2121212121212121E-2</v>
      </c>
      <c r="J161" s="140">
        <v>302</v>
      </c>
      <c r="K161" s="137">
        <v>240</v>
      </c>
      <c r="L161" s="138">
        <v>4.3478260869565216E-2</v>
      </c>
      <c r="M161" s="137">
        <v>210</v>
      </c>
      <c r="N161" s="137">
        <v>260</v>
      </c>
      <c r="O161" s="138">
        <v>4.3478260869565216E-2</v>
      </c>
      <c r="P161" s="138">
        <v>8.6956521739130436E-3</v>
      </c>
      <c r="Q161" s="140">
        <v>65</v>
      </c>
      <c r="R161" s="137">
        <v>295</v>
      </c>
      <c r="S161" s="138">
        <v>3.5087719298245612E-2</v>
      </c>
      <c r="T161" s="137">
        <v>270</v>
      </c>
      <c r="U161" s="137">
        <v>330</v>
      </c>
      <c r="V161" s="138">
        <v>3.5087719298245612E-2</v>
      </c>
      <c r="W161" s="138">
        <v>7.0175438596491221E-3</v>
      </c>
      <c r="X161" s="140">
        <v>63</v>
      </c>
      <c r="Y161" s="137">
        <v>280</v>
      </c>
      <c r="Z161" s="138">
        <v>0.12</v>
      </c>
      <c r="AA161" s="137">
        <v>250</v>
      </c>
      <c r="AB161" s="137">
        <v>300</v>
      </c>
      <c r="AC161" s="138">
        <v>0.12</v>
      </c>
      <c r="AD161" s="138">
        <v>2.4E-2</v>
      </c>
      <c r="AE161" s="140">
        <v>545</v>
      </c>
      <c r="AF161" s="137">
        <v>320</v>
      </c>
      <c r="AG161" s="138">
        <v>3.2258064516129031E-2</v>
      </c>
      <c r="AH161" s="137">
        <v>295</v>
      </c>
      <c r="AI161" s="137">
        <v>370</v>
      </c>
      <c r="AJ161" s="138">
        <v>3.2258064516129031E-2</v>
      </c>
      <c r="AK161" s="138">
        <v>6.4516129032258064E-3</v>
      </c>
      <c r="AL161" s="140">
        <v>293</v>
      </c>
      <c r="AM161" s="137">
        <v>395</v>
      </c>
      <c r="AN161" s="138">
        <v>5.3333333333333337E-2</v>
      </c>
      <c r="AO161" s="137">
        <v>370</v>
      </c>
      <c r="AP161" s="137">
        <v>420</v>
      </c>
      <c r="AQ161" s="138">
        <v>5.3333333333333337E-2</v>
      </c>
      <c r="AR161" s="138">
        <v>1.0666666666666668E-2</v>
      </c>
      <c r="AS161" s="201" t="s">
        <v>344</v>
      </c>
    </row>
    <row r="162" spans="2:45" s="149" customFormat="1" ht="11.25" x14ac:dyDescent="0.2">
      <c r="B162" s="135" t="s">
        <v>37</v>
      </c>
      <c r="C162" s="140">
        <v>934</v>
      </c>
      <c r="D162" s="137">
        <v>170</v>
      </c>
      <c r="E162" s="138">
        <v>6.25E-2</v>
      </c>
      <c r="F162" s="137">
        <v>150</v>
      </c>
      <c r="G162" s="137">
        <v>200</v>
      </c>
      <c r="H162" s="138">
        <v>6.25E-2</v>
      </c>
      <c r="I162" s="138">
        <v>1.2500000000000001E-2</v>
      </c>
      <c r="J162" s="140">
        <v>2719</v>
      </c>
      <c r="K162" s="137">
        <v>235</v>
      </c>
      <c r="L162" s="138">
        <v>6.8181818181818177E-2</v>
      </c>
      <c r="M162" s="137">
        <v>200</v>
      </c>
      <c r="N162" s="137">
        <v>265</v>
      </c>
      <c r="O162" s="138">
        <v>6.8181818181818177E-2</v>
      </c>
      <c r="P162" s="138">
        <v>1.3636363636363636E-2</v>
      </c>
      <c r="Q162" s="140">
        <v>713</v>
      </c>
      <c r="R162" s="137">
        <v>320</v>
      </c>
      <c r="S162" s="138">
        <v>6.6666666666666666E-2</v>
      </c>
      <c r="T162" s="137">
        <v>270</v>
      </c>
      <c r="U162" s="137">
        <v>350</v>
      </c>
      <c r="V162" s="138">
        <v>6.6666666666666666E-2</v>
      </c>
      <c r="W162" s="138">
        <v>1.3333333333333332E-2</v>
      </c>
      <c r="X162" s="140">
        <v>1051</v>
      </c>
      <c r="Y162" s="137">
        <v>260</v>
      </c>
      <c r="Z162" s="138">
        <v>6.1224489795918366E-2</v>
      </c>
      <c r="AA162" s="137">
        <v>223</v>
      </c>
      <c r="AB162" s="137">
        <v>295</v>
      </c>
      <c r="AC162" s="138">
        <v>6.1224489795918366E-2</v>
      </c>
      <c r="AD162" s="138">
        <v>1.2244897959183673E-2</v>
      </c>
      <c r="AE162" s="140">
        <v>5772</v>
      </c>
      <c r="AF162" s="137">
        <v>305</v>
      </c>
      <c r="AG162" s="138">
        <v>5.1724137931034482E-2</v>
      </c>
      <c r="AH162" s="137">
        <v>270</v>
      </c>
      <c r="AI162" s="137">
        <v>350</v>
      </c>
      <c r="AJ162" s="138">
        <v>5.1724137931034482E-2</v>
      </c>
      <c r="AK162" s="138">
        <v>1.0344827586206896E-2</v>
      </c>
      <c r="AL162" s="140">
        <v>2004</v>
      </c>
      <c r="AM162" s="137">
        <v>395</v>
      </c>
      <c r="AN162" s="138">
        <v>6.7567567567567571E-2</v>
      </c>
      <c r="AO162" s="137">
        <v>350</v>
      </c>
      <c r="AP162" s="137">
        <v>440</v>
      </c>
      <c r="AQ162" s="138">
        <v>6.7567567567567571E-2</v>
      </c>
      <c r="AR162" s="138">
        <v>1.3513513513513514E-2</v>
      </c>
    </row>
    <row r="163" spans="2:45" ht="11.25" x14ac:dyDescent="0.2">
      <c r="C163" s="140"/>
      <c r="D163" s="137"/>
      <c r="E163" s="138"/>
      <c r="F163" s="137"/>
      <c r="G163" s="137"/>
      <c r="H163" s="138"/>
      <c r="I163" s="138"/>
      <c r="J163" s="140"/>
      <c r="K163" s="137"/>
      <c r="L163" s="138"/>
      <c r="M163" s="137"/>
      <c r="N163" s="137"/>
      <c r="O163" s="138"/>
      <c r="P163" s="138"/>
      <c r="Q163" s="140"/>
      <c r="R163" s="137"/>
      <c r="S163" s="138"/>
      <c r="T163" s="137"/>
      <c r="U163" s="137"/>
      <c r="V163" s="138"/>
      <c r="W163" s="138"/>
      <c r="X163" s="140"/>
      <c r="Y163" s="137"/>
      <c r="Z163" s="138"/>
      <c r="AA163" s="137"/>
      <c r="AB163" s="137"/>
      <c r="AC163" s="138"/>
      <c r="AD163" s="138"/>
      <c r="AE163" s="140"/>
      <c r="AF163" s="137"/>
      <c r="AG163" s="138"/>
      <c r="AH163" s="137"/>
      <c r="AI163" s="137"/>
      <c r="AJ163" s="138"/>
      <c r="AK163" s="138"/>
      <c r="AL163" s="140"/>
      <c r="AM163" s="137"/>
      <c r="AN163" s="138"/>
      <c r="AO163" s="137"/>
      <c r="AP163" s="137"/>
      <c r="AQ163" s="138"/>
      <c r="AR163" s="138"/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209" customWidth="1"/>
    <col min="2" max="2" width="8.85546875" style="196" customWidth="1"/>
    <col min="3" max="4" width="8.85546875" style="209" customWidth="1"/>
    <col min="5" max="5" width="8.85546875" style="196" customWidth="1"/>
    <col min="6" max="7" width="8.85546875" style="209" customWidth="1"/>
    <col min="8" max="8" width="8.85546875" style="196" customWidth="1" outlineLevel="1" collapsed="1"/>
    <col min="9" max="10" width="8.85546875" style="209" customWidth="1" outlineLevel="2"/>
    <col min="11" max="11" width="8.85546875" style="196" customWidth="1"/>
    <col min="12" max="13" width="8.85546875" style="209" customWidth="1"/>
    <col min="14" max="14" width="8.85546875" style="196" customWidth="1" collapsed="1"/>
    <col min="15" max="16" width="8.85546875" style="209" customWidth="1"/>
    <col min="17" max="17" width="8.85546875" style="196" customWidth="1" outlineLevel="1" collapsed="1"/>
    <col min="18" max="19" width="8.85546875" style="209" customWidth="1" outlineLevel="2"/>
    <col min="20" max="20" width="9.140625" style="209"/>
    <col min="21" max="21" width="15" style="209" customWidth="1"/>
    <col min="22" max="16384" width="9.140625" style="209"/>
  </cols>
  <sheetData>
    <row r="1" spans="1:21" ht="32.25" customHeight="1" x14ac:dyDescent="0.2">
      <c r="A1" s="208" t="s">
        <v>406</v>
      </c>
      <c r="U1" s="206" t="s">
        <v>366</v>
      </c>
    </row>
    <row r="2" spans="1:21" x14ac:dyDescent="0.2">
      <c r="A2" s="210"/>
      <c r="B2" s="298" t="s">
        <v>31</v>
      </c>
      <c r="C2" s="298"/>
      <c r="D2" s="298"/>
      <c r="E2" s="298" t="s">
        <v>32</v>
      </c>
      <c r="F2" s="298"/>
      <c r="G2" s="298"/>
      <c r="H2" s="298" t="s">
        <v>33</v>
      </c>
      <c r="I2" s="298"/>
      <c r="J2" s="298"/>
      <c r="K2" s="298" t="s">
        <v>34</v>
      </c>
      <c r="L2" s="298"/>
      <c r="M2" s="298"/>
      <c r="N2" s="298" t="s">
        <v>35</v>
      </c>
      <c r="O2" s="298"/>
      <c r="P2" s="298"/>
      <c r="Q2" s="298" t="s">
        <v>36</v>
      </c>
      <c r="R2" s="298"/>
      <c r="S2" s="298"/>
    </row>
    <row r="3" spans="1:21" x14ac:dyDescent="0.2">
      <c r="A3" s="211" t="s">
        <v>38</v>
      </c>
      <c r="B3" s="211" t="s">
        <v>7</v>
      </c>
      <c r="C3" s="211" t="s">
        <v>13</v>
      </c>
      <c r="D3" s="211" t="s">
        <v>130</v>
      </c>
      <c r="E3" s="211" t="s">
        <v>7</v>
      </c>
      <c r="F3" s="211" t="s">
        <v>13</v>
      </c>
      <c r="G3" s="211" t="s">
        <v>130</v>
      </c>
      <c r="H3" s="211" t="s">
        <v>7</v>
      </c>
      <c r="I3" s="211" t="s">
        <v>13</v>
      </c>
      <c r="J3" s="211" t="s">
        <v>130</v>
      </c>
      <c r="K3" s="211" t="s">
        <v>7</v>
      </c>
      <c r="L3" s="211" t="s">
        <v>13</v>
      </c>
      <c r="M3" s="211" t="s">
        <v>130</v>
      </c>
      <c r="N3" s="211" t="s">
        <v>7</v>
      </c>
      <c r="O3" s="211" t="s">
        <v>13</v>
      </c>
      <c r="P3" s="211" t="s">
        <v>130</v>
      </c>
      <c r="Q3" s="211" t="s">
        <v>7</v>
      </c>
      <c r="R3" s="211" t="s">
        <v>13</v>
      </c>
      <c r="S3" s="211" t="s">
        <v>130</v>
      </c>
    </row>
    <row r="4" spans="1:21" x14ac:dyDescent="0.2">
      <c r="A4" s="209" t="s">
        <v>78</v>
      </c>
      <c r="B4" s="256" t="s">
        <v>41</v>
      </c>
      <c r="C4" s="257" t="s">
        <v>41</v>
      </c>
      <c r="D4" s="258" t="s">
        <v>41</v>
      </c>
      <c r="E4" s="256">
        <v>15</v>
      </c>
      <c r="F4" s="257">
        <v>260</v>
      </c>
      <c r="G4" s="258">
        <v>6.1224489795918366E-2</v>
      </c>
      <c r="H4" s="256" t="s">
        <v>41</v>
      </c>
      <c r="I4" s="257" t="s">
        <v>41</v>
      </c>
      <c r="J4" s="258" t="s">
        <v>41</v>
      </c>
      <c r="K4" s="256">
        <v>13</v>
      </c>
      <c r="L4" s="257">
        <v>280</v>
      </c>
      <c r="M4" s="258">
        <v>7.6923076923076927E-2</v>
      </c>
      <c r="N4" s="256">
        <v>50</v>
      </c>
      <c r="O4" s="257">
        <v>320</v>
      </c>
      <c r="P4" s="258">
        <v>0.10344827586206896</v>
      </c>
      <c r="Q4" s="256">
        <v>15</v>
      </c>
      <c r="R4" s="257">
        <v>380</v>
      </c>
      <c r="S4" s="258" t="s">
        <v>41</v>
      </c>
    </row>
    <row r="5" spans="1:21" x14ac:dyDescent="0.2">
      <c r="A5" s="209" t="s">
        <v>79</v>
      </c>
      <c r="B5" s="256" t="s">
        <v>41</v>
      </c>
      <c r="C5" s="257" t="s">
        <v>41</v>
      </c>
      <c r="D5" s="258" t="s">
        <v>41</v>
      </c>
      <c r="E5" s="256" t="s">
        <v>41</v>
      </c>
      <c r="F5" s="257" t="s">
        <v>41</v>
      </c>
      <c r="G5" s="258" t="s">
        <v>41</v>
      </c>
      <c r="H5" s="256" t="s">
        <v>41</v>
      </c>
      <c r="I5" s="257" t="s">
        <v>41</v>
      </c>
      <c r="J5" s="258" t="s">
        <v>41</v>
      </c>
      <c r="K5" s="256">
        <v>15</v>
      </c>
      <c r="L5" s="257">
        <v>240</v>
      </c>
      <c r="M5" s="258" t="s">
        <v>41</v>
      </c>
      <c r="N5" s="256">
        <v>31</v>
      </c>
      <c r="O5" s="257">
        <v>270</v>
      </c>
      <c r="P5" s="258">
        <v>0.08</v>
      </c>
      <c r="Q5" s="256" t="s">
        <v>41</v>
      </c>
      <c r="R5" s="257" t="s">
        <v>41</v>
      </c>
      <c r="S5" s="258" t="s">
        <v>41</v>
      </c>
    </row>
    <row r="6" spans="1:21" x14ac:dyDescent="0.2">
      <c r="A6" s="209" t="s">
        <v>84</v>
      </c>
      <c r="B6" s="256" t="s">
        <v>41</v>
      </c>
      <c r="C6" s="257" t="s">
        <v>41</v>
      </c>
      <c r="D6" s="258" t="s">
        <v>41</v>
      </c>
      <c r="E6" s="256">
        <v>19</v>
      </c>
      <c r="F6" s="257">
        <v>200</v>
      </c>
      <c r="G6" s="258">
        <v>0.21212121212121213</v>
      </c>
      <c r="H6" s="256" t="s">
        <v>41</v>
      </c>
      <c r="I6" s="257" t="s">
        <v>41</v>
      </c>
      <c r="J6" s="258" t="s">
        <v>41</v>
      </c>
      <c r="K6" s="256">
        <v>17</v>
      </c>
      <c r="L6" s="257">
        <v>250</v>
      </c>
      <c r="M6" s="258" t="s">
        <v>41</v>
      </c>
      <c r="N6" s="256">
        <v>59</v>
      </c>
      <c r="O6" s="257">
        <v>260</v>
      </c>
      <c r="P6" s="258">
        <v>0</v>
      </c>
      <c r="Q6" s="256">
        <v>20</v>
      </c>
      <c r="R6" s="257">
        <v>328</v>
      </c>
      <c r="S6" s="258">
        <v>-4.9275362318840582E-2</v>
      </c>
    </row>
    <row r="7" spans="1:21" x14ac:dyDescent="0.2">
      <c r="A7" s="209" t="s">
        <v>88</v>
      </c>
      <c r="B7" s="256">
        <v>135</v>
      </c>
      <c r="C7" s="257">
        <v>230</v>
      </c>
      <c r="D7" s="258">
        <v>2.2222222222222223E-2</v>
      </c>
      <c r="E7" s="256">
        <v>312</v>
      </c>
      <c r="F7" s="257">
        <v>310</v>
      </c>
      <c r="G7" s="258">
        <v>3.3333333333333333E-2</v>
      </c>
      <c r="H7" s="256">
        <v>140</v>
      </c>
      <c r="I7" s="257">
        <v>385</v>
      </c>
      <c r="J7" s="258">
        <v>6.0606060606060608E-2</v>
      </c>
      <c r="K7" s="256">
        <v>170</v>
      </c>
      <c r="L7" s="257">
        <v>320</v>
      </c>
      <c r="M7" s="258">
        <v>0</v>
      </c>
      <c r="N7" s="256">
        <v>775</v>
      </c>
      <c r="O7" s="257">
        <v>380</v>
      </c>
      <c r="P7" s="258">
        <v>8.5714285714285715E-2</v>
      </c>
      <c r="Q7" s="256">
        <v>388</v>
      </c>
      <c r="R7" s="257">
        <v>440</v>
      </c>
      <c r="S7" s="258">
        <v>4.7619047619047616E-2</v>
      </c>
    </row>
    <row r="8" spans="1:21" x14ac:dyDescent="0.2">
      <c r="A8" s="209" t="s">
        <v>111</v>
      </c>
      <c r="B8" s="256" t="s">
        <v>41</v>
      </c>
      <c r="C8" s="257" t="s">
        <v>41</v>
      </c>
      <c r="D8" s="258" t="s">
        <v>41</v>
      </c>
      <c r="E8" s="256" t="s">
        <v>41</v>
      </c>
      <c r="F8" s="257" t="s">
        <v>41</v>
      </c>
      <c r="G8" s="258" t="s">
        <v>41</v>
      </c>
      <c r="H8" s="256" t="s">
        <v>41</v>
      </c>
      <c r="I8" s="257" t="s">
        <v>41</v>
      </c>
      <c r="J8" s="258" t="s">
        <v>41</v>
      </c>
      <c r="K8" s="256" t="s">
        <v>41</v>
      </c>
      <c r="L8" s="257" t="s">
        <v>41</v>
      </c>
      <c r="M8" s="258" t="s">
        <v>41</v>
      </c>
      <c r="N8" s="256">
        <v>22</v>
      </c>
      <c r="O8" s="257">
        <v>320</v>
      </c>
      <c r="P8" s="258">
        <v>0.18518518518518517</v>
      </c>
      <c r="Q8" s="256">
        <v>12</v>
      </c>
      <c r="R8" s="257">
        <v>390</v>
      </c>
      <c r="S8" s="258">
        <v>2.6315789473684209E-2</v>
      </c>
    </row>
    <row r="9" spans="1:21" x14ac:dyDescent="0.2">
      <c r="A9" s="209" t="s">
        <v>117</v>
      </c>
      <c r="B9" s="256" t="s">
        <v>41</v>
      </c>
      <c r="C9" s="257" t="s">
        <v>41</v>
      </c>
      <c r="D9" s="258" t="s">
        <v>41</v>
      </c>
      <c r="E9" s="256" t="s">
        <v>41</v>
      </c>
      <c r="F9" s="257" t="s">
        <v>41</v>
      </c>
      <c r="G9" s="258" t="s">
        <v>41</v>
      </c>
      <c r="H9" s="256" t="s">
        <v>41</v>
      </c>
      <c r="I9" s="257" t="s">
        <v>41</v>
      </c>
      <c r="J9" s="258" t="s">
        <v>41</v>
      </c>
      <c r="K9" s="256" t="s">
        <v>41</v>
      </c>
      <c r="L9" s="257" t="s">
        <v>41</v>
      </c>
      <c r="M9" s="258" t="s">
        <v>41</v>
      </c>
      <c r="N9" s="256" t="s">
        <v>41</v>
      </c>
      <c r="O9" s="257" t="s">
        <v>41</v>
      </c>
      <c r="P9" s="258" t="s">
        <v>41</v>
      </c>
      <c r="Q9" s="256" t="s">
        <v>41</v>
      </c>
      <c r="R9" s="257" t="s">
        <v>41</v>
      </c>
      <c r="S9" s="258" t="s">
        <v>41</v>
      </c>
    </row>
    <row r="10" spans="1:21" x14ac:dyDescent="0.2">
      <c r="A10" s="209" t="s">
        <v>119</v>
      </c>
      <c r="B10" s="256">
        <v>10</v>
      </c>
      <c r="C10" s="257">
        <v>158</v>
      </c>
      <c r="D10" s="258" t="s">
        <v>41</v>
      </c>
      <c r="E10" s="256">
        <v>16</v>
      </c>
      <c r="F10" s="257">
        <v>240</v>
      </c>
      <c r="G10" s="258">
        <v>0.29729729729729731</v>
      </c>
      <c r="H10" s="256" t="s">
        <v>41</v>
      </c>
      <c r="I10" s="257" t="s">
        <v>41</v>
      </c>
      <c r="J10" s="258" t="s">
        <v>41</v>
      </c>
      <c r="K10" s="256">
        <v>12</v>
      </c>
      <c r="L10" s="257">
        <v>230</v>
      </c>
      <c r="M10" s="258">
        <v>0</v>
      </c>
      <c r="N10" s="256">
        <v>44</v>
      </c>
      <c r="O10" s="257">
        <v>268</v>
      </c>
      <c r="P10" s="258">
        <v>7.1999999999999995E-2</v>
      </c>
      <c r="Q10" s="256">
        <v>10</v>
      </c>
      <c r="R10" s="257">
        <v>320</v>
      </c>
      <c r="S10" s="258">
        <v>0.14285714285714285</v>
      </c>
    </row>
    <row r="11" spans="1:21" x14ac:dyDescent="0.2">
      <c r="A11" s="209" t="s">
        <v>122</v>
      </c>
      <c r="B11" s="256" t="s">
        <v>41</v>
      </c>
      <c r="C11" s="257" t="s">
        <v>41</v>
      </c>
      <c r="D11" s="258" t="s">
        <v>41</v>
      </c>
      <c r="E11" s="256">
        <v>14</v>
      </c>
      <c r="F11" s="257">
        <v>378</v>
      </c>
      <c r="G11" s="258">
        <v>1.3404825737265416E-2</v>
      </c>
      <c r="H11" s="256">
        <v>17</v>
      </c>
      <c r="I11" s="257">
        <v>460</v>
      </c>
      <c r="J11" s="258">
        <v>9.5238095238095233E-2</v>
      </c>
      <c r="K11" s="256" t="s">
        <v>41</v>
      </c>
      <c r="L11" s="257" t="s">
        <v>41</v>
      </c>
      <c r="M11" s="258" t="s">
        <v>41</v>
      </c>
      <c r="N11" s="256">
        <v>71</v>
      </c>
      <c r="O11" s="257">
        <v>450</v>
      </c>
      <c r="P11" s="258">
        <v>0</v>
      </c>
      <c r="Q11" s="256">
        <v>98</v>
      </c>
      <c r="R11" s="257">
        <v>540</v>
      </c>
      <c r="S11" s="258">
        <v>1.8867924528301886E-2</v>
      </c>
    </row>
    <row r="12" spans="1:21" x14ac:dyDescent="0.2">
      <c r="A12" s="209" t="s">
        <v>5</v>
      </c>
      <c r="B12" s="256">
        <v>18</v>
      </c>
      <c r="C12" s="257">
        <v>220</v>
      </c>
      <c r="D12" s="258">
        <v>0.13989637305699482</v>
      </c>
      <c r="E12" s="256">
        <v>56</v>
      </c>
      <c r="F12" s="257">
        <v>265</v>
      </c>
      <c r="G12" s="258">
        <v>0.10416666666666667</v>
      </c>
      <c r="H12" s="256">
        <v>14</v>
      </c>
      <c r="I12" s="257">
        <v>340</v>
      </c>
      <c r="J12" s="258">
        <v>1.4925373134328358E-2</v>
      </c>
      <c r="K12" s="256">
        <v>21</v>
      </c>
      <c r="L12" s="257">
        <v>300</v>
      </c>
      <c r="M12" s="258">
        <v>5.2631578947368418E-2</v>
      </c>
      <c r="N12" s="256">
        <v>101</v>
      </c>
      <c r="O12" s="257">
        <v>350</v>
      </c>
      <c r="P12" s="258">
        <v>6.0606060606060608E-2</v>
      </c>
      <c r="Q12" s="256">
        <v>33</v>
      </c>
      <c r="R12" s="257">
        <v>450</v>
      </c>
      <c r="S12" s="258">
        <v>0.125</v>
      </c>
    </row>
    <row r="13" spans="1:21" x14ac:dyDescent="0.2">
      <c r="A13" s="213" t="s">
        <v>305</v>
      </c>
      <c r="B13" s="259">
        <v>174</v>
      </c>
      <c r="C13" s="260">
        <v>230</v>
      </c>
      <c r="D13" s="261">
        <v>4.5454545454545456E-2</v>
      </c>
      <c r="E13" s="259">
        <v>444</v>
      </c>
      <c r="F13" s="260">
        <v>300</v>
      </c>
      <c r="G13" s="261">
        <v>3.4482758620689655E-2</v>
      </c>
      <c r="H13" s="259">
        <v>188</v>
      </c>
      <c r="I13" s="260">
        <v>380</v>
      </c>
      <c r="J13" s="261">
        <v>8.5714285714285715E-2</v>
      </c>
      <c r="K13" s="259">
        <v>263</v>
      </c>
      <c r="L13" s="260">
        <v>300</v>
      </c>
      <c r="M13" s="261">
        <v>0</v>
      </c>
      <c r="N13" s="259">
        <v>1154</v>
      </c>
      <c r="O13" s="260">
        <v>360</v>
      </c>
      <c r="P13" s="261">
        <v>4.3478260869565216E-2</v>
      </c>
      <c r="Q13" s="259">
        <v>584</v>
      </c>
      <c r="R13" s="260">
        <v>440</v>
      </c>
      <c r="S13" s="261">
        <v>4.7619047619047616E-2</v>
      </c>
    </row>
    <row r="14" spans="1:21" s="214" customFormat="1" x14ac:dyDescent="0.2">
      <c r="A14" s="209" t="s">
        <v>65</v>
      </c>
      <c r="B14" s="256" t="s">
        <v>41</v>
      </c>
      <c r="C14" s="257" t="s">
        <v>41</v>
      </c>
      <c r="D14" s="258" t="s">
        <v>41</v>
      </c>
      <c r="E14" s="256">
        <v>12</v>
      </c>
      <c r="F14" s="257">
        <v>235</v>
      </c>
      <c r="G14" s="258">
        <v>6.8181818181818177E-2</v>
      </c>
      <c r="H14" s="256" t="s">
        <v>41</v>
      </c>
      <c r="I14" s="257" t="s">
        <v>41</v>
      </c>
      <c r="J14" s="258" t="s">
        <v>41</v>
      </c>
      <c r="K14" s="256">
        <v>13</v>
      </c>
      <c r="L14" s="257">
        <v>240</v>
      </c>
      <c r="M14" s="258">
        <v>4.3478260869565216E-2</v>
      </c>
      <c r="N14" s="256">
        <v>28</v>
      </c>
      <c r="O14" s="257">
        <v>300</v>
      </c>
      <c r="P14" s="258">
        <v>0.2</v>
      </c>
      <c r="Q14" s="256">
        <v>13</v>
      </c>
      <c r="R14" s="257">
        <v>430</v>
      </c>
      <c r="S14" s="258">
        <v>0.30303030303030304</v>
      </c>
    </row>
    <row r="15" spans="1:21" x14ac:dyDescent="0.2">
      <c r="A15" s="209" t="s">
        <v>0</v>
      </c>
      <c r="B15" s="256">
        <v>49</v>
      </c>
      <c r="C15" s="257">
        <v>185</v>
      </c>
      <c r="D15" s="258">
        <v>8.8235294117647065E-2</v>
      </c>
      <c r="E15" s="256">
        <v>158</v>
      </c>
      <c r="F15" s="257">
        <v>260</v>
      </c>
      <c r="G15" s="258">
        <v>6.1224489795918366E-2</v>
      </c>
      <c r="H15" s="256">
        <v>60</v>
      </c>
      <c r="I15" s="257">
        <v>320</v>
      </c>
      <c r="J15" s="258">
        <v>6.6666666666666666E-2</v>
      </c>
      <c r="K15" s="256">
        <v>106</v>
      </c>
      <c r="L15" s="257">
        <v>265</v>
      </c>
      <c r="M15" s="258">
        <v>1.9230769230769232E-2</v>
      </c>
      <c r="N15" s="256">
        <v>416</v>
      </c>
      <c r="O15" s="257">
        <v>330</v>
      </c>
      <c r="P15" s="258">
        <v>0.1</v>
      </c>
      <c r="Q15" s="256">
        <v>185</v>
      </c>
      <c r="R15" s="257">
        <v>400</v>
      </c>
      <c r="S15" s="258">
        <v>6.6666666666666666E-2</v>
      </c>
    </row>
    <row r="16" spans="1:21" x14ac:dyDescent="0.2">
      <c r="A16" s="209" t="s">
        <v>85</v>
      </c>
      <c r="B16" s="256" t="s">
        <v>41</v>
      </c>
      <c r="C16" s="257" t="s">
        <v>41</v>
      </c>
      <c r="D16" s="258" t="s">
        <v>41</v>
      </c>
      <c r="E16" s="256" t="s">
        <v>41</v>
      </c>
      <c r="F16" s="257" t="s">
        <v>41</v>
      </c>
      <c r="G16" s="258" t="s">
        <v>41</v>
      </c>
      <c r="H16" s="256" t="s">
        <v>41</v>
      </c>
      <c r="I16" s="257" t="s">
        <v>41</v>
      </c>
      <c r="J16" s="258" t="s">
        <v>41</v>
      </c>
      <c r="K16" s="256" t="s">
        <v>41</v>
      </c>
      <c r="L16" s="257" t="s">
        <v>41</v>
      </c>
      <c r="M16" s="258" t="s">
        <v>41</v>
      </c>
      <c r="N16" s="256">
        <v>19</v>
      </c>
      <c r="O16" s="257">
        <v>360</v>
      </c>
      <c r="P16" s="258">
        <v>9.0909090909090912E-2</v>
      </c>
      <c r="Q16" s="256">
        <v>10</v>
      </c>
      <c r="R16" s="257">
        <v>440</v>
      </c>
      <c r="S16" s="258">
        <v>2.3255813953488372E-2</v>
      </c>
    </row>
    <row r="17" spans="1:19" x14ac:dyDescent="0.2">
      <c r="A17" s="209" t="s">
        <v>90</v>
      </c>
      <c r="B17" s="256" t="s">
        <v>41</v>
      </c>
      <c r="C17" s="257" t="s">
        <v>41</v>
      </c>
      <c r="D17" s="258" t="s">
        <v>41</v>
      </c>
      <c r="E17" s="256" t="s">
        <v>41</v>
      </c>
      <c r="F17" s="257" t="s">
        <v>41</v>
      </c>
      <c r="G17" s="258" t="s">
        <v>41</v>
      </c>
      <c r="H17" s="256" t="s">
        <v>41</v>
      </c>
      <c r="I17" s="257" t="s">
        <v>41</v>
      </c>
      <c r="J17" s="258" t="s">
        <v>41</v>
      </c>
      <c r="K17" s="256">
        <v>11</v>
      </c>
      <c r="L17" s="257">
        <v>340</v>
      </c>
      <c r="M17" s="258">
        <v>4.6153846153846156E-2</v>
      </c>
      <c r="N17" s="256">
        <v>38</v>
      </c>
      <c r="O17" s="257">
        <v>373</v>
      </c>
      <c r="P17" s="258">
        <v>6.5714285714285711E-2</v>
      </c>
      <c r="Q17" s="256">
        <v>10</v>
      </c>
      <c r="R17" s="257">
        <v>355</v>
      </c>
      <c r="S17" s="258" t="s">
        <v>41</v>
      </c>
    </row>
    <row r="18" spans="1:19" x14ac:dyDescent="0.2">
      <c r="A18" s="209" t="s">
        <v>91</v>
      </c>
      <c r="B18" s="256" t="s">
        <v>41</v>
      </c>
      <c r="C18" s="257" t="s">
        <v>41</v>
      </c>
      <c r="D18" s="258" t="s">
        <v>41</v>
      </c>
      <c r="E18" s="256" t="s">
        <v>41</v>
      </c>
      <c r="F18" s="257" t="s">
        <v>41</v>
      </c>
      <c r="G18" s="258" t="s">
        <v>41</v>
      </c>
      <c r="H18" s="256" t="s">
        <v>41</v>
      </c>
      <c r="I18" s="257" t="s">
        <v>41</v>
      </c>
      <c r="J18" s="258" t="s">
        <v>41</v>
      </c>
      <c r="K18" s="256" t="s">
        <v>41</v>
      </c>
      <c r="L18" s="257" t="s">
        <v>41</v>
      </c>
      <c r="M18" s="258" t="s">
        <v>41</v>
      </c>
      <c r="N18" s="256">
        <v>12</v>
      </c>
      <c r="O18" s="257">
        <v>168</v>
      </c>
      <c r="P18" s="258">
        <v>-0.19230769230769232</v>
      </c>
      <c r="Q18" s="256" t="s">
        <v>41</v>
      </c>
      <c r="R18" s="257" t="s">
        <v>41</v>
      </c>
      <c r="S18" s="258" t="s">
        <v>41</v>
      </c>
    </row>
    <row r="19" spans="1:19" x14ac:dyDescent="0.2">
      <c r="A19" s="209" t="s">
        <v>1</v>
      </c>
      <c r="B19" s="256" t="s">
        <v>41</v>
      </c>
      <c r="C19" s="257" t="s">
        <v>41</v>
      </c>
      <c r="D19" s="258" t="s">
        <v>41</v>
      </c>
      <c r="E19" s="256">
        <v>31</v>
      </c>
      <c r="F19" s="257">
        <v>220</v>
      </c>
      <c r="G19" s="258">
        <v>4.7619047619047616E-2</v>
      </c>
      <c r="H19" s="256">
        <v>14</v>
      </c>
      <c r="I19" s="257">
        <v>360</v>
      </c>
      <c r="J19" s="258">
        <v>0.16129032258064516</v>
      </c>
      <c r="K19" s="256">
        <v>17</v>
      </c>
      <c r="L19" s="257">
        <v>240</v>
      </c>
      <c r="M19" s="258">
        <v>3.0042918454935622E-2</v>
      </c>
      <c r="N19" s="256">
        <v>67</v>
      </c>
      <c r="O19" s="257">
        <v>280</v>
      </c>
      <c r="P19" s="258">
        <v>3.7037037037037035E-2</v>
      </c>
      <c r="Q19" s="256">
        <v>23</v>
      </c>
      <c r="R19" s="257">
        <v>400</v>
      </c>
      <c r="S19" s="258">
        <v>0.12676056338028169</v>
      </c>
    </row>
    <row r="20" spans="1:19" x14ac:dyDescent="0.2">
      <c r="A20" s="209" t="s">
        <v>108</v>
      </c>
      <c r="B20" s="256" t="s">
        <v>41</v>
      </c>
      <c r="C20" s="257" t="s">
        <v>41</v>
      </c>
      <c r="D20" s="258" t="s">
        <v>41</v>
      </c>
      <c r="E20" s="256">
        <v>20</v>
      </c>
      <c r="F20" s="257">
        <v>280</v>
      </c>
      <c r="G20" s="258">
        <v>-2.7777777777777776E-2</v>
      </c>
      <c r="H20" s="256" t="s">
        <v>41</v>
      </c>
      <c r="I20" s="257" t="s">
        <v>41</v>
      </c>
      <c r="J20" s="258" t="s">
        <v>41</v>
      </c>
      <c r="K20" s="256" t="s">
        <v>41</v>
      </c>
      <c r="L20" s="257" t="s">
        <v>41</v>
      </c>
      <c r="M20" s="258" t="s">
        <v>41</v>
      </c>
      <c r="N20" s="256">
        <v>55</v>
      </c>
      <c r="O20" s="257">
        <v>350</v>
      </c>
      <c r="P20" s="258">
        <v>2.9411764705882353E-2</v>
      </c>
      <c r="Q20" s="256">
        <v>44</v>
      </c>
      <c r="R20" s="257">
        <v>400</v>
      </c>
      <c r="S20" s="258">
        <v>4.4386422976501305E-2</v>
      </c>
    </row>
    <row r="21" spans="1:19" x14ac:dyDescent="0.2">
      <c r="A21" s="209" t="s">
        <v>114</v>
      </c>
      <c r="B21" s="256" t="s">
        <v>41</v>
      </c>
      <c r="C21" s="257" t="s">
        <v>41</v>
      </c>
      <c r="D21" s="258" t="s">
        <v>41</v>
      </c>
      <c r="E21" s="256">
        <v>12</v>
      </c>
      <c r="F21" s="257">
        <v>173</v>
      </c>
      <c r="G21" s="258" t="s">
        <v>41</v>
      </c>
      <c r="H21" s="256" t="s">
        <v>41</v>
      </c>
      <c r="I21" s="257" t="s">
        <v>41</v>
      </c>
      <c r="J21" s="258" t="s">
        <v>41</v>
      </c>
      <c r="K21" s="256">
        <v>11</v>
      </c>
      <c r="L21" s="257">
        <v>200</v>
      </c>
      <c r="M21" s="258">
        <v>0</v>
      </c>
      <c r="N21" s="256">
        <v>44</v>
      </c>
      <c r="O21" s="257">
        <v>245</v>
      </c>
      <c r="P21" s="258">
        <v>6.5217391304347824E-2</v>
      </c>
      <c r="Q21" s="256" t="s">
        <v>41</v>
      </c>
      <c r="R21" s="257" t="s">
        <v>41</v>
      </c>
      <c r="S21" s="258" t="s">
        <v>41</v>
      </c>
    </row>
    <row r="22" spans="1:19" x14ac:dyDescent="0.2">
      <c r="A22" s="209" t="s">
        <v>116</v>
      </c>
      <c r="B22" s="256" t="s">
        <v>41</v>
      </c>
      <c r="C22" s="257" t="s">
        <v>41</v>
      </c>
      <c r="D22" s="258" t="s">
        <v>41</v>
      </c>
      <c r="E22" s="256" t="s">
        <v>41</v>
      </c>
      <c r="F22" s="257" t="s">
        <v>41</v>
      </c>
      <c r="G22" s="258" t="s">
        <v>41</v>
      </c>
      <c r="H22" s="256" t="s">
        <v>41</v>
      </c>
      <c r="I22" s="257" t="s">
        <v>41</v>
      </c>
      <c r="J22" s="258" t="s">
        <v>41</v>
      </c>
      <c r="K22" s="256">
        <v>10</v>
      </c>
      <c r="L22" s="257">
        <v>220</v>
      </c>
      <c r="M22" s="258" t="s">
        <v>41</v>
      </c>
      <c r="N22" s="256" t="s">
        <v>41</v>
      </c>
      <c r="O22" s="257" t="s">
        <v>41</v>
      </c>
      <c r="P22" s="258" t="s">
        <v>41</v>
      </c>
      <c r="Q22" s="256" t="s">
        <v>41</v>
      </c>
      <c r="R22" s="257" t="s">
        <v>41</v>
      </c>
      <c r="S22" s="258" t="s">
        <v>41</v>
      </c>
    </row>
    <row r="23" spans="1:19" x14ac:dyDescent="0.2">
      <c r="A23" s="209" t="s">
        <v>125</v>
      </c>
      <c r="B23" s="256" t="s">
        <v>41</v>
      </c>
      <c r="C23" s="257" t="s">
        <v>41</v>
      </c>
      <c r="D23" s="258" t="s">
        <v>41</v>
      </c>
      <c r="E23" s="256" t="s">
        <v>41</v>
      </c>
      <c r="F23" s="257" t="s">
        <v>41</v>
      </c>
      <c r="G23" s="258" t="s">
        <v>41</v>
      </c>
      <c r="H23" s="256" t="s">
        <v>41</v>
      </c>
      <c r="I23" s="257" t="s">
        <v>41</v>
      </c>
      <c r="J23" s="258" t="s">
        <v>41</v>
      </c>
      <c r="K23" s="256" t="s">
        <v>41</v>
      </c>
      <c r="L23" s="257" t="s">
        <v>41</v>
      </c>
      <c r="M23" s="258" t="s">
        <v>41</v>
      </c>
      <c r="N23" s="256" t="s">
        <v>41</v>
      </c>
      <c r="O23" s="257" t="s">
        <v>41</v>
      </c>
      <c r="P23" s="258" t="s">
        <v>41</v>
      </c>
      <c r="Q23" s="256" t="s">
        <v>41</v>
      </c>
      <c r="R23" s="257" t="s">
        <v>41</v>
      </c>
      <c r="S23" s="258" t="s">
        <v>41</v>
      </c>
    </row>
    <row r="24" spans="1:19" x14ac:dyDescent="0.2">
      <c r="A24" s="209" t="s">
        <v>129</v>
      </c>
      <c r="B24" s="256" t="s">
        <v>41</v>
      </c>
      <c r="C24" s="257" t="s">
        <v>41</v>
      </c>
      <c r="D24" s="258" t="s">
        <v>41</v>
      </c>
      <c r="E24" s="256" t="s">
        <v>41</v>
      </c>
      <c r="F24" s="257" t="s">
        <v>41</v>
      </c>
      <c r="G24" s="258" t="s">
        <v>41</v>
      </c>
      <c r="H24" s="256" t="s">
        <v>41</v>
      </c>
      <c r="I24" s="257" t="s">
        <v>41</v>
      </c>
      <c r="J24" s="258" t="s">
        <v>41</v>
      </c>
      <c r="K24" s="256" t="s">
        <v>41</v>
      </c>
      <c r="L24" s="257" t="s">
        <v>41</v>
      </c>
      <c r="M24" s="258" t="s">
        <v>41</v>
      </c>
      <c r="N24" s="256">
        <v>11</v>
      </c>
      <c r="O24" s="257">
        <v>185</v>
      </c>
      <c r="P24" s="258">
        <v>2.7777777777777776E-2</v>
      </c>
      <c r="Q24" s="256" t="s">
        <v>41</v>
      </c>
      <c r="R24" s="257" t="s">
        <v>41</v>
      </c>
      <c r="S24" s="258" t="s">
        <v>41</v>
      </c>
    </row>
    <row r="25" spans="1:19" x14ac:dyDescent="0.2">
      <c r="A25" s="213" t="s">
        <v>306</v>
      </c>
      <c r="B25" s="256">
        <v>78</v>
      </c>
      <c r="C25" s="257">
        <v>185</v>
      </c>
      <c r="D25" s="258">
        <v>0.12121212121212122</v>
      </c>
      <c r="E25" s="256">
        <v>241</v>
      </c>
      <c r="F25" s="257">
        <v>260</v>
      </c>
      <c r="G25" s="258">
        <v>8.3333333333333329E-2</v>
      </c>
      <c r="H25" s="256">
        <v>90</v>
      </c>
      <c r="I25" s="257">
        <v>330</v>
      </c>
      <c r="J25" s="258">
        <v>6.4516129032258063E-2</v>
      </c>
      <c r="K25" s="256">
        <v>190</v>
      </c>
      <c r="L25" s="257">
        <v>260</v>
      </c>
      <c r="M25" s="258">
        <v>0.04</v>
      </c>
      <c r="N25" s="256">
        <v>699</v>
      </c>
      <c r="O25" s="257">
        <v>320</v>
      </c>
      <c r="P25" s="258">
        <v>8.4745762711864403E-2</v>
      </c>
      <c r="Q25" s="256">
        <v>305</v>
      </c>
      <c r="R25" s="257">
        <v>400</v>
      </c>
      <c r="S25" s="258">
        <v>8.1081081081081086E-2</v>
      </c>
    </row>
    <row r="26" spans="1:19" s="214" customFormat="1" x14ac:dyDescent="0.2">
      <c r="A26" s="209" t="s">
        <v>73</v>
      </c>
      <c r="B26" s="256" t="s">
        <v>41</v>
      </c>
      <c r="C26" s="257" t="s">
        <v>41</v>
      </c>
      <c r="D26" s="258" t="s">
        <v>41</v>
      </c>
      <c r="E26" s="256" t="s">
        <v>41</v>
      </c>
      <c r="F26" s="257" t="s">
        <v>41</v>
      </c>
      <c r="G26" s="258" t="s">
        <v>41</v>
      </c>
      <c r="H26" s="256" t="s">
        <v>41</v>
      </c>
      <c r="I26" s="257" t="s">
        <v>41</v>
      </c>
      <c r="J26" s="258" t="s">
        <v>41</v>
      </c>
      <c r="K26" s="256" t="s">
        <v>41</v>
      </c>
      <c r="L26" s="257" t="s">
        <v>41</v>
      </c>
      <c r="M26" s="258" t="s">
        <v>41</v>
      </c>
      <c r="N26" s="256">
        <v>10</v>
      </c>
      <c r="O26" s="257">
        <v>220</v>
      </c>
      <c r="P26" s="258">
        <v>0.1</v>
      </c>
      <c r="Q26" s="256" t="s">
        <v>41</v>
      </c>
      <c r="R26" s="257" t="s">
        <v>41</v>
      </c>
      <c r="S26" s="258" t="s">
        <v>41</v>
      </c>
    </row>
    <row r="27" spans="1:19" x14ac:dyDescent="0.2">
      <c r="A27" s="209" t="s">
        <v>74</v>
      </c>
      <c r="B27" s="256" t="s">
        <v>41</v>
      </c>
      <c r="C27" s="257" t="s">
        <v>41</v>
      </c>
      <c r="D27" s="258" t="s">
        <v>41</v>
      </c>
      <c r="E27" s="256">
        <v>42</v>
      </c>
      <c r="F27" s="257">
        <v>250</v>
      </c>
      <c r="G27" s="258">
        <v>0.13636363636363635</v>
      </c>
      <c r="H27" s="256">
        <v>10</v>
      </c>
      <c r="I27" s="257">
        <v>328</v>
      </c>
      <c r="J27" s="258" t="s">
        <v>41</v>
      </c>
      <c r="K27" s="256">
        <v>12</v>
      </c>
      <c r="L27" s="257">
        <v>265</v>
      </c>
      <c r="M27" s="258">
        <v>1.9230769230769232E-2</v>
      </c>
      <c r="N27" s="256">
        <v>93</v>
      </c>
      <c r="O27" s="257">
        <v>300</v>
      </c>
      <c r="P27" s="258">
        <v>0</v>
      </c>
      <c r="Q27" s="256">
        <v>26</v>
      </c>
      <c r="R27" s="257">
        <v>405</v>
      </c>
      <c r="S27" s="258">
        <v>2.5316455696202531E-2</v>
      </c>
    </row>
    <row r="28" spans="1:19" x14ac:dyDescent="0.2">
      <c r="A28" s="209" t="s">
        <v>77</v>
      </c>
      <c r="B28" s="256" t="s">
        <v>41</v>
      </c>
      <c r="C28" s="257" t="s">
        <v>41</v>
      </c>
      <c r="D28" s="258" t="s">
        <v>41</v>
      </c>
      <c r="E28" s="256" t="s">
        <v>41</v>
      </c>
      <c r="F28" s="257" t="s">
        <v>41</v>
      </c>
      <c r="G28" s="258" t="s">
        <v>41</v>
      </c>
      <c r="H28" s="256" t="s">
        <v>41</v>
      </c>
      <c r="I28" s="257" t="s">
        <v>41</v>
      </c>
      <c r="J28" s="258" t="s">
        <v>41</v>
      </c>
      <c r="K28" s="256">
        <v>12</v>
      </c>
      <c r="L28" s="257">
        <v>225</v>
      </c>
      <c r="M28" s="258">
        <v>2.2727272727272728E-2</v>
      </c>
      <c r="N28" s="256">
        <v>20</v>
      </c>
      <c r="O28" s="257">
        <v>260</v>
      </c>
      <c r="P28" s="258">
        <v>0.04</v>
      </c>
      <c r="Q28" s="256" t="s">
        <v>41</v>
      </c>
      <c r="R28" s="257" t="s">
        <v>41</v>
      </c>
      <c r="S28" s="258" t="s">
        <v>41</v>
      </c>
    </row>
    <row r="29" spans="1:19" x14ac:dyDescent="0.2">
      <c r="A29" s="209" t="s">
        <v>82</v>
      </c>
      <c r="B29" s="256" t="s">
        <v>41</v>
      </c>
      <c r="C29" s="257" t="s">
        <v>41</v>
      </c>
      <c r="D29" s="258" t="s">
        <v>41</v>
      </c>
      <c r="E29" s="256" t="s">
        <v>41</v>
      </c>
      <c r="F29" s="257" t="s">
        <v>41</v>
      </c>
      <c r="G29" s="258" t="s">
        <v>41</v>
      </c>
      <c r="H29" s="256" t="s">
        <v>41</v>
      </c>
      <c r="I29" s="257" t="s">
        <v>41</v>
      </c>
      <c r="J29" s="258" t="s">
        <v>41</v>
      </c>
      <c r="K29" s="256" t="s">
        <v>41</v>
      </c>
      <c r="L29" s="257" t="s">
        <v>41</v>
      </c>
      <c r="M29" s="258" t="s">
        <v>41</v>
      </c>
      <c r="N29" s="256">
        <v>24</v>
      </c>
      <c r="O29" s="257">
        <v>220</v>
      </c>
      <c r="P29" s="258">
        <v>4.7619047619047616E-2</v>
      </c>
      <c r="Q29" s="256" t="s">
        <v>41</v>
      </c>
      <c r="R29" s="257" t="s">
        <v>41</v>
      </c>
      <c r="S29" s="258" t="s">
        <v>41</v>
      </c>
    </row>
    <row r="30" spans="1:19" x14ac:dyDescent="0.2">
      <c r="A30" s="209" t="s">
        <v>86</v>
      </c>
      <c r="B30" s="256">
        <v>16</v>
      </c>
      <c r="C30" s="257">
        <v>185</v>
      </c>
      <c r="D30" s="258">
        <v>-7.4999999999999997E-2</v>
      </c>
      <c r="E30" s="256">
        <v>149</v>
      </c>
      <c r="F30" s="257">
        <v>260</v>
      </c>
      <c r="G30" s="258">
        <v>0.04</v>
      </c>
      <c r="H30" s="256">
        <v>77</v>
      </c>
      <c r="I30" s="257">
        <v>320</v>
      </c>
      <c r="J30" s="258">
        <v>3.2258064516129031E-2</v>
      </c>
      <c r="K30" s="256">
        <v>89</v>
      </c>
      <c r="L30" s="257">
        <v>280</v>
      </c>
      <c r="M30" s="258">
        <v>7.6923076923076927E-2</v>
      </c>
      <c r="N30" s="256">
        <v>350</v>
      </c>
      <c r="O30" s="257">
        <v>318</v>
      </c>
      <c r="P30" s="258">
        <v>4.9504950495049507E-2</v>
      </c>
      <c r="Q30" s="256">
        <v>134</v>
      </c>
      <c r="R30" s="257">
        <v>370</v>
      </c>
      <c r="S30" s="258">
        <v>5.7142857142857141E-2</v>
      </c>
    </row>
    <row r="31" spans="1:19" x14ac:dyDescent="0.2">
      <c r="A31" s="209" t="s">
        <v>98</v>
      </c>
      <c r="B31" s="256" t="s">
        <v>41</v>
      </c>
      <c r="C31" s="257" t="s">
        <v>41</v>
      </c>
      <c r="D31" s="258" t="s">
        <v>41</v>
      </c>
      <c r="E31" s="256" t="s">
        <v>41</v>
      </c>
      <c r="F31" s="257" t="s">
        <v>41</v>
      </c>
      <c r="G31" s="258" t="s">
        <v>41</v>
      </c>
      <c r="H31" s="256" t="s">
        <v>41</v>
      </c>
      <c r="I31" s="257" t="s">
        <v>41</v>
      </c>
      <c r="J31" s="258" t="s">
        <v>41</v>
      </c>
      <c r="K31" s="256" t="s">
        <v>41</v>
      </c>
      <c r="L31" s="257" t="s">
        <v>41</v>
      </c>
      <c r="M31" s="258" t="s">
        <v>41</v>
      </c>
      <c r="N31" s="256">
        <v>10</v>
      </c>
      <c r="O31" s="257">
        <v>208</v>
      </c>
      <c r="P31" s="258" t="s">
        <v>41</v>
      </c>
      <c r="Q31" s="256" t="s">
        <v>41</v>
      </c>
      <c r="R31" s="257" t="s">
        <v>41</v>
      </c>
      <c r="S31" s="258" t="s">
        <v>41</v>
      </c>
    </row>
    <row r="32" spans="1:19" x14ac:dyDescent="0.2">
      <c r="A32" s="209" t="s">
        <v>99</v>
      </c>
      <c r="B32" s="256" t="s">
        <v>41</v>
      </c>
      <c r="C32" s="257" t="s">
        <v>41</v>
      </c>
      <c r="D32" s="258" t="s">
        <v>41</v>
      </c>
      <c r="E32" s="256">
        <v>18</v>
      </c>
      <c r="F32" s="257">
        <v>350</v>
      </c>
      <c r="G32" s="258">
        <v>4.4776119402985072E-2</v>
      </c>
      <c r="H32" s="256" t="s">
        <v>41</v>
      </c>
      <c r="I32" s="257" t="s">
        <v>41</v>
      </c>
      <c r="J32" s="258" t="s">
        <v>41</v>
      </c>
      <c r="K32" s="256">
        <v>17</v>
      </c>
      <c r="L32" s="257">
        <v>385</v>
      </c>
      <c r="M32" s="258">
        <v>9.0651558073654395E-2</v>
      </c>
      <c r="N32" s="256">
        <v>58</v>
      </c>
      <c r="O32" s="257">
        <v>435</v>
      </c>
      <c r="P32" s="258">
        <v>3.5714285714285712E-2</v>
      </c>
      <c r="Q32" s="256">
        <v>44</v>
      </c>
      <c r="R32" s="257">
        <v>550</v>
      </c>
      <c r="S32" s="258">
        <v>0.15789473684210525</v>
      </c>
    </row>
    <row r="33" spans="1:19" x14ac:dyDescent="0.2">
      <c r="A33" s="209" t="s">
        <v>2</v>
      </c>
      <c r="B33" s="256">
        <v>23</v>
      </c>
      <c r="C33" s="257">
        <v>170</v>
      </c>
      <c r="D33" s="258">
        <v>-2.8571428571428571E-2</v>
      </c>
      <c r="E33" s="256">
        <v>60</v>
      </c>
      <c r="F33" s="257">
        <v>220</v>
      </c>
      <c r="G33" s="258">
        <v>7.3170731707317069E-2</v>
      </c>
      <c r="H33" s="256">
        <v>11</v>
      </c>
      <c r="I33" s="257">
        <v>300</v>
      </c>
      <c r="J33" s="258">
        <v>0.15384615384615385</v>
      </c>
      <c r="K33" s="256">
        <v>29</v>
      </c>
      <c r="L33" s="257">
        <v>255</v>
      </c>
      <c r="M33" s="258">
        <v>6.25E-2</v>
      </c>
      <c r="N33" s="256">
        <v>181</v>
      </c>
      <c r="O33" s="257">
        <v>310</v>
      </c>
      <c r="P33" s="258">
        <v>3.3333333333333333E-2</v>
      </c>
      <c r="Q33" s="256">
        <v>54</v>
      </c>
      <c r="R33" s="257">
        <v>358</v>
      </c>
      <c r="S33" s="258">
        <v>-2.717391304347826E-2</v>
      </c>
    </row>
    <row r="34" spans="1:19" x14ac:dyDescent="0.2">
      <c r="A34" s="209" t="s">
        <v>110</v>
      </c>
      <c r="B34" s="256" t="s">
        <v>41</v>
      </c>
      <c r="C34" s="257" t="s">
        <v>41</v>
      </c>
      <c r="D34" s="258" t="s">
        <v>41</v>
      </c>
      <c r="E34" s="256" t="s">
        <v>41</v>
      </c>
      <c r="F34" s="257" t="s">
        <v>41</v>
      </c>
      <c r="G34" s="258" t="s">
        <v>41</v>
      </c>
      <c r="H34" s="256" t="s">
        <v>41</v>
      </c>
      <c r="I34" s="257" t="s">
        <v>41</v>
      </c>
      <c r="J34" s="258" t="s">
        <v>41</v>
      </c>
      <c r="K34" s="256">
        <v>20</v>
      </c>
      <c r="L34" s="257">
        <v>310</v>
      </c>
      <c r="M34" s="258">
        <v>3.3333333333333333E-2</v>
      </c>
      <c r="N34" s="256">
        <v>25</v>
      </c>
      <c r="O34" s="257">
        <v>340</v>
      </c>
      <c r="P34" s="258">
        <v>3.0303030303030304E-2</v>
      </c>
      <c r="Q34" s="256">
        <v>11</v>
      </c>
      <c r="R34" s="257">
        <v>460</v>
      </c>
      <c r="S34" s="258">
        <v>0.15</v>
      </c>
    </row>
    <row r="35" spans="1:19" x14ac:dyDescent="0.2">
      <c r="A35" s="209" t="s">
        <v>3</v>
      </c>
      <c r="B35" s="256">
        <v>16</v>
      </c>
      <c r="C35" s="257">
        <v>158</v>
      </c>
      <c r="D35" s="258">
        <v>8.9655172413793102E-2</v>
      </c>
      <c r="E35" s="256">
        <v>21</v>
      </c>
      <c r="F35" s="257">
        <v>250</v>
      </c>
      <c r="G35" s="258">
        <v>0.1111111111111111</v>
      </c>
      <c r="H35" s="256" t="s">
        <v>41</v>
      </c>
      <c r="I35" s="257" t="s">
        <v>41</v>
      </c>
      <c r="J35" s="258" t="s">
        <v>41</v>
      </c>
      <c r="K35" s="256" t="s">
        <v>41</v>
      </c>
      <c r="L35" s="257" t="s">
        <v>41</v>
      </c>
      <c r="M35" s="258" t="s">
        <v>41</v>
      </c>
      <c r="N35" s="256">
        <v>45</v>
      </c>
      <c r="O35" s="257">
        <v>275</v>
      </c>
      <c r="P35" s="258">
        <v>4.5627376425855515E-2</v>
      </c>
      <c r="Q35" s="256">
        <v>11</v>
      </c>
      <c r="R35" s="257">
        <v>320</v>
      </c>
      <c r="S35" s="258">
        <v>1.5873015873015872E-2</v>
      </c>
    </row>
    <row r="36" spans="1:19" x14ac:dyDescent="0.2">
      <c r="A36" s="213" t="s">
        <v>307</v>
      </c>
      <c r="B36" s="259">
        <v>68</v>
      </c>
      <c r="C36" s="260">
        <v>170</v>
      </c>
      <c r="D36" s="261">
        <v>-5.5555555555555552E-2</v>
      </c>
      <c r="E36" s="259">
        <v>308</v>
      </c>
      <c r="F36" s="260">
        <v>250</v>
      </c>
      <c r="G36" s="261">
        <v>4.1666666666666664E-2</v>
      </c>
      <c r="H36" s="259">
        <v>115</v>
      </c>
      <c r="I36" s="260">
        <v>320</v>
      </c>
      <c r="J36" s="261">
        <v>3.2258064516129031E-2</v>
      </c>
      <c r="K36" s="259">
        <v>195</v>
      </c>
      <c r="L36" s="260">
        <v>280</v>
      </c>
      <c r="M36" s="261">
        <v>0.12</v>
      </c>
      <c r="N36" s="259">
        <v>816</v>
      </c>
      <c r="O36" s="260">
        <v>310</v>
      </c>
      <c r="P36" s="261">
        <v>3.3333333333333333E-2</v>
      </c>
      <c r="Q36" s="259">
        <v>298</v>
      </c>
      <c r="R36" s="260">
        <v>390</v>
      </c>
      <c r="S36" s="261">
        <v>5.4054054054054057E-2</v>
      </c>
    </row>
    <row r="37" spans="1:19" s="214" customFormat="1" x14ac:dyDescent="0.2">
      <c r="A37" s="209" t="s">
        <v>64</v>
      </c>
      <c r="B37" s="256" t="s">
        <v>41</v>
      </c>
      <c r="C37" s="257" t="s">
        <v>41</v>
      </c>
      <c r="D37" s="258" t="s">
        <v>41</v>
      </c>
      <c r="E37" s="256">
        <v>13</v>
      </c>
      <c r="F37" s="257">
        <v>220</v>
      </c>
      <c r="G37" s="258">
        <v>-3.5087719298245612E-2</v>
      </c>
      <c r="H37" s="256" t="s">
        <v>41</v>
      </c>
      <c r="I37" s="257" t="s">
        <v>41</v>
      </c>
      <c r="J37" s="258" t="s">
        <v>41</v>
      </c>
      <c r="K37" s="256">
        <v>14</v>
      </c>
      <c r="L37" s="257">
        <v>275</v>
      </c>
      <c r="M37" s="258" t="s">
        <v>41</v>
      </c>
      <c r="N37" s="256">
        <v>29</v>
      </c>
      <c r="O37" s="257">
        <v>300</v>
      </c>
      <c r="P37" s="258">
        <v>-3.2258064516129031E-2</v>
      </c>
      <c r="Q37" s="256" t="s">
        <v>41</v>
      </c>
      <c r="R37" s="257" t="s">
        <v>41</v>
      </c>
      <c r="S37" s="258" t="s">
        <v>41</v>
      </c>
    </row>
    <row r="38" spans="1:19" x14ac:dyDescent="0.2">
      <c r="A38" s="209" t="s">
        <v>70</v>
      </c>
      <c r="B38" s="256" t="s">
        <v>41</v>
      </c>
      <c r="C38" s="257" t="s">
        <v>41</v>
      </c>
      <c r="D38" s="258" t="s">
        <v>41</v>
      </c>
      <c r="E38" s="256">
        <v>16</v>
      </c>
      <c r="F38" s="257">
        <v>233</v>
      </c>
      <c r="G38" s="258">
        <v>0.13658536585365855</v>
      </c>
      <c r="H38" s="256" t="s">
        <v>41</v>
      </c>
      <c r="I38" s="257" t="s">
        <v>41</v>
      </c>
      <c r="J38" s="258" t="s">
        <v>41</v>
      </c>
      <c r="K38" s="256">
        <v>11</v>
      </c>
      <c r="L38" s="257">
        <v>260</v>
      </c>
      <c r="M38" s="258">
        <v>0.13043478260869565</v>
      </c>
      <c r="N38" s="256">
        <v>40</v>
      </c>
      <c r="O38" s="257">
        <v>305</v>
      </c>
      <c r="P38" s="258">
        <v>0.13805970149253732</v>
      </c>
      <c r="Q38" s="256">
        <v>11</v>
      </c>
      <c r="R38" s="257">
        <v>375</v>
      </c>
      <c r="S38" s="258">
        <v>8.6956521739130432E-2</v>
      </c>
    </row>
    <row r="39" spans="1:19" x14ac:dyDescent="0.2">
      <c r="A39" s="209" t="s">
        <v>89</v>
      </c>
      <c r="B39" s="256">
        <v>38</v>
      </c>
      <c r="C39" s="257">
        <v>175</v>
      </c>
      <c r="D39" s="258">
        <v>2.9411764705882353E-2</v>
      </c>
      <c r="E39" s="256">
        <v>69</v>
      </c>
      <c r="F39" s="257">
        <v>230</v>
      </c>
      <c r="G39" s="258">
        <v>0</v>
      </c>
      <c r="H39" s="256">
        <v>26</v>
      </c>
      <c r="I39" s="257">
        <v>320</v>
      </c>
      <c r="J39" s="258">
        <v>4.9180327868852458E-2</v>
      </c>
      <c r="K39" s="256">
        <v>34</v>
      </c>
      <c r="L39" s="257">
        <v>250</v>
      </c>
      <c r="M39" s="258">
        <v>0</v>
      </c>
      <c r="N39" s="256">
        <v>182</v>
      </c>
      <c r="O39" s="257">
        <v>308</v>
      </c>
      <c r="P39" s="258">
        <v>6.2068965517241378E-2</v>
      </c>
      <c r="Q39" s="256">
        <v>69</v>
      </c>
      <c r="R39" s="257">
        <v>395</v>
      </c>
      <c r="S39" s="258">
        <v>9.7222222222222224E-2</v>
      </c>
    </row>
    <row r="40" spans="1:19" x14ac:dyDescent="0.2">
      <c r="A40" s="209" t="s">
        <v>94</v>
      </c>
      <c r="B40" s="256" t="s">
        <v>41</v>
      </c>
      <c r="C40" s="257" t="s">
        <v>41</v>
      </c>
      <c r="D40" s="258" t="s">
        <v>41</v>
      </c>
      <c r="E40" s="256">
        <v>10</v>
      </c>
      <c r="F40" s="257">
        <v>208</v>
      </c>
      <c r="G40" s="258" t="s">
        <v>41</v>
      </c>
      <c r="H40" s="256" t="s">
        <v>41</v>
      </c>
      <c r="I40" s="257" t="s">
        <v>41</v>
      </c>
      <c r="J40" s="258" t="s">
        <v>41</v>
      </c>
      <c r="K40" s="256" t="s">
        <v>41</v>
      </c>
      <c r="L40" s="257" t="s">
        <v>41</v>
      </c>
      <c r="M40" s="258" t="s">
        <v>41</v>
      </c>
      <c r="N40" s="256">
        <v>20</v>
      </c>
      <c r="O40" s="257">
        <v>335</v>
      </c>
      <c r="P40" s="258">
        <v>8.0645161290322578E-2</v>
      </c>
      <c r="Q40" s="256">
        <v>13</v>
      </c>
      <c r="R40" s="257">
        <v>400</v>
      </c>
      <c r="S40" s="258" t="s">
        <v>41</v>
      </c>
    </row>
    <row r="41" spans="1:19" x14ac:dyDescent="0.2">
      <c r="A41" s="209" t="s">
        <v>101</v>
      </c>
      <c r="B41" s="256" t="s">
        <v>41</v>
      </c>
      <c r="C41" s="257" t="s">
        <v>41</v>
      </c>
      <c r="D41" s="258" t="s">
        <v>41</v>
      </c>
      <c r="E41" s="256" t="s">
        <v>41</v>
      </c>
      <c r="F41" s="257" t="s">
        <v>41</v>
      </c>
      <c r="G41" s="258" t="s">
        <v>41</v>
      </c>
      <c r="H41" s="256" t="s">
        <v>41</v>
      </c>
      <c r="I41" s="257" t="s">
        <v>41</v>
      </c>
      <c r="J41" s="258" t="s">
        <v>41</v>
      </c>
      <c r="K41" s="256" t="s">
        <v>41</v>
      </c>
      <c r="L41" s="257" t="s">
        <v>41</v>
      </c>
      <c r="M41" s="258" t="s">
        <v>41</v>
      </c>
      <c r="N41" s="256">
        <v>15</v>
      </c>
      <c r="O41" s="257">
        <v>350</v>
      </c>
      <c r="P41" s="258">
        <v>4.4776119402985072E-2</v>
      </c>
      <c r="Q41" s="256" t="s">
        <v>41</v>
      </c>
      <c r="R41" s="257" t="s">
        <v>41</v>
      </c>
      <c r="S41" s="258" t="s">
        <v>41</v>
      </c>
    </row>
    <row r="42" spans="1:19" x14ac:dyDescent="0.2">
      <c r="A42" s="209" t="s">
        <v>104</v>
      </c>
      <c r="B42" s="256" t="s">
        <v>41</v>
      </c>
      <c r="C42" s="257" t="s">
        <v>41</v>
      </c>
      <c r="D42" s="258" t="s">
        <v>41</v>
      </c>
      <c r="E42" s="256">
        <v>13</v>
      </c>
      <c r="F42" s="257">
        <v>255</v>
      </c>
      <c r="G42" s="258">
        <v>-1.9230769230769232E-2</v>
      </c>
      <c r="H42" s="256">
        <v>14</v>
      </c>
      <c r="I42" s="257">
        <v>323</v>
      </c>
      <c r="J42" s="258">
        <v>3.1948881789137379E-2</v>
      </c>
      <c r="K42" s="256">
        <v>21</v>
      </c>
      <c r="L42" s="257">
        <v>280</v>
      </c>
      <c r="M42" s="258" t="s">
        <v>41</v>
      </c>
      <c r="N42" s="256">
        <v>84</v>
      </c>
      <c r="O42" s="257">
        <v>330</v>
      </c>
      <c r="P42" s="258">
        <v>0</v>
      </c>
      <c r="Q42" s="256">
        <v>76</v>
      </c>
      <c r="R42" s="257">
        <v>380</v>
      </c>
      <c r="S42" s="258">
        <v>2.7027027027027029E-2</v>
      </c>
    </row>
    <row r="43" spans="1:19" x14ac:dyDescent="0.2">
      <c r="A43" s="209" t="s">
        <v>105</v>
      </c>
      <c r="B43" s="256" t="s">
        <v>41</v>
      </c>
      <c r="C43" s="257" t="s">
        <v>41</v>
      </c>
      <c r="D43" s="258" t="s">
        <v>41</v>
      </c>
      <c r="E43" s="256">
        <v>35</v>
      </c>
      <c r="F43" s="257">
        <v>225</v>
      </c>
      <c r="G43" s="258">
        <v>3.2110091743119268E-2</v>
      </c>
      <c r="H43" s="256" t="s">
        <v>41</v>
      </c>
      <c r="I43" s="257" t="s">
        <v>41</v>
      </c>
      <c r="J43" s="258" t="s">
        <v>41</v>
      </c>
      <c r="K43" s="256">
        <v>19</v>
      </c>
      <c r="L43" s="257">
        <v>240</v>
      </c>
      <c r="M43" s="258">
        <v>6.6666666666666666E-2</v>
      </c>
      <c r="N43" s="256">
        <v>62</v>
      </c>
      <c r="O43" s="257">
        <v>300</v>
      </c>
      <c r="P43" s="258">
        <v>0.1111111111111111</v>
      </c>
      <c r="Q43" s="256">
        <v>18</v>
      </c>
      <c r="R43" s="257">
        <v>385</v>
      </c>
      <c r="S43" s="258">
        <v>4.619565217391304E-2</v>
      </c>
    </row>
    <row r="44" spans="1:19" x14ac:dyDescent="0.2">
      <c r="A44" s="209" t="s">
        <v>112</v>
      </c>
      <c r="B44" s="256" t="s">
        <v>41</v>
      </c>
      <c r="C44" s="257" t="s">
        <v>41</v>
      </c>
      <c r="D44" s="258" t="s">
        <v>41</v>
      </c>
      <c r="E44" s="256" t="s">
        <v>41</v>
      </c>
      <c r="F44" s="257" t="s">
        <v>41</v>
      </c>
      <c r="G44" s="258" t="s">
        <v>41</v>
      </c>
      <c r="H44" s="256" t="s">
        <v>41</v>
      </c>
      <c r="I44" s="257" t="s">
        <v>41</v>
      </c>
      <c r="J44" s="258" t="s">
        <v>41</v>
      </c>
      <c r="K44" s="256" t="s">
        <v>41</v>
      </c>
      <c r="L44" s="257" t="s">
        <v>41</v>
      </c>
      <c r="M44" s="258" t="s">
        <v>41</v>
      </c>
      <c r="N44" s="256">
        <v>22</v>
      </c>
      <c r="O44" s="257">
        <v>300</v>
      </c>
      <c r="P44" s="258">
        <v>-6.25E-2</v>
      </c>
      <c r="Q44" s="256" t="s">
        <v>41</v>
      </c>
      <c r="R44" s="257" t="s">
        <v>41</v>
      </c>
      <c r="S44" s="258" t="s">
        <v>41</v>
      </c>
    </row>
    <row r="45" spans="1:19" x14ac:dyDescent="0.2">
      <c r="A45" s="209" t="s">
        <v>121</v>
      </c>
      <c r="B45" s="256" t="s">
        <v>41</v>
      </c>
      <c r="C45" s="257" t="s">
        <v>41</v>
      </c>
      <c r="D45" s="258" t="s">
        <v>41</v>
      </c>
      <c r="E45" s="256" t="s">
        <v>41</v>
      </c>
      <c r="F45" s="257" t="s">
        <v>41</v>
      </c>
      <c r="G45" s="258" t="s">
        <v>41</v>
      </c>
      <c r="H45" s="256" t="s">
        <v>41</v>
      </c>
      <c r="I45" s="257" t="s">
        <v>41</v>
      </c>
      <c r="J45" s="258" t="s">
        <v>41</v>
      </c>
      <c r="K45" s="256" t="s">
        <v>41</v>
      </c>
      <c r="L45" s="257" t="s">
        <v>41</v>
      </c>
      <c r="M45" s="258" t="s">
        <v>41</v>
      </c>
      <c r="N45" s="256">
        <v>26</v>
      </c>
      <c r="O45" s="257">
        <v>293</v>
      </c>
      <c r="P45" s="258">
        <v>-2.3333333333333334E-2</v>
      </c>
      <c r="Q45" s="256" t="s">
        <v>41</v>
      </c>
      <c r="R45" s="257" t="s">
        <v>41</v>
      </c>
      <c r="S45" s="258" t="s">
        <v>41</v>
      </c>
    </row>
    <row r="46" spans="1:19" x14ac:dyDescent="0.2">
      <c r="A46" s="209" t="s">
        <v>123</v>
      </c>
      <c r="B46" s="256" t="s">
        <v>41</v>
      </c>
      <c r="C46" s="257" t="s">
        <v>41</v>
      </c>
      <c r="D46" s="258" t="s">
        <v>41</v>
      </c>
      <c r="E46" s="256" t="s">
        <v>41</v>
      </c>
      <c r="F46" s="257" t="s">
        <v>41</v>
      </c>
      <c r="G46" s="258" t="s">
        <v>41</v>
      </c>
      <c r="H46" s="256" t="s">
        <v>41</v>
      </c>
      <c r="I46" s="257" t="s">
        <v>41</v>
      </c>
      <c r="J46" s="258" t="s">
        <v>41</v>
      </c>
      <c r="K46" s="256" t="s">
        <v>41</v>
      </c>
      <c r="L46" s="257" t="s">
        <v>41</v>
      </c>
      <c r="M46" s="258" t="s">
        <v>41</v>
      </c>
      <c r="N46" s="256">
        <v>13</v>
      </c>
      <c r="O46" s="257">
        <v>260</v>
      </c>
      <c r="P46" s="258">
        <v>1.9607843137254902E-2</v>
      </c>
      <c r="Q46" s="256" t="s">
        <v>41</v>
      </c>
      <c r="R46" s="257" t="s">
        <v>41</v>
      </c>
      <c r="S46" s="258" t="s">
        <v>41</v>
      </c>
    </row>
    <row r="47" spans="1:19" x14ac:dyDescent="0.2">
      <c r="A47" s="209" t="s">
        <v>4</v>
      </c>
      <c r="B47" s="256">
        <v>17</v>
      </c>
      <c r="C47" s="257">
        <v>195</v>
      </c>
      <c r="D47" s="258" t="s">
        <v>41</v>
      </c>
      <c r="E47" s="256">
        <v>36</v>
      </c>
      <c r="F47" s="257">
        <v>215</v>
      </c>
      <c r="G47" s="258">
        <v>-5.701754385964912E-2</v>
      </c>
      <c r="H47" s="256" t="s">
        <v>41</v>
      </c>
      <c r="I47" s="257" t="s">
        <v>41</v>
      </c>
      <c r="J47" s="258" t="s">
        <v>41</v>
      </c>
      <c r="K47" s="256">
        <v>14</v>
      </c>
      <c r="L47" s="257">
        <v>245</v>
      </c>
      <c r="M47" s="258">
        <v>2.0833333333333332E-2</v>
      </c>
      <c r="N47" s="256">
        <v>72</v>
      </c>
      <c r="O47" s="257">
        <v>323</v>
      </c>
      <c r="P47" s="258">
        <v>4.1935483870967745E-2</v>
      </c>
      <c r="Q47" s="256">
        <v>28</v>
      </c>
      <c r="R47" s="257">
        <v>375</v>
      </c>
      <c r="S47" s="258">
        <v>1.3513513513513514E-2</v>
      </c>
    </row>
    <row r="48" spans="1:19" x14ac:dyDescent="0.2">
      <c r="A48" s="209" t="s">
        <v>6</v>
      </c>
      <c r="B48" s="256" t="s">
        <v>41</v>
      </c>
      <c r="C48" s="257" t="s">
        <v>41</v>
      </c>
      <c r="D48" s="258" t="s">
        <v>41</v>
      </c>
      <c r="E48" s="256">
        <v>71</v>
      </c>
      <c r="F48" s="257">
        <v>240</v>
      </c>
      <c r="G48" s="258">
        <v>4.3478260869565216E-2</v>
      </c>
      <c r="H48" s="256">
        <v>17</v>
      </c>
      <c r="I48" s="257">
        <v>300</v>
      </c>
      <c r="J48" s="258">
        <v>-7.6923076923076927E-2</v>
      </c>
      <c r="K48" s="256">
        <v>13</v>
      </c>
      <c r="L48" s="257">
        <v>290</v>
      </c>
      <c r="M48" s="258">
        <v>3.5714285714285712E-2</v>
      </c>
      <c r="N48" s="256">
        <v>139</v>
      </c>
      <c r="O48" s="257">
        <v>330</v>
      </c>
      <c r="P48" s="258">
        <v>3.125E-2</v>
      </c>
      <c r="Q48" s="256">
        <v>84</v>
      </c>
      <c r="R48" s="257">
        <v>400</v>
      </c>
      <c r="S48" s="258">
        <v>1.2658227848101266E-2</v>
      </c>
    </row>
    <row r="49" spans="1:19" x14ac:dyDescent="0.2">
      <c r="A49" s="213" t="s">
        <v>93</v>
      </c>
      <c r="B49" s="259">
        <v>95</v>
      </c>
      <c r="C49" s="260">
        <v>180</v>
      </c>
      <c r="D49" s="261">
        <v>5.8823529411764705E-2</v>
      </c>
      <c r="E49" s="259">
        <v>287</v>
      </c>
      <c r="F49" s="260">
        <v>230</v>
      </c>
      <c r="G49" s="261">
        <v>8.771929824561403E-3</v>
      </c>
      <c r="H49" s="259">
        <v>85</v>
      </c>
      <c r="I49" s="260">
        <v>320</v>
      </c>
      <c r="J49" s="261">
        <v>8.4745762711864403E-2</v>
      </c>
      <c r="K49" s="259">
        <v>152</v>
      </c>
      <c r="L49" s="260">
        <v>260</v>
      </c>
      <c r="M49" s="261">
        <v>8.3333333333333329E-2</v>
      </c>
      <c r="N49" s="259">
        <v>704</v>
      </c>
      <c r="O49" s="260">
        <v>320</v>
      </c>
      <c r="P49" s="261">
        <v>6.6666666666666666E-2</v>
      </c>
      <c r="Q49" s="259">
        <v>335</v>
      </c>
      <c r="R49" s="260">
        <v>390</v>
      </c>
      <c r="S49" s="261">
        <v>2.6315789473684209E-2</v>
      </c>
    </row>
    <row r="50" spans="1:19" s="214" customFormat="1" x14ac:dyDescent="0.2">
      <c r="A50" s="209" t="s">
        <v>67</v>
      </c>
      <c r="B50" s="256" t="s">
        <v>41</v>
      </c>
      <c r="C50" s="257" t="s">
        <v>41</v>
      </c>
      <c r="D50" s="258" t="s">
        <v>41</v>
      </c>
      <c r="E50" s="256">
        <v>17</v>
      </c>
      <c r="F50" s="257">
        <v>255</v>
      </c>
      <c r="G50" s="258">
        <v>-3.7735849056603772E-2</v>
      </c>
      <c r="H50" s="256" t="s">
        <v>41</v>
      </c>
      <c r="I50" s="257" t="s">
        <v>41</v>
      </c>
      <c r="J50" s="258" t="s">
        <v>41</v>
      </c>
      <c r="K50" s="256">
        <v>16</v>
      </c>
      <c r="L50" s="257">
        <v>300</v>
      </c>
      <c r="M50" s="258">
        <v>0.15384615384615385</v>
      </c>
      <c r="N50" s="256">
        <v>73</v>
      </c>
      <c r="O50" s="257">
        <v>320</v>
      </c>
      <c r="P50" s="258">
        <v>7.3825503355704702E-2</v>
      </c>
      <c r="Q50" s="256">
        <v>25</v>
      </c>
      <c r="R50" s="257">
        <v>400</v>
      </c>
      <c r="S50" s="258">
        <v>-2.4390243902439025E-2</v>
      </c>
    </row>
    <row r="51" spans="1:19" x14ac:dyDescent="0.2">
      <c r="A51" s="209" t="s">
        <v>68</v>
      </c>
      <c r="B51" s="256" t="s">
        <v>41</v>
      </c>
      <c r="C51" s="257" t="s">
        <v>41</v>
      </c>
      <c r="D51" s="258" t="s">
        <v>41</v>
      </c>
      <c r="E51" s="256">
        <v>35</v>
      </c>
      <c r="F51" s="257">
        <v>270</v>
      </c>
      <c r="G51" s="258">
        <v>1.8867924528301886E-2</v>
      </c>
      <c r="H51" s="256">
        <v>16</v>
      </c>
      <c r="I51" s="257">
        <v>325</v>
      </c>
      <c r="J51" s="258">
        <v>1.5625E-2</v>
      </c>
      <c r="K51" s="256">
        <v>12</v>
      </c>
      <c r="L51" s="257">
        <v>290</v>
      </c>
      <c r="M51" s="258">
        <v>5.4545454545454543E-2</v>
      </c>
      <c r="N51" s="256">
        <v>113</v>
      </c>
      <c r="O51" s="257">
        <v>340</v>
      </c>
      <c r="P51" s="258">
        <v>3.0303030303030304E-2</v>
      </c>
      <c r="Q51" s="256">
        <v>85</v>
      </c>
      <c r="R51" s="257">
        <v>400</v>
      </c>
      <c r="S51" s="258">
        <v>3.896103896103896E-2</v>
      </c>
    </row>
    <row r="52" spans="1:19" x14ac:dyDescent="0.2">
      <c r="A52" s="209" t="s">
        <v>81</v>
      </c>
      <c r="B52" s="256" t="s">
        <v>41</v>
      </c>
      <c r="C52" s="257" t="s">
        <v>41</v>
      </c>
      <c r="D52" s="258" t="s">
        <v>41</v>
      </c>
      <c r="E52" s="256">
        <v>52</v>
      </c>
      <c r="F52" s="257">
        <v>240</v>
      </c>
      <c r="G52" s="258">
        <v>2.1276595744680851E-2</v>
      </c>
      <c r="H52" s="256">
        <v>20</v>
      </c>
      <c r="I52" s="257">
        <v>290</v>
      </c>
      <c r="J52" s="258">
        <v>1.7543859649122806E-2</v>
      </c>
      <c r="K52" s="256">
        <v>24</v>
      </c>
      <c r="L52" s="257">
        <v>260</v>
      </c>
      <c r="M52" s="258">
        <v>6.9958847736625515E-2</v>
      </c>
      <c r="N52" s="256">
        <v>100</v>
      </c>
      <c r="O52" s="257">
        <v>310</v>
      </c>
      <c r="P52" s="258">
        <v>3.3333333333333333E-2</v>
      </c>
      <c r="Q52" s="256">
        <v>44</v>
      </c>
      <c r="R52" s="257">
        <v>383</v>
      </c>
      <c r="S52" s="258">
        <v>0.11014492753623188</v>
      </c>
    </row>
    <row r="53" spans="1:19" x14ac:dyDescent="0.2">
      <c r="A53" s="209" t="s">
        <v>97</v>
      </c>
      <c r="B53" s="256">
        <v>55</v>
      </c>
      <c r="C53" s="257">
        <v>170</v>
      </c>
      <c r="D53" s="258">
        <v>0.13333333333333333</v>
      </c>
      <c r="E53" s="256">
        <v>104</v>
      </c>
      <c r="F53" s="257">
        <v>220</v>
      </c>
      <c r="G53" s="258">
        <v>0.12820512820512819</v>
      </c>
      <c r="H53" s="256">
        <v>16</v>
      </c>
      <c r="I53" s="257">
        <v>285</v>
      </c>
      <c r="J53" s="258">
        <v>0.12648221343873517</v>
      </c>
      <c r="K53" s="256">
        <v>57</v>
      </c>
      <c r="L53" s="257">
        <v>235</v>
      </c>
      <c r="M53" s="258">
        <v>0.10328638497652583</v>
      </c>
      <c r="N53" s="256">
        <v>246</v>
      </c>
      <c r="O53" s="257">
        <v>270</v>
      </c>
      <c r="P53" s="258">
        <v>3.8461538461538464E-2</v>
      </c>
      <c r="Q53" s="256">
        <v>58</v>
      </c>
      <c r="R53" s="257">
        <v>350</v>
      </c>
      <c r="S53" s="258">
        <v>2.9411764705882353E-2</v>
      </c>
    </row>
    <row r="54" spans="1:19" x14ac:dyDescent="0.2">
      <c r="A54" s="209" t="s">
        <v>118</v>
      </c>
      <c r="B54" s="256" t="s">
        <v>41</v>
      </c>
      <c r="C54" s="257" t="s">
        <v>41</v>
      </c>
      <c r="D54" s="258" t="s">
        <v>41</v>
      </c>
      <c r="E54" s="256">
        <v>25</v>
      </c>
      <c r="F54" s="257">
        <v>250</v>
      </c>
      <c r="G54" s="258">
        <v>6.3829787234042548E-2</v>
      </c>
      <c r="H54" s="256" t="s">
        <v>41</v>
      </c>
      <c r="I54" s="257" t="s">
        <v>41</v>
      </c>
      <c r="J54" s="258" t="s">
        <v>41</v>
      </c>
      <c r="K54" s="256" t="s">
        <v>41</v>
      </c>
      <c r="L54" s="257" t="s">
        <v>41</v>
      </c>
      <c r="M54" s="258" t="s">
        <v>41</v>
      </c>
      <c r="N54" s="256">
        <v>55</v>
      </c>
      <c r="O54" s="257">
        <v>300</v>
      </c>
      <c r="P54" s="258">
        <v>0.1111111111111111</v>
      </c>
      <c r="Q54" s="256">
        <v>14</v>
      </c>
      <c r="R54" s="257">
        <v>348</v>
      </c>
      <c r="S54" s="258">
        <v>-2.8653295128939827E-3</v>
      </c>
    </row>
    <row r="55" spans="1:19" x14ac:dyDescent="0.2">
      <c r="A55" s="209" t="s">
        <v>124</v>
      </c>
      <c r="B55" s="256">
        <v>22</v>
      </c>
      <c r="C55" s="257">
        <v>173</v>
      </c>
      <c r="D55" s="258">
        <v>8.1250000000000003E-2</v>
      </c>
      <c r="E55" s="256">
        <v>38</v>
      </c>
      <c r="F55" s="257">
        <v>225</v>
      </c>
      <c r="G55" s="258">
        <v>-2.1739130434782608E-2</v>
      </c>
      <c r="H55" s="256">
        <v>15</v>
      </c>
      <c r="I55" s="257">
        <v>280</v>
      </c>
      <c r="J55" s="258">
        <v>-0.10543130990415335</v>
      </c>
      <c r="K55" s="256">
        <v>35</v>
      </c>
      <c r="L55" s="257">
        <v>250</v>
      </c>
      <c r="M55" s="258">
        <v>4.1666666666666664E-2</v>
      </c>
      <c r="N55" s="256">
        <v>116</v>
      </c>
      <c r="O55" s="257">
        <v>280</v>
      </c>
      <c r="P55" s="258">
        <v>4.4776119402985072E-2</v>
      </c>
      <c r="Q55" s="256">
        <v>60</v>
      </c>
      <c r="R55" s="257">
        <v>380</v>
      </c>
      <c r="S55" s="258">
        <v>0.10144927536231885</v>
      </c>
    </row>
    <row r="56" spans="1:19" x14ac:dyDescent="0.2">
      <c r="A56" s="213" t="s">
        <v>26</v>
      </c>
      <c r="B56" s="259">
        <v>97</v>
      </c>
      <c r="C56" s="260">
        <v>175</v>
      </c>
      <c r="D56" s="261">
        <v>9.375E-2</v>
      </c>
      <c r="E56" s="259">
        <v>271</v>
      </c>
      <c r="F56" s="260">
        <v>240</v>
      </c>
      <c r="G56" s="261">
        <v>4.3478260869565216E-2</v>
      </c>
      <c r="H56" s="259">
        <v>79</v>
      </c>
      <c r="I56" s="260">
        <v>300</v>
      </c>
      <c r="J56" s="261">
        <v>0</v>
      </c>
      <c r="K56" s="259">
        <v>153</v>
      </c>
      <c r="L56" s="260">
        <v>250</v>
      </c>
      <c r="M56" s="261">
        <v>4.1666666666666664E-2</v>
      </c>
      <c r="N56" s="259">
        <v>703</v>
      </c>
      <c r="O56" s="260">
        <v>300</v>
      </c>
      <c r="P56" s="261">
        <v>7.1428571428571425E-2</v>
      </c>
      <c r="Q56" s="259">
        <v>286</v>
      </c>
      <c r="R56" s="260">
        <v>388</v>
      </c>
      <c r="S56" s="261">
        <v>0.10857142857142857</v>
      </c>
    </row>
    <row r="57" spans="1:19" s="214" customFormat="1" x14ac:dyDescent="0.2">
      <c r="A57" s="209" t="s">
        <v>66</v>
      </c>
      <c r="B57" s="256">
        <v>145</v>
      </c>
      <c r="C57" s="257">
        <v>310</v>
      </c>
      <c r="D57" s="258">
        <v>1.6393442622950821E-2</v>
      </c>
      <c r="E57" s="256">
        <v>323</v>
      </c>
      <c r="F57" s="257">
        <v>390</v>
      </c>
      <c r="G57" s="258">
        <v>2.6315789473684209E-2</v>
      </c>
      <c r="H57" s="256">
        <v>136</v>
      </c>
      <c r="I57" s="257">
        <v>485</v>
      </c>
      <c r="J57" s="258">
        <v>3.1914893617021274E-2</v>
      </c>
      <c r="K57" s="256">
        <v>70</v>
      </c>
      <c r="L57" s="257">
        <v>370</v>
      </c>
      <c r="M57" s="258">
        <v>-1.3333333333333334E-2</v>
      </c>
      <c r="N57" s="256">
        <v>326</v>
      </c>
      <c r="O57" s="257">
        <v>430</v>
      </c>
      <c r="P57" s="258">
        <v>-2.2727272727272728E-2</v>
      </c>
      <c r="Q57" s="256">
        <v>120</v>
      </c>
      <c r="R57" s="257">
        <v>550</v>
      </c>
      <c r="S57" s="258">
        <v>5.7692307692307696E-2</v>
      </c>
    </row>
    <row r="58" spans="1:19" x14ac:dyDescent="0.2">
      <c r="A58" s="209" t="s">
        <v>72</v>
      </c>
      <c r="B58" s="256">
        <v>71</v>
      </c>
      <c r="C58" s="257">
        <v>245</v>
      </c>
      <c r="D58" s="258">
        <v>2.9411764705882353E-2</v>
      </c>
      <c r="E58" s="256">
        <v>163</v>
      </c>
      <c r="F58" s="257">
        <v>330</v>
      </c>
      <c r="G58" s="258">
        <v>3.125E-2</v>
      </c>
      <c r="H58" s="256">
        <v>123</v>
      </c>
      <c r="I58" s="257">
        <v>370</v>
      </c>
      <c r="J58" s="258">
        <v>2.7777777777777776E-2</v>
      </c>
      <c r="K58" s="256">
        <v>56</v>
      </c>
      <c r="L58" s="257">
        <v>340</v>
      </c>
      <c r="M58" s="258">
        <v>6.25E-2</v>
      </c>
      <c r="N58" s="256">
        <v>490</v>
      </c>
      <c r="O58" s="257">
        <v>362</v>
      </c>
      <c r="P58" s="258">
        <v>3.4285714285714287E-2</v>
      </c>
      <c r="Q58" s="256">
        <v>143</v>
      </c>
      <c r="R58" s="257">
        <v>450</v>
      </c>
      <c r="S58" s="258">
        <v>4.6511627906976744E-2</v>
      </c>
    </row>
    <row r="59" spans="1:19" x14ac:dyDescent="0.2">
      <c r="A59" s="209" t="s">
        <v>80</v>
      </c>
      <c r="B59" s="256">
        <v>297</v>
      </c>
      <c r="C59" s="257">
        <v>320</v>
      </c>
      <c r="D59" s="258">
        <v>3.2258064516129031E-2</v>
      </c>
      <c r="E59" s="256">
        <v>617</v>
      </c>
      <c r="F59" s="257">
        <v>400</v>
      </c>
      <c r="G59" s="258">
        <v>2.564102564102564E-2</v>
      </c>
      <c r="H59" s="256">
        <v>122</v>
      </c>
      <c r="I59" s="257">
        <v>500</v>
      </c>
      <c r="J59" s="258">
        <v>4.1666666666666664E-2</v>
      </c>
      <c r="K59" s="256">
        <v>163</v>
      </c>
      <c r="L59" s="257">
        <v>450</v>
      </c>
      <c r="M59" s="258">
        <v>0</v>
      </c>
      <c r="N59" s="256">
        <v>307</v>
      </c>
      <c r="O59" s="257">
        <v>480</v>
      </c>
      <c r="P59" s="258">
        <v>0</v>
      </c>
      <c r="Q59" s="256">
        <v>64</v>
      </c>
      <c r="R59" s="257">
        <v>600</v>
      </c>
      <c r="S59" s="258">
        <v>3.4482758620689655E-2</v>
      </c>
    </row>
    <row r="60" spans="1:19" x14ac:dyDescent="0.2">
      <c r="A60" s="209" t="s">
        <v>92</v>
      </c>
      <c r="B60" s="256">
        <v>46</v>
      </c>
      <c r="C60" s="257">
        <v>300</v>
      </c>
      <c r="D60" s="258">
        <v>0</v>
      </c>
      <c r="E60" s="256">
        <v>182</v>
      </c>
      <c r="F60" s="257">
        <v>370</v>
      </c>
      <c r="G60" s="258">
        <v>2.7777777777777776E-2</v>
      </c>
      <c r="H60" s="256">
        <v>62</v>
      </c>
      <c r="I60" s="257">
        <v>490</v>
      </c>
      <c r="J60" s="258">
        <v>-4.8543689320388349E-2</v>
      </c>
      <c r="K60" s="256">
        <v>68</v>
      </c>
      <c r="L60" s="257">
        <v>415</v>
      </c>
      <c r="M60" s="258">
        <v>-9.7826086956521743E-2</v>
      </c>
      <c r="N60" s="256">
        <v>229</v>
      </c>
      <c r="O60" s="257">
        <v>420</v>
      </c>
      <c r="P60" s="258">
        <v>-4.1095890410958902E-2</v>
      </c>
      <c r="Q60" s="256">
        <v>78</v>
      </c>
      <c r="R60" s="257">
        <v>625</v>
      </c>
      <c r="S60" s="258">
        <v>7.7586206896551727E-2</v>
      </c>
    </row>
    <row r="61" spans="1:19" x14ac:dyDescent="0.2">
      <c r="A61" s="209" t="s">
        <v>93</v>
      </c>
      <c r="B61" s="256">
        <v>17</v>
      </c>
      <c r="C61" s="257">
        <v>255</v>
      </c>
      <c r="D61" s="258">
        <v>0.02</v>
      </c>
      <c r="E61" s="256">
        <v>146</v>
      </c>
      <c r="F61" s="257">
        <v>340</v>
      </c>
      <c r="G61" s="258">
        <v>3.0303030303030304E-2</v>
      </c>
      <c r="H61" s="256">
        <v>101</v>
      </c>
      <c r="I61" s="257">
        <v>370</v>
      </c>
      <c r="J61" s="258">
        <v>4.2253521126760563E-2</v>
      </c>
      <c r="K61" s="256">
        <v>52</v>
      </c>
      <c r="L61" s="257">
        <v>340</v>
      </c>
      <c r="M61" s="258">
        <v>3.0303030303030304E-2</v>
      </c>
      <c r="N61" s="256">
        <v>493</v>
      </c>
      <c r="O61" s="257">
        <v>380</v>
      </c>
      <c r="P61" s="258">
        <v>5.5555555555555552E-2</v>
      </c>
      <c r="Q61" s="256">
        <v>374</v>
      </c>
      <c r="R61" s="257">
        <v>430</v>
      </c>
      <c r="S61" s="258">
        <v>2.3809523809523808E-2</v>
      </c>
    </row>
    <row r="62" spans="1:19" x14ac:dyDescent="0.2">
      <c r="A62" s="209" t="s">
        <v>102</v>
      </c>
      <c r="B62" s="256">
        <v>268</v>
      </c>
      <c r="C62" s="257">
        <v>275</v>
      </c>
      <c r="D62" s="258">
        <v>0</v>
      </c>
      <c r="E62" s="256">
        <v>424</v>
      </c>
      <c r="F62" s="257">
        <v>395</v>
      </c>
      <c r="G62" s="258">
        <v>3.9473684210526314E-2</v>
      </c>
      <c r="H62" s="256">
        <v>65</v>
      </c>
      <c r="I62" s="257">
        <v>470</v>
      </c>
      <c r="J62" s="258">
        <v>2.1739130434782608E-2</v>
      </c>
      <c r="K62" s="256">
        <v>101</v>
      </c>
      <c r="L62" s="257">
        <v>450</v>
      </c>
      <c r="M62" s="258">
        <v>2.2727272727272728E-2</v>
      </c>
      <c r="N62" s="256">
        <v>237</v>
      </c>
      <c r="O62" s="257">
        <v>490</v>
      </c>
      <c r="P62" s="258">
        <v>2.0833333333333332E-2</v>
      </c>
      <c r="Q62" s="256">
        <v>50</v>
      </c>
      <c r="R62" s="257">
        <v>650</v>
      </c>
      <c r="S62" s="258">
        <v>6.5573770491803282E-2</v>
      </c>
    </row>
    <row r="63" spans="1:19" x14ac:dyDescent="0.2">
      <c r="A63" s="209" t="s">
        <v>15</v>
      </c>
      <c r="B63" s="256">
        <v>3886</v>
      </c>
      <c r="C63" s="257">
        <v>420</v>
      </c>
      <c r="D63" s="258">
        <v>1.2048192771084338E-2</v>
      </c>
      <c r="E63" s="256">
        <v>3578</v>
      </c>
      <c r="F63" s="257">
        <v>600</v>
      </c>
      <c r="G63" s="258">
        <v>4.3478260869565216E-2</v>
      </c>
      <c r="H63" s="256">
        <v>405</v>
      </c>
      <c r="I63" s="257">
        <v>850</v>
      </c>
      <c r="J63" s="258">
        <v>3.6585365853658534E-2</v>
      </c>
      <c r="K63" s="256">
        <v>125</v>
      </c>
      <c r="L63" s="257">
        <v>575</v>
      </c>
      <c r="M63" s="258">
        <v>4.5454545454545456E-2</v>
      </c>
      <c r="N63" s="256">
        <v>80</v>
      </c>
      <c r="O63" s="257">
        <v>750</v>
      </c>
      <c r="P63" s="258">
        <v>0.10294117647058823</v>
      </c>
      <c r="Q63" s="256">
        <v>33</v>
      </c>
      <c r="R63" s="257">
        <v>925</v>
      </c>
      <c r="S63" s="258">
        <v>2.7777777777777776E-2</v>
      </c>
    </row>
    <row r="64" spans="1:19" x14ac:dyDescent="0.2">
      <c r="A64" s="209" t="s">
        <v>11</v>
      </c>
      <c r="B64" s="256" t="s">
        <v>41</v>
      </c>
      <c r="C64" s="257" t="s">
        <v>41</v>
      </c>
      <c r="D64" s="258" t="s">
        <v>41</v>
      </c>
      <c r="E64" s="256">
        <v>42</v>
      </c>
      <c r="F64" s="257">
        <v>333</v>
      </c>
      <c r="G64" s="258">
        <v>7.4193548387096769E-2</v>
      </c>
      <c r="H64" s="256">
        <v>74</v>
      </c>
      <c r="I64" s="257">
        <v>350</v>
      </c>
      <c r="J64" s="258">
        <v>2.9411764705882353E-2</v>
      </c>
      <c r="K64" s="256">
        <v>30</v>
      </c>
      <c r="L64" s="257">
        <v>350</v>
      </c>
      <c r="M64" s="258">
        <v>6.0606060606060608E-2</v>
      </c>
      <c r="N64" s="256">
        <v>452</v>
      </c>
      <c r="O64" s="257">
        <v>350</v>
      </c>
      <c r="P64" s="258">
        <v>0</v>
      </c>
      <c r="Q64" s="256">
        <v>449</v>
      </c>
      <c r="R64" s="257">
        <v>400</v>
      </c>
      <c r="S64" s="258">
        <v>0</v>
      </c>
    </row>
    <row r="65" spans="1:19" x14ac:dyDescent="0.2">
      <c r="A65" s="209" t="s">
        <v>107</v>
      </c>
      <c r="B65" s="256">
        <v>317</v>
      </c>
      <c r="C65" s="257">
        <v>365</v>
      </c>
      <c r="D65" s="258">
        <v>0.15873015873015872</v>
      </c>
      <c r="E65" s="256">
        <v>515</v>
      </c>
      <c r="F65" s="257">
        <v>425</v>
      </c>
      <c r="G65" s="258">
        <v>6.25E-2</v>
      </c>
      <c r="H65" s="256">
        <v>65</v>
      </c>
      <c r="I65" s="257">
        <v>520</v>
      </c>
      <c r="J65" s="258">
        <v>0.04</v>
      </c>
      <c r="K65" s="256">
        <v>117</v>
      </c>
      <c r="L65" s="257">
        <v>470</v>
      </c>
      <c r="M65" s="258">
        <v>1.0752688172043012E-2</v>
      </c>
      <c r="N65" s="256">
        <v>206</v>
      </c>
      <c r="O65" s="257">
        <v>520</v>
      </c>
      <c r="P65" s="258">
        <v>0.04</v>
      </c>
      <c r="Q65" s="256">
        <v>62</v>
      </c>
      <c r="R65" s="257">
        <v>680</v>
      </c>
      <c r="S65" s="258">
        <v>-2.1582733812949641E-2</v>
      </c>
    </row>
    <row r="66" spans="1:19" x14ac:dyDescent="0.2">
      <c r="A66" s="209" t="s">
        <v>109</v>
      </c>
      <c r="B66" s="256">
        <v>444</v>
      </c>
      <c r="C66" s="257">
        <v>348</v>
      </c>
      <c r="D66" s="258">
        <v>5.4545454545454543E-2</v>
      </c>
      <c r="E66" s="256">
        <v>867</v>
      </c>
      <c r="F66" s="257">
        <v>415</v>
      </c>
      <c r="G66" s="258">
        <v>3.7499999999999999E-2</v>
      </c>
      <c r="H66" s="256">
        <v>158</v>
      </c>
      <c r="I66" s="257">
        <v>480</v>
      </c>
      <c r="J66" s="258">
        <v>0</v>
      </c>
      <c r="K66" s="256">
        <v>216</v>
      </c>
      <c r="L66" s="257">
        <v>463</v>
      </c>
      <c r="M66" s="258">
        <v>-3.5416666666666666E-2</v>
      </c>
      <c r="N66" s="256">
        <v>354</v>
      </c>
      <c r="O66" s="257">
        <v>520</v>
      </c>
      <c r="P66" s="258">
        <v>8.3333333333333329E-2</v>
      </c>
      <c r="Q66" s="256">
        <v>105</v>
      </c>
      <c r="R66" s="257">
        <v>600</v>
      </c>
      <c r="S66" s="258">
        <v>-7.6923076923076927E-2</v>
      </c>
    </row>
    <row r="67" spans="1:19" x14ac:dyDescent="0.2">
      <c r="A67" s="209" t="s">
        <v>113</v>
      </c>
      <c r="B67" s="256" t="s">
        <v>41</v>
      </c>
      <c r="C67" s="257" t="s">
        <v>41</v>
      </c>
      <c r="D67" s="258" t="s">
        <v>41</v>
      </c>
      <c r="E67" s="256">
        <v>21</v>
      </c>
      <c r="F67" s="257">
        <v>380</v>
      </c>
      <c r="G67" s="258">
        <v>2.7027027027027029E-2</v>
      </c>
      <c r="H67" s="256">
        <v>16</v>
      </c>
      <c r="I67" s="257">
        <v>453</v>
      </c>
      <c r="J67" s="258">
        <v>6.6666666666666671E-3</v>
      </c>
      <c r="K67" s="256">
        <v>16</v>
      </c>
      <c r="L67" s="257">
        <v>363</v>
      </c>
      <c r="M67" s="258" t="s">
        <v>41</v>
      </c>
      <c r="N67" s="256">
        <v>98</v>
      </c>
      <c r="O67" s="257">
        <v>400</v>
      </c>
      <c r="P67" s="258">
        <v>2.564102564102564E-2</v>
      </c>
      <c r="Q67" s="256">
        <v>123</v>
      </c>
      <c r="R67" s="257">
        <v>420</v>
      </c>
      <c r="S67" s="258">
        <v>1.2048192771084338E-2</v>
      </c>
    </row>
    <row r="68" spans="1:19" x14ac:dyDescent="0.2">
      <c r="A68" s="209" t="s">
        <v>8</v>
      </c>
      <c r="B68" s="256">
        <v>19</v>
      </c>
      <c r="C68" s="257">
        <v>310</v>
      </c>
      <c r="D68" s="258">
        <v>6.8965517241379309E-2</v>
      </c>
      <c r="E68" s="256">
        <v>163</v>
      </c>
      <c r="F68" s="257">
        <v>340</v>
      </c>
      <c r="G68" s="258">
        <v>4.6153846153846156E-2</v>
      </c>
      <c r="H68" s="256">
        <v>59</v>
      </c>
      <c r="I68" s="257">
        <v>360</v>
      </c>
      <c r="J68" s="258">
        <v>2.8571428571428571E-2</v>
      </c>
      <c r="K68" s="256">
        <v>50</v>
      </c>
      <c r="L68" s="257">
        <v>340</v>
      </c>
      <c r="M68" s="258">
        <v>3.0303030303030304E-2</v>
      </c>
      <c r="N68" s="256">
        <v>436</v>
      </c>
      <c r="O68" s="257">
        <v>370</v>
      </c>
      <c r="P68" s="258">
        <v>0</v>
      </c>
      <c r="Q68" s="256">
        <v>276</v>
      </c>
      <c r="R68" s="257">
        <v>420</v>
      </c>
      <c r="S68" s="258">
        <v>2.4390243902439025E-2</v>
      </c>
    </row>
    <row r="69" spans="1:19" x14ac:dyDescent="0.2">
      <c r="A69" s="209" t="s">
        <v>127</v>
      </c>
      <c r="B69" s="256">
        <v>11</v>
      </c>
      <c r="C69" s="257">
        <v>300</v>
      </c>
      <c r="D69" s="258">
        <v>0.16279069767441862</v>
      </c>
      <c r="E69" s="256">
        <v>173</v>
      </c>
      <c r="F69" s="257">
        <v>320</v>
      </c>
      <c r="G69" s="258">
        <v>3.2258064516129031E-2</v>
      </c>
      <c r="H69" s="256">
        <v>76</v>
      </c>
      <c r="I69" s="257">
        <v>348</v>
      </c>
      <c r="J69" s="258">
        <v>2.3529411764705882E-2</v>
      </c>
      <c r="K69" s="256">
        <v>61</v>
      </c>
      <c r="L69" s="257">
        <v>330</v>
      </c>
      <c r="M69" s="258">
        <v>6.4516129032258063E-2</v>
      </c>
      <c r="N69" s="256">
        <v>728</v>
      </c>
      <c r="O69" s="257">
        <v>360</v>
      </c>
      <c r="P69" s="258">
        <v>2.8571428571428571E-2</v>
      </c>
      <c r="Q69" s="256">
        <v>1016</v>
      </c>
      <c r="R69" s="257">
        <v>400</v>
      </c>
      <c r="S69" s="258">
        <v>0</v>
      </c>
    </row>
    <row r="70" spans="1:19" x14ac:dyDescent="0.2">
      <c r="A70" s="209" t="s">
        <v>128</v>
      </c>
      <c r="B70" s="256">
        <v>633</v>
      </c>
      <c r="C70" s="257">
        <v>400</v>
      </c>
      <c r="D70" s="258">
        <v>0</v>
      </c>
      <c r="E70" s="256">
        <v>688</v>
      </c>
      <c r="F70" s="257">
        <v>550</v>
      </c>
      <c r="G70" s="258">
        <v>3.7735849056603772E-2</v>
      </c>
      <c r="H70" s="256">
        <v>68</v>
      </c>
      <c r="I70" s="257">
        <v>750</v>
      </c>
      <c r="J70" s="258">
        <v>-3.2258064516129031E-2</v>
      </c>
      <c r="K70" s="256">
        <v>191</v>
      </c>
      <c r="L70" s="257">
        <v>620</v>
      </c>
      <c r="M70" s="258">
        <v>1.6393442622950821E-2</v>
      </c>
      <c r="N70" s="256">
        <v>175</v>
      </c>
      <c r="O70" s="257">
        <v>800</v>
      </c>
      <c r="P70" s="258">
        <v>6.2893081761006293E-3</v>
      </c>
      <c r="Q70" s="256">
        <v>39</v>
      </c>
      <c r="R70" s="257">
        <v>1000</v>
      </c>
      <c r="S70" s="258">
        <v>2.0408163265306121E-2</v>
      </c>
    </row>
    <row r="71" spans="1:19" x14ac:dyDescent="0.2">
      <c r="A71" s="213" t="s">
        <v>308</v>
      </c>
      <c r="B71" s="259">
        <v>6159</v>
      </c>
      <c r="C71" s="260">
        <v>394</v>
      </c>
      <c r="D71" s="261">
        <v>1.0256410256410256E-2</v>
      </c>
      <c r="E71" s="259">
        <v>7902</v>
      </c>
      <c r="F71" s="260">
        <v>490</v>
      </c>
      <c r="G71" s="261">
        <v>5.3763440860215055E-2</v>
      </c>
      <c r="H71" s="259">
        <v>1530</v>
      </c>
      <c r="I71" s="260">
        <v>480</v>
      </c>
      <c r="J71" s="261">
        <v>2.1276595744680851E-2</v>
      </c>
      <c r="K71" s="259">
        <v>1316</v>
      </c>
      <c r="L71" s="260">
        <v>450</v>
      </c>
      <c r="M71" s="261">
        <v>0</v>
      </c>
      <c r="N71" s="259">
        <v>4611</v>
      </c>
      <c r="O71" s="260">
        <v>390</v>
      </c>
      <c r="P71" s="261">
        <v>2.6315789473684209E-2</v>
      </c>
      <c r="Q71" s="259">
        <v>2932</v>
      </c>
      <c r="R71" s="260">
        <v>420</v>
      </c>
      <c r="S71" s="261">
        <v>0</v>
      </c>
    </row>
    <row r="72" spans="1:19" s="214" customFormat="1" x14ac:dyDescent="0.2">
      <c r="A72" s="209" t="s">
        <v>71</v>
      </c>
      <c r="B72" s="256">
        <v>720</v>
      </c>
      <c r="C72" s="257">
        <v>320</v>
      </c>
      <c r="D72" s="258">
        <v>3.2258064516129031E-2</v>
      </c>
      <c r="E72" s="256">
        <v>875</v>
      </c>
      <c r="F72" s="257">
        <v>450</v>
      </c>
      <c r="G72" s="258">
        <v>2.2727272727272728E-2</v>
      </c>
      <c r="H72" s="256">
        <v>150</v>
      </c>
      <c r="I72" s="257">
        <v>600</v>
      </c>
      <c r="J72" s="258">
        <v>-3.2258064516129031E-2</v>
      </c>
      <c r="K72" s="256">
        <v>67</v>
      </c>
      <c r="L72" s="257">
        <v>530</v>
      </c>
      <c r="M72" s="258">
        <v>0</v>
      </c>
      <c r="N72" s="256">
        <v>227</v>
      </c>
      <c r="O72" s="257">
        <v>635</v>
      </c>
      <c r="P72" s="258">
        <v>-2.3076923076923078E-2</v>
      </c>
      <c r="Q72" s="256">
        <v>179</v>
      </c>
      <c r="R72" s="257">
        <v>930</v>
      </c>
      <c r="S72" s="258">
        <v>3.9106145251396648E-2</v>
      </c>
    </row>
    <row r="73" spans="1:19" x14ac:dyDescent="0.2">
      <c r="A73" s="209" t="s">
        <v>96</v>
      </c>
      <c r="B73" s="256">
        <v>30</v>
      </c>
      <c r="C73" s="257">
        <v>315</v>
      </c>
      <c r="D73" s="258">
        <v>-4.5454545454545456E-2</v>
      </c>
      <c r="E73" s="256">
        <v>190</v>
      </c>
      <c r="F73" s="257">
        <v>370</v>
      </c>
      <c r="G73" s="258">
        <v>4.2253521126760563E-2</v>
      </c>
      <c r="H73" s="256">
        <v>134</v>
      </c>
      <c r="I73" s="257">
        <v>420</v>
      </c>
      <c r="J73" s="258">
        <v>3.7037037037037035E-2</v>
      </c>
      <c r="K73" s="256">
        <v>35</v>
      </c>
      <c r="L73" s="257">
        <v>360</v>
      </c>
      <c r="M73" s="258">
        <v>5.5865921787709499E-3</v>
      </c>
      <c r="N73" s="256">
        <v>326</v>
      </c>
      <c r="O73" s="257">
        <v>410</v>
      </c>
      <c r="P73" s="258">
        <v>4.9019607843137254E-3</v>
      </c>
      <c r="Q73" s="256">
        <v>156</v>
      </c>
      <c r="R73" s="257">
        <v>490</v>
      </c>
      <c r="S73" s="258">
        <v>2.0833333333333332E-2</v>
      </c>
    </row>
    <row r="74" spans="1:19" x14ac:dyDescent="0.2">
      <c r="A74" s="209" t="s">
        <v>100</v>
      </c>
      <c r="B74" s="256">
        <v>52</v>
      </c>
      <c r="C74" s="257">
        <v>375</v>
      </c>
      <c r="D74" s="258">
        <v>1.3513513513513514E-2</v>
      </c>
      <c r="E74" s="256">
        <v>208</v>
      </c>
      <c r="F74" s="257">
        <v>440</v>
      </c>
      <c r="G74" s="258">
        <v>2.3255813953488372E-2</v>
      </c>
      <c r="H74" s="256">
        <v>86</v>
      </c>
      <c r="I74" s="257">
        <v>533</v>
      </c>
      <c r="J74" s="258">
        <v>6.6000000000000003E-2</v>
      </c>
      <c r="K74" s="256">
        <v>10</v>
      </c>
      <c r="L74" s="257">
        <v>398</v>
      </c>
      <c r="M74" s="258">
        <v>4.736842105263158E-2</v>
      </c>
      <c r="N74" s="256">
        <v>154</v>
      </c>
      <c r="O74" s="257">
        <v>460</v>
      </c>
      <c r="P74" s="258">
        <v>-2.1276595744680851E-2</v>
      </c>
      <c r="Q74" s="256">
        <v>168</v>
      </c>
      <c r="R74" s="257">
        <v>600</v>
      </c>
      <c r="S74" s="258">
        <v>1.6949152542372881E-2</v>
      </c>
    </row>
    <row r="75" spans="1:19" x14ac:dyDescent="0.2">
      <c r="A75" s="209" t="s">
        <v>103</v>
      </c>
      <c r="B75" s="256">
        <v>18</v>
      </c>
      <c r="C75" s="257">
        <v>323</v>
      </c>
      <c r="D75" s="258">
        <v>4.1935483870967745E-2</v>
      </c>
      <c r="E75" s="256">
        <v>245</v>
      </c>
      <c r="F75" s="257">
        <v>365</v>
      </c>
      <c r="G75" s="258">
        <v>4.2857142857142858E-2</v>
      </c>
      <c r="H75" s="256">
        <v>107</v>
      </c>
      <c r="I75" s="257">
        <v>425</v>
      </c>
      <c r="J75" s="258">
        <v>1.1904761904761904E-2</v>
      </c>
      <c r="K75" s="256">
        <v>29</v>
      </c>
      <c r="L75" s="257">
        <v>385</v>
      </c>
      <c r="M75" s="258">
        <v>9.686609686609686E-2</v>
      </c>
      <c r="N75" s="256">
        <v>159</v>
      </c>
      <c r="O75" s="257">
        <v>430</v>
      </c>
      <c r="P75" s="258">
        <v>0</v>
      </c>
      <c r="Q75" s="256">
        <v>79</v>
      </c>
      <c r="R75" s="257">
        <v>500</v>
      </c>
      <c r="S75" s="258">
        <v>-3.8461538461538464E-2</v>
      </c>
    </row>
    <row r="76" spans="1:19" x14ac:dyDescent="0.2">
      <c r="A76" s="209" t="s">
        <v>106</v>
      </c>
      <c r="B76" s="256">
        <v>230</v>
      </c>
      <c r="C76" s="257">
        <v>300</v>
      </c>
      <c r="D76" s="258">
        <v>7.1428571428571425E-2</v>
      </c>
      <c r="E76" s="256">
        <v>451</v>
      </c>
      <c r="F76" s="257">
        <v>410</v>
      </c>
      <c r="G76" s="258">
        <v>2.5000000000000001E-2</v>
      </c>
      <c r="H76" s="256">
        <v>322</v>
      </c>
      <c r="I76" s="257">
        <v>500</v>
      </c>
      <c r="J76" s="258">
        <v>0</v>
      </c>
      <c r="K76" s="256">
        <v>54</v>
      </c>
      <c r="L76" s="257">
        <v>420</v>
      </c>
      <c r="M76" s="258">
        <v>6.3291139240506333E-2</v>
      </c>
      <c r="N76" s="256">
        <v>358</v>
      </c>
      <c r="O76" s="257">
        <v>470</v>
      </c>
      <c r="P76" s="258">
        <v>4.4444444444444446E-2</v>
      </c>
      <c r="Q76" s="256">
        <v>237</v>
      </c>
      <c r="R76" s="257">
        <v>580</v>
      </c>
      <c r="S76" s="258">
        <v>5.4545454545454543E-2</v>
      </c>
    </row>
    <row r="77" spans="1:19" x14ac:dyDescent="0.2">
      <c r="A77" s="209" t="s">
        <v>126</v>
      </c>
      <c r="B77" s="256">
        <v>395</v>
      </c>
      <c r="C77" s="257">
        <v>255</v>
      </c>
      <c r="D77" s="258">
        <v>4.5081967213114756E-2</v>
      </c>
      <c r="E77" s="256">
        <v>593</v>
      </c>
      <c r="F77" s="257">
        <v>430</v>
      </c>
      <c r="G77" s="258">
        <v>0</v>
      </c>
      <c r="H77" s="256">
        <v>206</v>
      </c>
      <c r="I77" s="257">
        <v>500</v>
      </c>
      <c r="J77" s="258">
        <v>0</v>
      </c>
      <c r="K77" s="256">
        <v>79</v>
      </c>
      <c r="L77" s="257">
        <v>400</v>
      </c>
      <c r="M77" s="258">
        <v>0</v>
      </c>
      <c r="N77" s="256">
        <v>391</v>
      </c>
      <c r="O77" s="257">
        <v>460</v>
      </c>
      <c r="P77" s="258">
        <v>2.2222222222222223E-2</v>
      </c>
      <c r="Q77" s="256">
        <v>196</v>
      </c>
      <c r="R77" s="257">
        <v>590</v>
      </c>
      <c r="S77" s="258">
        <v>3.5087719298245612E-2</v>
      </c>
    </row>
    <row r="78" spans="1:19" x14ac:dyDescent="0.2">
      <c r="A78" s="209" t="s">
        <v>9</v>
      </c>
      <c r="B78" s="256">
        <v>22</v>
      </c>
      <c r="C78" s="257">
        <v>270</v>
      </c>
      <c r="D78" s="258">
        <v>0.08</v>
      </c>
      <c r="E78" s="256">
        <v>62</v>
      </c>
      <c r="F78" s="257">
        <v>340</v>
      </c>
      <c r="G78" s="258">
        <v>-2.8571428571428571E-2</v>
      </c>
      <c r="H78" s="256">
        <v>34</v>
      </c>
      <c r="I78" s="257">
        <v>415</v>
      </c>
      <c r="J78" s="258">
        <v>1.2195121951219513E-2</v>
      </c>
      <c r="K78" s="256">
        <v>60</v>
      </c>
      <c r="L78" s="257">
        <v>373</v>
      </c>
      <c r="M78" s="258">
        <v>6.5714285714285711E-2</v>
      </c>
      <c r="N78" s="256">
        <v>242</v>
      </c>
      <c r="O78" s="257">
        <v>418</v>
      </c>
      <c r="P78" s="258">
        <v>4.4999999999999998E-2</v>
      </c>
      <c r="Q78" s="256">
        <v>64</v>
      </c>
      <c r="R78" s="257">
        <v>520</v>
      </c>
      <c r="S78" s="258">
        <v>8.3333333333333329E-2</v>
      </c>
    </row>
    <row r="79" spans="1:19" x14ac:dyDescent="0.2">
      <c r="A79" s="213" t="s">
        <v>309</v>
      </c>
      <c r="B79" s="259">
        <v>1467</v>
      </c>
      <c r="C79" s="260">
        <v>310</v>
      </c>
      <c r="D79" s="261">
        <v>5.0847457627118647E-2</v>
      </c>
      <c r="E79" s="259">
        <v>2624</v>
      </c>
      <c r="F79" s="260">
        <v>420</v>
      </c>
      <c r="G79" s="261">
        <v>2.4390243902439025E-2</v>
      </c>
      <c r="H79" s="259">
        <v>1039</v>
      </c>
      <c r="I79" s="260">
        <v>490</v>
      </c>
      <c r="J79" s="261">
        <v>0</v>
      </c>
      <c r="K79" s="259">
        <v>334</v>
      </c>
      <c r="L79" s="260">
        <v>400</v>
      </c>
      <c r="M79" s="261">
        <v>1.2658227848101266E-2</v>
      </c>
      <c r="N79" s="259">
        <v>1857</v>
      </c>
      <c r="O79" s="260">
        <v>450</v>
      </c>
      <c r="P79" s="261">
        <v>0</v>
      </c>
      <c r="Q79" s="259">
        <v>1079</v>
      </c>
      <c r="R79" s="260">
        <v>580</v>
      </c>
      <c r="S79" s="261">
        <v>3.5714285714285712E-2</v>
      </c>
    </row>
    <row r="80" spans="1:19" s="214" customFormat="1" x14ac:dyDescent="0.2">
      <c r="A80" s="209" t="s">
        <v>69</v>
      </c>
      <c r="B80" s="256">
        <v>61</v>
      </c>
      <c r="C80" s="257">
        <v>380</v>
      </c>
      <c r="D80" s="258">
        <v>5.5555555555555552E-2</v>
      </c>
      <c r="E80" s="256">
        <v>276</v>
      </c>
      <c r="F80" s="257">
        <v>500</v>
      </c>
      <c r="G80" s="258">
        <v>6.3829787234042548E-2</v>
      </c>
      <c r="H80" s="256">
        <v>80</v>
      </c>
      <c r="I80" s="257">
        <v>655</v>
      </c>
      <c r="J80" s="258">
        <v>-6.4285714285714279E-2</v>
      </c>
      <c r="K80" s="256">
        <v>26</v>
      </c>
      <c r="L80" s="257">
        <v>568</v>
      </c>
      <c r="M80" s="258">
        <v>5.185185185185185E-2</v>
      </c>
      <c r="N80" s="256">
        <v>150</v>
      </c>
      <c r="O80" s="257">
        <v>715</v>
      </c>
      <c r="P80" s="258">
        <v>5.1470588235294115E-2</v>
      </c>
      <c r="Q80" s="256">
        <v>102</v>
      </c>
      <c r="R80" s="257">
        <v>1093</v>
      </c>
      <c r="S80" s="258">
        <v>-6.3636363636363638E-3</v>
      </c>
    </row>
    <row r="81" spans="1:19" x14ac:dyDescent="0.2">
      <c r="A81" s="209" t="s">
        <v>75</v>
      </c>
      <c r="B81" s="256" t="s">
        <v>41</v>
      </c>
      <c r="C81" s="257" t="s">
        <v>41</v>
      </c>
      <c r="D81" s="258" t="s">
        <v>41</v>
      </c>
      <c r="E81" s="256">
        <v>44</v>
      </c>
      <c r="F81" s="257">
        <v>303</v>
      </c>
      <c r="G81" s="258">
        <v>4.4827586206896551E-2</v>
      </c>
      <c r="H81" s="256">
        <v>37</v>
      </c>
      <c r="I81" s="257">
        <v>330</v>
      </c>
      <c r="J81" s="258">
        <v>1.5384615384615385E-2</v>
      </c>
      <c r="K81" s="256">
        <v>32</v>
      </c>
      <c r="L81" s="257">
        <v>310</v>
      </c>
      <c r="M81" s="258">
        <v>3.3333333333333333E-2</v>
      </c>
      <c r="N81" s="256">
        <v>309</v>
      </c>
      <c r="O81" s="257">
        <v>350</v>
      </c>
      <c r="P81" s="258">
        <v>0</v>
      </c>
      <c r="Q81" s="256">
        <v>248</v>
      </c>
      <c r="R81" s="257">
        <v>400</v>
      </c>
      <c r="S81" s="258">
        <v>0</v>
      </c>
    </row>
    <row r="82" spans="1:19" x14ac:dyDescent="0.2">
      <c r="A82" s="209" t="s">
        <v>76</v>
      </c>
      <c r="B82" s="256">
        <v>13</v>
      </c>
      <c r="C82" s="257">
        <v>270</v>
      </c>
      <c r="D82" s="258">
        <v>3.8461538461538464E-2</v>
      </c>
      <c r="E82" s="256">
        <v>114</v>
      </c>
      <c r="F82" s="257">
        <v>320</v>
      </c>
      <c r="G82" s="258">
        <v>0</v>
      </c>
      <c r="H82" s="256">
        <v>85</v>
      </c>
      <c r="I82" s="257">
        <v>360</v>
      </c>
      <c r="J82" s="258">
        <v>1.4084507042253521E-2</v>
      </c>
      <c r="K82" s="256">
        <v>65</v>
      </c>
      <c r="L82" s="257">
        <v>330</v>
      </c>
      <c r="M82" s="258">
        <v>1.5384615384615385E-2</v>
      </c>
      <c r="N82" s="256">
        <v>820</v>
      </c>
      <c r="O82" s="257">
        <v>370</v>
      </c>
      <c r="P82" s="258">
        <v>2.7777777777777776E-2</v>
      </c>
      <c r="Q82" s="256">
        <v>694</v>
      </c>
      <c r="R82" s="257">
        <v>420</v>
      </c>
      <c r="S82" s="258">
        <v>0</v>
      </c>
    </row>
    <row r="83" spans="1:19" x14ac:dyDescent="0.2">
      <c r="A83" s="209" t="s">
        <v>10</v>
      </c>
      <c r="B83" s="256">
        <v>65</v>
      </c>
      <c r="C83" s="257">
        <v>250</v>
      </c>
      <c r="D83" s="258">
        <v>4.1666666666666664E-2</v>
      </c>
      <c r="E83" s="256">
        <v>263</v>
      </c>
      <c r="F83" s="257">
        <v>320</v>
      </c>
      <c r="G83" s="258">
        <v>0</v>
      </c>
      <c r="H83" s="256">
        <v>91</v>
      </c>
      <c r="I83" s="257">
        <v>375</v>
      </c>
      <c r="J83" s="258">
        <v>-1.3157894736842105E-2</v>
      </c>
      <c r="K83" s="256">
        <v>43</v>
      </c>
      <c r="L83" s="257">
        <v>350</v>
      </c>
      <c r="M83" s="258">
        <v>2.9411764705882353E-2</v>
      </c>
      <c r="N83" s="256">
        <v>387</v>
      </c>
      <c r="O83" s="257">
        <v>385</v>
      </c>
      <c r="P83" s="258">
        <v>1.3157894736842105E-2</v>
      </c>
      <c r="Q83" s="256">
        <v>119</v>
      </c>
      <c r="R83" s="257">
        <v>455</v>
      </c>
      <c r="S83" s="258">
        <v>-1.0869565217391304E-2</v>
      </c>
    </row>
    <row r="84" spans="1:19" x14ac:dyDescent="0.2">
      <c r="A84" s="209" t="s">
        <v>83</v>
      </c>
      <c r="B84" s="256">
        <v>517</v>
      </c>
      <c r="C84" s="257">
        <v>310</v>
      </c>
      <c r="D84" s="258">
        <v>3.3333333333333333E-2</v>
      </c>
      <c r="E84" s="256">
        <v>982</v>
      </c>
      <c r="F84" s="257">
        <v>450</v>
      </c>
      <c r="G84" s="258">
        <v>0</v>
      </c>
      <c r="H84" s="256">
        <v>218</v>
      </c>
      <c r="I84" s="257">
        <v>600</v>
      </c>
      <c r="J84" s="258">
        <v>3.4482758620689655E-2</v>
      </c>
      <c r="K84" s="256">
        <v>89</v>
      </c>
      <c r="L84" s="257">
        <v>495</v>
      </c>
      <c r="M84" s="258">
        <v>4.2105263157894736E-2</v>
      </c>
      <c r="N84" s="256">
        <v>220</v>
      </c>
      <c r="O84" s="257">
        <v>590</v>
      </c>
      <c r="P84" s="258">
        <v>-1.6666666666666666E-2</v>
      </c>
      <c r="Q84" s="256">
        <v>134</v>
      </c>
      <c r="R84" s="257">
        <v>835</v>
      </c>
      <c r="S84" s="258">
        <v>5.2963430012610342E-2</v>
      </c>
    </row>
    <row r="85" spans="1:19" x14ac:dyDescent="0.2">
      <c r="A85" s="209" t="s">
        <v>87</v>
      </c>
      <c r="B85" s="256">
        <v>135</v>
      </c>
      <c r="C85" s="257">
        <v>250</v>
      </c>
      <c r="D85" s="258">
        <v>4.1666666666666664E-2</v>
      </c>
      <c r="E85" s="256">
        <v>397</v>
      </c>
      <c r="F85" s="257">
        <v>323</v>
      </c>
      <c r="G85" s="258">
        <v>9.3749999999999997E-3</v>
      </c>
      <c r="H85" s="256">
        <v>128</v>
      </c>
      <c r="I85" s="257">
        <v>386</v>
      </c>
      <c r="J85" s="258">
        <v>-2.2784810126582278E-2</v>
      </c>
      <c r="K85" s="256">
        <v>40</v>
      </c>
      <c r="L85" s="257">
        <v>340</v>
      </c>
      <c r="M85" s="258">
        <v>3.0303030303030304E-2</v>
      </c>
      <c r="N85" s="256">
        <v>308</v>
      </c>
      <c r="O85" s="257">
        <v>380</v>
      </c>
      <c r="P85" s="258">
        <v>0</v>
      </c>
      <c r="Q85" s="256">
        <v>128</v>
      </c>
      <c r="R85" s="257">
        <v>486</v>
      </c>
      <c r="S85" s="258">
        <v>0.08</v>
      </c>
    </row>
    <row r="86" spans="1:19" x14ac:dyDescent="0.2">
      <c r="A86" s="209" t="s">
        <v>95</v>
      </c>
      <c r="B86" s="256">
        <v>121</v>
      </c>
      <c r="C86" s="257">
        <v>315</v>
      </c>
      <c r="D86" s="258">
        <v>0.05</v>
      </c>
      <c r="E86" s="256">
        <v>502</v>
      </c>
      <c r="F86" s="257">
        <v>400</v>
      </c>
      <c r="G86" s="258">
        <v>2.564102564102564E-2</v>
      </c>
      <c r="H86" s="256">
        <v>144</v>
      </c>
      <c r="I86" s="257">
        <v>500</v>
      </c>
      <c r="J86" s="258">
        <v>0</v>
      </c>
      <c r="K86" s="256">
        <v>54</v>
      </c>
      <c r="L86" s="257">
        <v>423</v>
      </c>
      <c r="M86" s="258">
        <v>1.4388489208633094E-2</v>
      </c>
      <c r="N86" s="256">
        <v>286</v>
      </c>
      <c r="O86" s="257">
        <v>500</v>
      </c>
      <c r="P86" s="258">
        <v>4.1666666666666664E-2</v>
      </c>
      <c r="Q86" s="256">
        <v>126</v>
      </c>
      <c r="R86" s="257">
        <v>668</v>
      </c>
      <c r="S86" s="258">
        <v>0.11333333333333333</v>
      </c>
    </row>
    <row r="87" spans="1:19" x14ac:dyDescent="0.2">
      <c r="A87" s="209" t="s">
        <v>131</v>
      </c>
      <c r="B87" s="256">
        <v>13</v>
      </c>
      <c r="C87" s="257">
        <v>265</v>
      </c>
      <c r="D87" s="258">
        <v>0</v>
      </c>
      <c r="E87" s="256">
        <v>131</v>
      </c>
      <c r="F87" s="257">
        <v>350</v>
      </c>
      <c r="G87" s="258">
        <v>2.9411764705882353E-2</v>
      </c>
      <c r="H87" s="256">
        <v>92</v>
      </c>
      <c r="I87" s="257">
        <v>420</v>
      </c>
      <c r="J87" s="258">
        <v>6.8702290076335881E-2</v>
      </c>
      <c r="K87" s="256">
        <v>73</v>
      </c>
      <c r="L87" s="257">
        <v>330</v>
      </c>
      <c r="M87" s="258">
        <v>1.5384615384615385E-2</v>
      </c>
      <c r="N87" s="256">
        <v>344</v>
      </c>
      <c r="O87" s="257">
        <v>410</v>
      </c>
      <c r="P87" s="258">
        <v>3.7974683544303799E-2</v>
      </c>
      <c r="Q87" s="256">
        <v>157</v>
      </c>
      <c r="R87" s="257">
        <v>550</v>
      </c>
      <c r="S87" s="258">
        <v>-1.4336917562724014E-2</v>
      </c>
    </row>
    <row r="88" spans="1:19" x14ac:dyDescent="0.2">
      <c r="A88" s="209" t="s">
        <v>115</v>
      </c>
      <c r="B88" s="256">
        <v>689</v>
      </c>
      <c r="C88" s="257">
        <v>380</v>
      </c>
      <c r="D88" s="258">
        <v>-1.2987012987012988E-2</v>
      </c>
      <c r="E88" s="256">
        <v>809</v>
      </c>
      <c r="F88" s="257">
        <v>510</v>
      </c>
      <c r="G88" s="258">
        <v>0.02</v>
      </c>
      <c r="H88" s="256">
        <v>97</v>
      </c>
      <c r="I88" s="257">
        <v>720</v>
      </c>
      <c r="J88" s="258">
        <v>-4.6357615894039736E-2</v>
      </c>
      <c r="K88" s="256">
        <v>126</v>
      </c>
      <c r="L88" s="257">
        <v>628</v>
      </c>
      <c r="M88" s="258">
        <v>-3.1746031746031746E-3</v>
      </c>
      <c r="N88" s="256">
        <v>137</v>
      </c>
      <c r="O88" s="257">
        <v>875</v>
      </c>
      <c r="P88" s="258">
        <v>2.9411764705882353E-2</v>
      </c>
      <c r="Q88" s="256">
        <v>28</v>
      </c>
      <c r="R88" s="257">
        <v>1175</v>
      </c>
      <c r="S88" s="258">
        <v>6.8181818181818177E-2</v>
      </c>
    </row>
    <row r="89" spans="1:19" x14ac:dyDescent="0.2">
      <c r="A89" s="209" t="s">
        <v>120</v>
      </c>
      <c r="B89" s="256">
        <v>1193</v>
      </c>
      <c r="C89" s="257">
        <v>365</v>
      </c>
      <c r="D89" s="258">
        <v>5.7971014492753624E-2</v>
      </c>
      <c r="E89" s="256">
        <v>1017</v>
      </c>
      <c r="F89" s="257">
        <v>522</v>
      </c>
      <c r="G89" s="258">
        <v>3.8461538461538464E-3</v>
      </c>
      <c r="H89" s="256">
        <v>132</v>
      </c>
      <c r="I89" s="257">
        <v>723</v>
      </c>
      <c r="J89" s="258">
        <v>-2.6917900403768506E-2</v>
      </c>
      <c r="K89" s="256">
        <v>125</v>
      </c>
      <c r="L89" s="257">
        <v>640</v>
      </c>
      <c r="M89" s="258">
        <v>-1.5384615384615385E-2</v>
      </c>
      <c r="N89" s="256">
        <v>145</v>
      </c>
      <c r="O89" s="257">
        <v>830</v>
      </c>
      <c r="P89" s="258">
        <v>6.0606060606060606E-3</v>
      </c>
      <c r="Q89" s="256">
        <v>79</v>
      </c>
      <c r="R89" s="257">
        <v>1100</v>
      </c>
      <c r="S89" s="258">
        <v>0.14822546972860126</v>
      </c>
    </row>
    <row r="90" spans="1:19" x14ac:dyDescent="0.2">
      <c r="A90" s="213" t="s">
        <v>144</v>
      </c>
      <c r="B90" s="259">
        <v>2807</v>
      </c>
      <c r="C90" s="260">
        <v>350</v>
      </c>
      <c r="D90" s="261">
        <v>4.4776119402985072E-2</v>
      </c>
      <c r="E90" s="259">
        <v>4535</v>
      </c>
      <c r="F90" s="260">
        <v>445</v>
      </c>
      <c r="G90" s="261">
        <v>3.4883720930232558E-2</v>
      </c>
      <c r="H90" s="259">
        <v>1104</v>
      </c>
      <c r="I90" s="260">
        <v>500</v>
      </c>
      <c r="J90" s="261">
        <v>4.1666666666666664E-2</v>
      </c>
      <c r="K90" s="259">
        <v>673</v>
      </c>
      <c r="L90" s="260">
        <v>460</v>
      </c>
      <c r="M90" s="261">
        <v>2.2222222222222223E-2</v>
      </c>
      <c r="N90" s="259">
        <v>3106</v>
      </c>
      <c r="O90" s="260">
        <v>395</v>
      </c>
      <c r="P90" s="261">
        <v>1.282051282051282E-2</v>
      </c>
      <c r="Q90" s="259">
        <v>1815</v>
      </c>
      <c r="R90" s="260">
        <v>450</v>
      </c>
      <c r="S90" s="261">
        <v>0</v>
      </c>
    </row>
    <row r="91" spans="1:19" x14ac:dyDescent="0.2">
      <c r="A91" s="215"/>
      <c r="B91" s="211"/>
      <c r="C91" s="212"/>
      <c r="D91" s="212"/>
      <c r="E91" s="211"/>
      <c r="F91" s="212"/>
      <c r="G91" s="212"/>
      <c r="H91" s="211"/>
      <c r="I91" s="212"/>
      <c r="J91" s="212"/>
      <c r="K91" s="211"/>
      <c r="L91" s="212"/>
      <c r="M91" s="212"/>
      <c r="N91" s="211"/>
      <c r="O91" s="212"/>
      <c r="P91" s="212"/>
      <c r="Q91" s="211"/>
      <c r="R91" s="212"/>
      <c r="S91" s="212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/>
  </sheetViews>
  <sheetFormatPr defaultColWidth="9.140625" defaultRowHeight="11.25" x14ac:dyDescent="0.2"/>
  <cols>
    <col min="1" max="1" width="17.140625" style="226" customWidth="1"/>
    <col min="2" max="2" width="9.140625" style="217" customWidth="1"/>
    <col min="3" max="3" width="9.140625" style="218" customWidth="1"/>
    <col min="4" max="4" width="9.140625" style="217" customWidth="1"/>
    <col min="5" max="5" width="9.140625" style="218"/>
    <col min="6" max="6" width="9.140625" style="217" customWidth="1"/>
    <col min="7" max="7" width="9.140625" style="218"/>
    <col min="8" max="8" width="9.140625" style="217" customWidth="1"/>
    <col min="9" max="9" width="9.140625" style="218" customWidth="1"/>
    <col min="10" max="10" width="9.140625" style="217" customWidth="1"/>
    <col min="11" max="11" width="9.140625" style="218" customWidth="1"/>
    <col min="12" max="12" width="9.140625" style="219" customWidth="1"/>
    <col min="13" max="13" width="9.140625" style="220"/>
    <col min="14" max="14" width="9.140625" style="221"/>
    <col min="15" max="15" width="15" style="221" customWidth="1"/>
    <col min="16" max="16384" width="9.140625" style="221"/>
  </cols>
  <sheetData>
    <row r="1" spans="1:15" ht="31.5" customHeight="1" x14ac:dyDescent="0.2">
      <c r="A1" s="216" t="s">
        <v>334</v>
      </c>
      <c r="O1" s="291" t="s">
        <v>366</v>
      </c>
    </row>
    <row r="2" spans="1:15" ht="13.5" customHeight="1" x14ac:dyDescent="0.2">
      <c r="A2" s="38"/>
      <c r="B2" s="299" t="s">
        <v>55</v>
      </c>
      <c r="C2" s="299"/>
      <c r="D2" s="299" t="s">
        <v>291</v>
      </c>
      <c r="E2" s="299"/>
      <c r="F2" s="299" t="s">
        <v>292</v>
      </c>
      <c r="G2" s="299"/>
      <c r="H2" s="299" t="s">
        <v>293</v>
      </c>
      <c r="I2" s="299"/>
      <c r="J2" s="299" t="s">
        <v>37</v>
      </c>
      <c r="K2" s="299"/>
    </row>
    <row r="3" spans="1:15" ht="12.75" customHeight="1" x14ac:dyDescent="0.2">
      <c r="A3" s="38"/>
      <c r="B3" s="299" t="s">
        <v>63</v>
      </c>
      <c r="C3" s="299"/>
      <c r="D3" s="299" t="s">
        <v>63</v>
      </c>
      <c r="E3" s="299"/>
      <c r="F3" s="299" t="s">
        <v>63</v>
      </c>
      <c r="G3" s="299"/>
      <c r="H3" s="299" t="s">
        <v>63</v>
      </c>
      <c r="I3" s="299"/>
      <c r="J3" s="299" t="s">
        <v>63</v>
      </c>
      <c r="K3" s="299"/>
      <c r="L3" s="222"/>
    </row>
    <row r="4" spans="1:15" ht="12.75" customHeight="1" x14ac:dyDescent="0.2">
      <c r="A4" s="199"/>
      <c r="B4" s="203" t="s">
        <v>349</v>
      </c>
      <c r="C4" s="204" t="s">
        <v>296</v>
      </c>
      <c r="D4" s="203" t="s">
        <v>349</v>
      </c>
      <c r="E4" s="204" t="s">
        <v>296</v>
      </c>
      <c r="F4" s="203" t="s">
        <v>349</v>
      </c>
      <c r="G4" s="204" t="s">
        <v>296</v>
      </c>
      <c r="H4" s="203" t="s">
        <v>349</v>
      </c>
      <c r="I4" s="204" t="s">
        <v>296</v>
      </c>
      <c r="J4" s="203" t="s">
        <v>349</v>
      </c>
      <c r="K4" s="204" t="s">
        <v>296</v>
      </c>
      <c r="L4" s="222"/>
      <c r="M4" s="223" t="s">
        <v>360</v>
      </c>
      <c r="N4" s="36"/>
    </row>
    <row r="5" spans="1:15" ht="12.75" customHeight="1" x14ac:dyDescent="0.2">
      <c r="A5" s="38" t="s">
        <v>64</v>
      </c>
      <c r="B5" s="147">
        <v>0</v>
      </c>
      <c r="C5" s="205">
        <v>0</v>
      </c>
      <c r="D5" s="147">
        <v>16</v>
      </c>
      <c r="E5" s="205">
        <v>0.57099999999999995</v>
      </c>
      <c r="F5" s="147">
        <v>20</v>
      </c>
      <c r="G5" s="205">
        <v>0.64500000000000002</v>
      </c>
      <c r="H5" s="147">
        <v>2</v>
      </c>
      <c r="I5" s="205">
        <v>0.28599999999999998</v>
      </c>
      <c r="J5" s="147">
        <v>38</v>
      </c>
      <c r="K5" s="205">
        <v>0.54300000000000004</v>
      </c>
      <c r="L5" s="147"/>
      <c r="M5" s="223" t="s">
        <v>344</v>
      </c>
      <c r="N5" s="36"/>
      <c r="O5" s="36"/>
    </row>
    <row r="6" spans="1:15" x14ac:dyDescent="0.2">
      <c r="A6" s="38" t="s">
        <v>65</v>
      </c>
      <c r="B6" s="147">
        <v>0</v>
      </c>
      <c r="C6" s="205">
        <v>0</v>
      </c>
      <c r="D6" s="147">
        <v>17</v>
      </c>
      <c r="E6" s="205">
        <v>0.65400000000000003</v>
      </c>
      <c r="F6" s="147">
        <v>19</v>
      </c>
      <c r="G6" s="205">
        <v>0.59399999999999997</v>
      </c>
      <c r="H6" s="147">
        <v>7</v>
      </c>
      <c r="I6" s="205">
        <v>0.46700000000000003</v>
      </c>
      <c r="J6" s="147">
        <v>43</v>
      </c>
      <c r="K6" s="205">
        <v>0.57299999999999995</v>
      </c>
      <c r="L6" s="147"/>
      <c r="M6" s="223" t="s">
        <v>344</v>
      </c>
      <c r="N6" s="36"/>
    </row>
    <row r="7" spans="1:15" x14ac:dyDescent="0.2">
      <c r="A7" s="38" t="s">
        <v>0</v>
      </c>
      <c r="B7" s="147">
        <v>3</v>
      </c>
      <c r="C7" s="205">
        <v>5.8000000000000003E-2</v>
      </c>
      <c r="D7" s="147">
        <v>107</v>
      </c>
      <c r="E7" s="205">
        <v>0.38900000000000001</v>
      </c>
      <c r="F7" s="147">
        <v>241</v>
      </c>
      <c r="G7" s="205">
        <v>0.48399999999999999</v>
      </c>
      <c r="H7" s="147">
        <v>96</v>
      </c>
      <c r="I7" s="205">
        <v>0.46800000000000003</v>
      </c>
      <c r="J7" s="147">
        <v>447</v>
      </c>
      <c r="K7" s="205">
        <v>0.434</v>
      </c>
      <c r="L7" s="147"/>
      <c r="M7" s="223" t="s">
        <v>344</v>
      </c>
      <c r="N7" s="36"/>
    </row>
    <row r="8" spans="1:15" x14ac:dyDescent="0.2">
      <c r="A8" s="38" t="s">
        <v>66</v>
      </c>
      <c r="B8" s="147">
        <v>1</v>
      </c>
      <c r="C8" s="205">
        <v>7.0000000000000001E-3</v>
      </c>
      <c r="D8" s="147">
        <v>2</v>
      </c>
      <c r="E8" s="205">
        <v>5.0000000000000001E-3</v>
      </c>
      <c r="F8" s="147">
        <v>11</v>
      </c>
      <c r="G8" s="205">
        <v>2.1000000000000001E-2</v>
      </c>
      <c r="H8" s="147">
        <v>11</v>
      </c>
      <c r="I8" s="205">
        <v>7.0000000000000007E-2</v>
      </c>
      <c r="J8" s="147">
        <v>25</v>
      </c>
      <c r="K8" s="205">
        <v>0.02</v>
      </c>
      <c r="L8" s="147"/>
      <c r="M8" s="223" t="s">
        <v>345</v>
      </c>
      <c r="N8" s="224"/>
    </row>
    <row r="9" spans="1:15" x14ac:dyDescent="0.2">
      <c r="A9" s="38" t="s">
        <v>67</v>
      </c>
      <c r="B9" s="147">
        <v>0</v>
      </c>
      <c r="C9" s="205">
        <v>0</v>
      </c>
      <c r="D9" s="147">
        <v>14</v>
      </c>
      <c r="E9" s="205">
        <v>0.28599999999999998</v>
      </c>
      <c r="F9" s="147">
        <v>76</v>
      </c>
      <c r="G9" s="205">
        <v>0.51400000000000001</v>
      </c>
      <c r="H9" s="147">
        <v>19</v>
      </c>
      <c r="I9" s="205">
        <v>0.34499999999999997</v>
      </c>
      <c r="J9" s="147">
        <v>109</v>
      </c>
      <c r="K9" s="205">
        <v>0.41599999999999998</v>
      </c>
      <c r="L9" s="147"/>
      <c r="M9" s="223" t="s">
        <v>344</v>
      </c>
      <c r="N9" s="224"/>
    </row>
    <row r="10" spans="1:15" x14ac:dyDescent="0.2">
      <c r="A10" s="38" t="s">
        <v>68</v>
      </c>
      <c r="B10" s="147">
        <v>0</v>
      </c>
      <c r="C10" s="205">
        <v>0</v>
      </c>
      <c r="D10" s="147">
        <v>16</v>
      </c>
      <c r="E10" s="205">
        <v>0.32700000000000001</v>
      </c>
      <c r="F10" s="147">
        <v>50</v>
      </c>
      <c r="G10" s="205">
        <v>0.38500000000000001</v>
      </c>
      <c r="H10" s="147">
        <v>35</v>
      </c>
      <c r="I10" s="205">
        <v>0.40200000000000002</v>
      </c>
      <c r="J10" s="147">
        <v>101</v>
      </c>
      <c r="K10" s="205">
        <v>0.37</v>
      </c>
      <c r="L10" s="147"/>
      <c r="M10" s="223" t="s">
        <v>344</v>
      </c>
      <c r="N10" s="224"/>
    </row>
    <row r="11" spans="1:15" x14ac:dyDescent="0.2">
      <c r="A11" s="38" t="s">
        <v>69</v>
      </c>
      <c r="B11" s="147">
        <v>0</v>
      </c>
      <c r="C11" s="205">
        <v>0</v>
      </c>
      <c r="D11" s="147">
        <v>1</v>
      </c>
      <c r="E11" s="205">
        <v>3.0000000000000001E-3</v>
      </c>
      <c r="F11" s="147">
        <v>2</v>
      </c>
      <c r="G11" s="205">
        <v>7.0000000000000001E-3</v>
      </c>
      <c r="H11" s="147">
        <v>1</v>
      </c>
      <c r="I11" s="205">
        <v>6.0000000000000001E-3</v>
      </c>
      <c r="J11" s="147">
        <v>4</v>
      </c>
      <c r="K11" s="205">
        <v>5.0000000000000001E-3</v>
      </c>
      <c r="L11" s="147"/>
      <c r="M11" s="223" t="s">
        <v>345</v>
      </c>
      <c r="N11" s="224"/>
    </row>
    <row r="12" spans="1:15" x14ac:dyDescent="0.2">
      <c r="A12" s="38" t="s">
        <v>70</v>
      </c>
      <c r="B12" s="147">
        <v>1</v>
      </c>
      <c r="C12" s="205">
        <v>0.16700000000000001</v>
      </c>
      <c r="D12" s="147">
        <v>21</v>
      </c>
      <c r="E12" s="205">
        <v>0.75</v>
      </c>
      <c r="F12" s="147">
        <v>30</v>
      </c>
      <c r="G12" s="205">
        <v>0.71399999999999997</v>
      </c>
      <c r="H12" s="147">
        <v>9</v>
      </c>
      <c r="I12" s="205">
        <v>0.75</v>
      </c>
      <c r="J12" s="147">
        <v>61</v>
      </c>
      <c r="K12" s="205">
        <v>0.69299999999999995</v>
      </c>
      <c r="L12" s="147"/>
      <c r="M12" s="223" t="s">
        <v>344</v>
      </c>
      <c r="N12" s="224"/>
    </row>
    <row r="13" spans="1:15" x14ac:dyDescent="0.2">
      <c r="A13" s="38" t="s">
        <v>71</v>
      </c>
      <c r="B13" s="147">
        <v>0</v>
      </c>
      <c r="C13" s="205">
        <v>0</v>
      </c>
      <c r="D13" s="147">
        <v>2</v>
      </c>
      <c r="E13" s="205">
        <v>2E-3</v>
      </c>
      <c r="F13" s="147">
        <v>7</v>
      </c>
      <c r="G13" s="205">
        <v>1.7000000000000001E-2</v>
      </c>
      <c r="H13" s="147">
        <v>5</v>
      </c>
      <c r="I13" s="205">
        <v>1.7999999999999999E-2</v>
      </c>
      <c r="J13" s="147">
        <v>14</v>
      </c>
      <c r="K13" s="205">
        <v>6.0000000000000001E-3</v>
      </c>
      <c r="L13" s="147"/>
      <c r="M13" s="223" t="s">
        <v>345</v>
      </c>
      <c r="N13" s="224"/>
    </row>
    <row r="14" spans="1:15" x14ac:dyDescent="0.2">
      <c r="A14" s="38" t="s">
        <v>72</v>
      </c>
      <c r="B14" s="147">
        <v>2</v>
      </c>
      <c r="C14" s="205">
        <v>2.7E-2</v>
      </c>
      <c r="D14" s="147">
        <v>18</v>
      </c>
      <c r="E14" s="205">
        <v>7.5999999999999998E-2</v>
      </c>
      <c r="F14" s="147">
        <v>73</v>
      </c>
      <c r="G14" s="205">
        <v>0.112</v>
      </c>
      <c r="H14" s="147">
        <v>37</v>
      </c>
      <c r="I14" s="205">
        <v>0.223</v>
      </c>
      <c r="J14" s="147">
        <v>130</v>
      </c>
      <c r="K14" s="205">
        <v>0.115</v>
      </c>
      <c r="L14" s="147"/>
      <c r="M14" s="223" t="s">
        <v>345</v>
      </c>
      <c r="N14" s="224"/>
    </row>
    <row r="15" spans="1:15" x14ac:dyDescent="0.2">
      <c r="A15" s="38" t="s">
        <v>73</v>
      </c>
      <c r="B15" s="147">
        <v>0</v>
      </c>
      <c r="C15" s="205">
        <v>0</v>
      </c>
      <c r="D15" s="147">
        <v>5</v>
      </c>
      <c r="E15" s="205">
        <v>1</v>
      </c>
      <c r="F15" s="147">
        <v>10</v>
      </c>
      <c r="G15" s="205">
        <v>1</v>
      </c>
      <c r="H15" s="147">
        <v>3</v>
      </c>
      <c r="I15" s="205">
        <v>0.75</v>
      </c>
      <c r="J15" s="147">
        <v>18</v>
      </c>
      <c r="K15" s="205">
        <v>0.94699999999999995</v>
      </c>
      <c r="L15" s="147"/>
      <c r="M15" s="223" t="s">
        <v>344</v>
      </c>
      <c r="N15" s="224"/>
    </row>
    <row r="16" spans="1:15" x14ac:dyDescent="0.2">
      <c r="A16" s="38" t="s">
        <v>74</v>
      </c>
      <c r="B16" s="147">
        <v>5</v>
      </c>
      <c r="C16" s="205">
        <v>0.5</v>
      </c>
      <c r="D16" s="147">
        <v>31</v>
      </c>
      <c r="E16" s="205">
        <v>0.55400000000000005</v>
      </c>
      <c r="F16" s="147">
        <v>59</v>
      </c>
      <c r="G16" s="205">
        <v>0.56200000000000006</v>
      </c>
      <c r="H16" s="147">
        <v>11</v>
      </c>
      <c r="I16" s="205">
        <v>0.39300000000000002</v>
      </c>
      <c r="J16" s="147">
        <v>106</v>
      </c>
      <c r="K16" s="205">
        <v>0.53300000000000003</v>
      </c>
      <c r="L16" s="147"/>
      <c r="M16" s="223" t="s">
        <v>344</v>
      </c>
      <c r="N16" s="224"/>
    </row>
    <row r="17" spans="1:14" x14ac:dyDescent="0.2">
      <c r="A17" s="38" t="s">
        <v>75</v>
      </c>
      <c r="B17" s="147">
        <v>0</v>
      </c>
      <c r="C17" s="205">
        <v>0</v>
      </c>
      <c r="D17" s="147">
        <v>2</v>
      </c>
      <c r="E17" s="205">
        <v>2.5000000000000001E-2</v>
      </c>
      <c r="F17" s="147">
        <v>62</v>
      </c>
      <c r="G17" s="205">
        <v>0.16500000000000001</v>
      </c>
      <c r="H17" s="147">
        <v>123</v>
      </c>
      <c r="I17" s="205">
        <v>0.44900000000000001</v>
      </c>
      <c r="J17" s="147">
        <v>187</v>
      </c>
      <c r="K17" s="205">
        <v>0.25600000000000001</v>
      </c>
      <c r="L17" s="147"/>
      <c r="M17" s="223" t="s">
        <v>345</v>
      </c>
      <c r="N17" s="224"/>
    </row>
    <row r="18" spans="1:14" x14ac:dyDescent="0.2">
      <c r="A18" s="38" t="s">
        <v>76</v>
      </c>
      <c r="B18" s="147">
        <v>1</v>
      </c>
      <c r="C18" s="205">
        <v>5.6000000000000001E-2</v>
      </c>
      <c r="D18" s="147">
        <v>7</v>
      </c>
      <c r="E18" s="205">
        <v>3.6999999999999998E-2</v>
      </c>
      <c r="F18" s="147">
        <v>97</v>
      </c>
      <c r="G18" s="205">
        <v>0.10199999999999999</v>
      </c>
      <c r="H18" s="147">
        <v>141</v>
      </c>
      <c r="I18" s="205">
        <v>0.189</v>
      </c>
      <c r="J18" s="147">
        <v>246</v>
      </c>
      <c r="K18" s="205">
        <v>0.129</v>
      </c>
      <c r="L18" s="147"/>
      <c r="M18" s="223" t="s">
        <v>345</v>
      </c>
      <c r="N18" s="224"/>
    </row>
    <row r="19" spans="1:14" x14ac:dyDescent="0.2">
      <c r="A19" s="38" t="s">
        <v>77</v>
      </c>
      <c r="B19" s="147">
        <v>1</v>
      </c>
      <c r="C19" s="205">
        <v>1</v>
      </c>
      <c r="D19" s="147">
        <v>15</v>
      </c>
      <c r="E19" s="205">
        <v>0.88200000000000001</v>
      </c>
      <c r="F19" s="147">
        <v>23</v>
      </c>
      <c r="G19" s="205">
        <v>1</v>
      </c>
      <c r="H19" s="147">
        <v>3</v>
      </c>
      <c r="I19" s="205">
        <v>0.75</v>
      </c>
      <c r="J19" s="147">
        <v>42</v>
      </c>
      <c r="K19" s="205">
        <v>0.93300000000000005</v>
      </c>
      <c r="L19" s="147"/>
      <c r="M19" s="223" t="s">
        <v>344</v>
      </c>
      <c r="N19" s="224"/>
    </row>
    <row r="20" spans="1:14" x14ac:dyDescent="0.2">
      <c r="A20" s="38" t="s">
        <v>78</v>
      </c>
      <c r="B20" s="147">
        <v>0</v>
      </c>
      <c r="C20" s="205">
        <v>0</v>
      </c>
      <c r="D20" s="147">
        <v>9</v>
      </c>
      <c r="E20" s="205">
        <v>0.32100000000000001</v>
      </c>
      <c r="F20" s="147">
        <v>32</v>
      </c>
      <c r="G20" s="205">
        <v>0.53300000000000003</v>
      </c>
      <c r="H20" s="147">
        <v>9</v>
      </c>
      <c r="I20" s="205">
        <v>0.56299999999999994</v>
      </c>
      <c r="J20" s="147">
        <v>50</v>
      </c>
      <c r="K20" s="205">
        <v>0.45</v>
      </c>
      <c r="L20" s="147"/>
      <c r="M20" s="223" t="s">
        <v>344</v>
      </c>
      <c r="N20" s="224"/>
    </row>
    <row r="21" spans="1:14" x14ac:dyDescent="0.2">
      <c r="A21" s="38" t="s">
        <v>79</v>
      </c>
      <c r="B21" s="147">
        <v>0</v>
      </c>
      <c r="C21" s="205">
        <v>0</v>
      </c>
      <c r="D21" s="147">
        <v>12</v>
      </c>
      <c r="E21" s="205">
        <v>0.57099999999999995</v>
      </c>
      <c r="F21" s="147">
        <v>30</v>
      </c>
      <c r="G21" s="205">
        <v>0.88200000000000001</v>
      </c>
      <c r="H21" s="147">
        <v>6</v>
      </c>
      <c r="I21" s="205">
        <v>0.66700000000000004</v>
      </c>
      <c r="J21" s="147">
        <v>48</v>
      </c>
      <c r="K21" s="205">
        <v>0.71599999999999997</v>
      </c>
      <c r="L21" s="147"/>
      <c r="M21" s="223" t="s">
        <v>344</v>
      </c>
      <c r="N21" s="224"/>
    </row>
    <row r="22" spans="1:14" x14ac:dyDescent="0.2">
      <c r="A22" s="38" t="s">
        <v>80</v>
      </c>
      <c r="B22" s="147">
        <v>0</v>
      </c>
      <c r="C22" s="205">
        <v>0</v>
      </c>
      <c r="D22" s="147">
        <v>12</v>
      </c>
      <c r="E22" s="205">
        <v>1.4E-2</v>
      </c>
      <c r="F22" s="147">
        <v>17</v>
      </c>
      <c r="G22" s="205">
        <v>3.5000000000000003E-2</v>
      </c>
      <c r="H22" s="147">
        <v>6</v>
      </c>
      <c r="I22" s="205">
        <v>6.5000000000000002E-2</v>
      </c>
      <c r="J22" s="147">
        <v>35</v>
      </c>
      <c r="K22" s="205">
        <v>0.02</v>
      </c>
      <c r="L22" s="147"/>
      <c r="M22" s="223" t="s">
        <v>345</v>
      </c>
      <c r="N22" s="224"/>
    </row>
    <row r="23" spans="1:14" x14ac:dyDescent="0.2">
      <c r="A23" s="38" t="s">
        <v>81</v>
      </c>
      <c r="B23" s="147">
        <v>2</v>
      </c>
      <c r="C23" s="205">
        <v>0.14299999999999999</v>
      </c>
      <c r="D23" s="147">
        <v>47</v>
      </c>
      <c r="E23" s="205">
        <v>0.61799999999999999</v>
      </c>
      <c r="F23" s="147">
        <v>73</v>
      </c>
      <c r="G23" s="205">
        <v>0.60799999999999998</v>
      </c>
      <c r="H23" s="147">
        <v>30</v>
      </c>
      <c r="I23" s="205">
        <v>0.65200000000000002</v>
      </c>
      <c r="J23" s="147">
        <v>152</v>
      </c>
      <c r="K23" s="205">
        <v>0.59399999999999997</v>
      </c>
      <c r="L23" s="147"/>
      <c r="M23" s="223" t="s">
        <v>344</v>
      </c>
      <c r="N23" s="224"/>
    </row>
    <row r="24" spans="1:14" x14ac:dyDescent="0.2">
      <c r="A24" s="38" t="s">
        <v>10</v>
      </c>
      <c r="B24" s="147">
        <v>5</v>
      </c>
      <c r="C24" s="205">
        <v>6.7000000000000004E-2</v>
      </c>
      <c r="D24" s="147">
        <v>17</v>
      </c>
      <c r="E24" s="205">
        <v>5.3999999999999999E-2</v>
      </c>
      <c r="F24" s="147">
        <v>44</v>
      </c>
      <c r="G24" s="205">
        <v>8.6999999999999994E-2</v>
      </c>
      <c r="H24" s="147">
        <v>28</v>
      </c>
      <c r="I24" s="205">
        <v>0.19700000000000001</v>
      </c>
      <c r="J24" s="147">
        <v>94</v>
      </c>
      <c r="K24" s="205">
        <v>9.0999999999999998E-2</v>
      </c>
      <c r="L24" s="147"/>
      <c r="M24" s="223" t="s">
        <v>345</v>
      </c>
      <c r="N24" s="224"/>
    </row>
    <row r="25" spans="1:14" x14ac:dyDescent="0.2">
      <c r="A25" s="38" t="s">
        <v>82</v>
      </c>
      <c r="B25" s="147">
        <v>0</v>
      </c>
      <c r="C25" s="205">
        <v>0</v>
      </c>
      <c r="D25" s="147">
        <v>13</v>
      </c>
      <c r="E25" s="205">
        <v>0.92900000000000005</v>
      </c>
      <c r="F25" s="147">
        <v>24</v>
      </c>
      <c r="G25" s="205">
        <v>0.96</v>
      </c>
      <c r="H25" s="147">
        <v>9</v>
      </c>
      <c r="I25" s="205">
        <v>0.9</v>
      </c>
      <c r="J25" s="147">
        <v>46</v>
      </c>
      <c r="K25" s="205">
        <v>0.93899999999999995</v>
      </c>
      <c r="L25" s="147"/>
      <c r="M25" s="223" t="s">
        <v>344</v>
      </c>
      <c r="N25" s="224"/>
    </row>
    <row r="26" spans="1:14" x14ac:dyDescent="0.2">
      <c r="A26" s="38" t="s">
        <v>83</v>
      </c>
      <c r="B26" s="147">
        <v>3</v>
      </c>
      <c r="C26" s="205">
        <v>6.0000000000000001E-3</v>
      </c>
      <c r="D26" s="147">
        <v>6</v>
      </c>
      <c r="E26" s="205">
        <v>5.0000000000000001E-3</v>
      </c>
      <c r="F26" s="147">
        <v>10</v>
      </c>
      <c r="G26" s="205">
        <v>0.02</v>
      </c>
      <c r="H26" s="147">
        <v>9</v>
      </c>
      <c r="I26" s="205">
        <v>4.1000000000000002E-2</v>
      </c>
      <c r="J26" s="147">
        <v>28</v>
      </c>
      <c r="K26" s="205">
        <v>1.2E-2</v>
      </c>
      <c r="L26" s="147"/>
      <c r="M26" s="223" t="s">
        <v>345</v>
      </c>
      <c r="N26" s="224"/>
    </row>
    <row r="27" spans="1:14" x14ac:dyDescent="0.2">
      <c r="A27" s="38" t="s">
        <v>84</v>
      </c>
      <c r="B27" s="147">
        <v>1</v>
      </c>
      <c r="C27" s="205">
        <v>0.25</v>
      </c>
      <c r="D27" s="147">
        <v>22</v>
      </c>
      <c r="E27" s="205">
        <v>0.61099999999999999</v>
      </c>
      <c r="F27" s="147">
        <v>49</v>
      </c>
      <c r="G27" s="205">
        <v>0.81699999999999995</v>
      </c>
      <c r="H27" s="147">
        <v>22</v>
      </c>
      <c r="I27" s="205">
        <v>0.95699999999999996</v>
      </c>
      <c r="J27" s="147">
        <v>94</v>
      </c>
      <c r="K27" s="205">
        <v>0.76400000000000001</v>
      </c>
      <c r="L27" s="147"/>
      <c r="M27" s="223" t="s">
        <v>344</v>
      </c>
      <c r="N27" s="224"/>
    </row>
    <row r="28" spans="1:14" x14ac:dyDescent="0.2">
      <c r="A28" s="38" t="s">
        <v>85</v>
      </c>
      <c r="B28" s="147">
        <v>0</v>
      </c>
      <c r="C28" s="205">
        <v>0</v>
      </c>
      <c r="D28" s="147">
        <v>0</v>
      </c>
      <c r="E28" s="205">
        <v>0</v>
      </c>
      <c r="F28" s="147">
        <v>6</v>
      </c>
      <c r="G28" s="205">
        <v>0.27300000000000002</v>
      </c>
      <c r="H28" s="147">
        <v>0</v>
      </c>
      <c r="I28" s="205">
        <v>0</v>
      </c>
      <c r="J28" s="147">
        <v>6</v>
      </c>
      <c r="K28" s="205">
        <v>0.16700000000000001</v>
      </c>
      <c r="L28" s="147"/>
      <c r="M28" s="223" t="s">
        <v>344</v>
      </c>
      <c r="N28" s="224"/>
    </row>
    <row r="29" spans="1:14" x14ac:dyDescent="0.2">
      <c r="A29" s="38" t="s">
        <v>86</v>
      </c>
      <c r="B29" s="147">
        <v>4</v>
      </c>
      <c r="C29" s="205">
        <v>0.14299999999999999</v>
      </c>
      <c r="D29" s="147">
        <v>104</v>
      </c>
      <c r="E29" s="205">
        <v>0.41099999999999998</v>
      </c>
      <c r="F29" s="147">
        <v>253</v>
      </c>
      <c r="G29" s="205">
        <v>0.58599999999999997</v>
      </c>
      <c r="H29" s="147">
        <v>90</v>
      </c>
      <c r="I29" s="205">
        <v>0.59199999999999997</v>
      </c>
      <c r="J29" s="147">
        <v>451</v>
      </c>
      <c r="K29" s="205">
        <v>0.52100000000000002</v>
      </c>
      <c r="L29" s="147"/>
      <c r="M29" s="223" t="s">
        <v>344</v>
      </c>
      <c r="N29" s="224"/>
    </row>
    <row r="30" spans="1:14" x14ac:dyDescent="0.2">
      <c r="A30" s="38" t="s">
        <v>87</v>
      </c>
      <c r="B30" s="147">
        <v>0</v>
      </c>
      <c r="C30" s="205">
        <v>0</v>
      </c>
      <c r="D30" s="147">
        <v>18</v>
      </c>
      <c r="E30" s="205">
        <v>3.9E-2</v>
      </c>
      <c r="F30" s="147">
        <v>37</v>
      </c>
      <c r="G30" s="205">
        <v>7.9000000000000001E-2</v>
      </c>
      <c r="H30" s="147">
        <v>18</v>
      </c>
      <c r="I30" s="205">
        <v>0.112</v>
      </c>
      <c r="J30" s="147">
        <v>73</v>
      </c>
      <c r="K30" s="205">
        <v>5.8999999999999997E-2</v>
      </c>
      <c r="L30" s="147"/>
      <c r="M30" s="223" t="s">
        <v>345</v>
      </c>
      <c r="N30" s="224"/>
    </row>
    <row r="31" spans="1:14" x14ac:dyDescent="0.2">
      <c r="A31" s="38" t="s">
        <v>88</v>
      </c>
      <c r="B31" s="147">
        <v>0</v>
      </c>
      <c r="C31" s="205">
        <v>0</v>
      </c>
      <c r="D31" s="147">
        <v>51</v>
      </c>
      <c r="E31" s="205">
        <v>0.10100000000000001</v>
      </c>
      <c r="F31" s="147">
        <v>187</v>
      </c>
      <c r="G31" s="205">
        <v>0.2</v>
      </c>
      <c r="H31" s="147">
        <v>76</v>
      </c>
      <c r="I31" s="205">
        <v>0.17199999999999999</v>
      </c>
      <c r="J31" s="147">
        <v>314</v>
      </c>
      <c r="K31" s="205">
        <v>0.155</v>
      </c>
      <c r="L31" s="147"/>
      <c r="M31" s="223" t="s">
        <v>344</v>
      </c>
      <c r="N31" s="224"/>
    </row>
    <row r="32" spans="1:14" x14ac:dyDescent="0.2">
      <c r="A32" s="38" t="s">
        <v>89</v>
      </c>
      <c r="B32" s="147">
        <v>8</v>
      </c>
      <c r="C32" s="205">
        <v>0.2</v>
      </c>
      <c r="D32" s="147">
        <v>75</v>
      </c>
      <c r="E32" s="205">
        <v>0.68200000000000005</v>
      </c>
      <c r="F32" s="147">
        <v>133</v>
      </c>
      <c r="G32" s="205">
        <v>0.61299999999999999</v>
      </c>
      <c r="H32" s="147">
        <v>37</v>
      </c>
      <c r="I32" s="205">
        <v>0.50700000000000001</v>
      </c>
      <c r="J32" s="147">
        <v>253</v>
      </c>
      <c r="K32" s="205">
        <v>0.57499999999999996</v>
      </c>
      <c r="L32" s="147"/>
      <c r="M32" s="223" t="s">
        <v>344</v>
      </c>
      <c r="N32" s="224"/>
    </row>
    <row r="33" spans="1:14" x14ac:dyDescent="0.2">
      <c r="A33" s="38" t="s">
        <v>90</v>
      </c>
      <c r="B33" s="147">
        <v>0</v>
      </c>
      <c r="C33" s="205">
        <v>0</v>
      </c>
      <c r="D33" s="147">
        <v>1</v>
      </c>
      <c r="E33" s="205">
        <v>6.3E-2</v>
      </c>
      <c r="F33" s="147">
        <v>11</v>
      </c>
      <c r="G33" s="205">
        <v>0.28199999999999997</v>
      </c>
      <c r="H33" s="147">
        <v>7</v>
      </c>
      <c r="I33" s="205">
        <v>0.7</v>
      </c>
      <c r="J33" s="147">
        <v>19</v>
      </c>
      <c r="K33" s="205">
        <v>0.27500000000000002</v>
      </c>
      <c r="L33" s="147"/>
      <c r="M33" s="223" t="s">
        <v>344</v>
      </c>
      <c r="N33" s="224"/>
    </row>
    <row r="34" spans="1:14" x14ac:dyDescent="0.2">
      <c r="A34" s="38" t="s">
        <v>91</v>
      </c>
      <c r="B34" s="147">
        <v>6</v>
      </c>
      <c r="C34" s="205">
        <v>1</v>
      </c>
      <c r="D34" s="147">
        <v>4</v>
      </c>
      <c r="E34" s="205">
        <v>1</v>
      </c>
      <c r="F34" s="147">
        <v>12</v>
      </c>
      <c r="G34" s="205">
        <v>1</v>
      </c>
      <c r="H34" s="147">
        <v>2</v>
      </c>
      <c r="I34" s="205">
        <v>1</v>
      </c>
      <c r="J34" s="147">
        <v>24</v>
      </c>
      <c r="K34" s="205">
        <v>1</v>
      </c>
      <c r="L34" s="147"/>
      <c r="M34" s="223" t="s">
        <v>344</v>
      </c>
      <c r="N34" s="224"/>
    </row>
    <row r="35" spans="1:14" x14ac:dyDescent="0.2">
      <c r="A35" s="38" t="s">
        <v>92</v>
      </c>
      <c r="B35" s="147">
        <v>0</v>
      </c>
      <c r="C35" s="205">
        <v>0</v>
      </c>
      <c r="D35" s="147">
        <v>5</v>
      </c>
      <c r="E35" s="205">
        <v>1.7999999999999999E-2</v>
      </c>
      <c r="F35" s="147">
        <v>7</v>
      </c>
      <c r="G35" s="205">
        <v>2.1000000000000001E-2</v>
      </c>
      <c r="H35" s="147">
        <v>10</v>
      </c>
      <c r="I35" s="205">
        <v>9.8000000000000004E-2</v>
      </c>
      <c r="J35" s="147">
        <v>22</v>
      </c>
      <c r="K35" s="205">
        <v>2.9000000000000001E-2</v>
      </c>
      <c r="L35" s="147"/>
      <c r="M35" s="223" t="s">
        <v>345</v>
      </c>
      <c r="N35" s="224"/>
    </row>
    <row r="36" spans="1:14" x14ac:dyDescent="0.2">
      <c r="A36" s="38" t="s">
        <v>1</v>
      </c>
      <c r="B36" s="147">
        <v>5</v>
      </c>
      <c r="C36" s="205">
        <v>0.45500000000000002</v>
      </c>
      <c r="D36" s="147">
        <v>35</v>
      </c>
      <c r="E36" s="205">
        <v>0.72899999999999998</v>
      </c>
      <c r="F36" s="147">
        <v>48</v>
      </c>
      <c r="G36" s="205">
        <v>0.58499999999999996</v>
      </c>
      <c r="H36" s="147">
        <v>12</v>
      </c>
      <c r="I36" s="205">
        <v>0.48</v>
      </c>
      <c r="J36" s="147">
        <v>100</v>
      </c>
      <c r="K36" s="205">
        <v>0.60199999999999998</v>
      </c>
      <c r="L36" s="147"/>
      <c r="M36" s="223" t="s">
        <v>344</v>
      </c>
      <c r="N36" s="224"/>
    </row>
    <row r="37" spans="1:14" x14ac:dyDescent="0.2">
      <c r="A37" s="38" t="s">
        <v>93</v>
      </c>
      <c r="B37" s="147">
        <v>0</v>
      </c>
      <c r="C37" s="205">
        <v>0</v>
      </c>
      <c r="D37" s="147">
        <v>1</v>
      </c>
      <c r="E37" s="205">
        <v>4.0000000000000001E-3</v>
      </c>
      <c r="F37" s="147">
        <v>42</v>
      </c>
      <c r="G37" s="205">
        <v>6.6000000000000003E-2</v>
      </c>
      <c r="H37" s="147">
        <v>67</v>
      </c>
      <c r="I37" s="205">
        <v>0.16900000000000001</v>
      </c>
      <c r="J37" s="147">
        <v>110</v>
      </c>
      <c r="K37" s="205">
        <v>8.4000000000000005E-2</v>
      </c>
      <c r="L37" s="147"/>
      <c r="M37" s="223" t="s">
        <v>345</v>
      </c>
      <c r="N37" s="224"/>
    </row>
    <row r="38" spans="1:14" x14ac:dyDescent="0.2">
      <c r="A38" s="38" t="s">
        <v>94</v>
      </c>
      <c r="B38" s="147">
        <v>1</v>
      </c>
      <c r="C38" s="205">
        <v>1</v>
      </c>
      <c r="D38" s="147">
        <v>11</v>
      </c>
      <c r="E38" s="205">
        <v>0.64700000000000002</v>
      </c>
      <c r="F38" s="147">
        <v>13</v>
      </c>
      <c r="G38" s="205">
        <v>0.56499999999999995</v>
      </c>
      <c r="H38" s="147">
        <v>6</v>
      </c>
      <c r="I38" s="205">
        <v>0.46200000000000002</v>
      </c>
      <c r="J38" s="147">
        <v>31</v>
      </c>
      <c r="K38" s="205">
        <v>0.57399999999999995</v>
      </c>
      <c r="L38" s="147"/>
      <c r="M38" s="223" t="s">
        <v>344</v>
      </c>
      <c r="N38" s="224"/>
    </row>
    <row r="39" spans="1:14" x14ac:dyDescent="0.2">
      <c r="A39" s="38" t="s">
        <v>95</v>
      </c>
      <c r="B39" s="147">
        <v>0</v>
      </c>
      <c r="C39" s="205">
        <v>0</v>
      </c>
      <c r="D39" s="147">
        <v>4</v>
      </c>
      <c r="E39" s="205">
        <v>7.0000000000000001E-3</v>
      </c>
      <c r="F39" s="147">
        <v>9</v>
      </c>
      <c r="G39" s="205">
        <v>1.7999999999999999E-2</v>
      </c>
      <c r="H39" s="147">
        <v>6</v>
      </c>
      <c r="I39" s="205">
        <v>3.1E-2</v>
      </c>
      <c r="J39" s="147">
        <v>19</v>
      </c>
      <c r="K39" s="205">
        <v>1.2999999999999999E-2</v>
      </c>
      <c r="L39" s="147"/>
      <c r="M39" s="223" t="s">
        <v>345</v>
      </c>
      <c r="N39" s="224"/>
    </row>
    <row r="40" spans="1:14" x14ac:dyDescent="0.2">
      <c r="A40" s="38" t="s">
        <v>96</v>
      </c>
      <c r="B40" s="147">
        <v>0</v>
      </c>
      <c r="C40" s="205">
        <v>0</v>
      </c>
      <c r="D40" s="147">
        <v>4</v>
      </c>
      <c r="E40" s="205">
        <v>1.7000000000000001E-2</v>
      </c>
      <c r="F40" s="147">
        <v>11</v>
      </c>
      <c r="G40" s="205">
        <v>2.3E-2</v>
      </c>
      <c r="H40" s="147">
        <v>11</v>
      </c>
      <c r="I40" s="205">
        <v>5.6000000000000001E-2</v>
      </c>
      <c r="J40" s="147">
        <v>26</v>
      </c>
      <c r="K40" s="205">
        <v>2.7E-2</v>
      </c>
      <c r="L40" s="147"/>
      <c r="M40" s="223" t="s">
        <v>345</v>
      </c>
      <c r="N40" s="224"/>
    </row>
    <row r="41" spans="1:14" x14ac:dyDescent="0.2">
      <c r="A41" s="38" t="s">
        <v>97</v>
      </c>
      <c r="B41" s="147">
        <v>22</v>
      </c>
      <c r="C41" s="205">
        <v>0.36699999999999999</v>
      </c>
      <c r="D41" s="147">
        <v>110</v>
      </c>
      <c r="E41" s="205">
        <v>0.68300000000000005</v>
      </c>
      <c r="F41" s="147">
        <v>217</v>
      </c>
      <c r="G41" s="205">
        <v>0.82799999999999996</v>
      </c>
      <c r="H41" s="147">
        <v>46</v>
      </c>
      <c r="I41" s="205">
        <v>0.66700000000000004</v>
      </c>
      <c r="J41" s="147">
        <v>395</v>
      </c>
      <c r="K41" s="205">
        <v>0.71599999999999997</v>
      </c>
      <c r="L41" s="147"/>
      <c r="M41" s="223" t="s">
        <v>344</v>
      </c>
      <c r="N41" s="224"/>
    </row>
    <row r="42" spans="1:14" x14ac:dyDescent="0.2">
      <c r="A42" s="38" t="s">
        <v>98</v>
      </c>
      <c r="B42" s="147">
        <v>1</v>
      </c>
      <c r="C42" s="205">
        <v>1</v>
      </c>
      <c r="D42" s="147">
        <v>2</v>
      </c>
      <c r="E42" s="205">
        <v>1</v>
      </c>
      <c r="F42" s="147">
        <v>10</v>
      </c>
      <c r="G42" s="205">
        <v>1</v>
      </c>
      <c r="H42" s="147">
        <v>3</v>
      </c>
      <c r="I42" s="205">
        <v>1</v>
      </c>
      <c r="J42" s="147">
        <v>16</v>
      </c>
      <c r="K42" s="205">
        <v>1</v>
      </c>
      <c r="L42" s="147"/>
      <c r="M42" s="223" t="s">
        <v>344</v>
      </c>
      <c r="N42" s="224"/>
    </row>
    <row r="43" spans="1:14" x14ac:dyDescent="0.2">
      <c r="A43" s="38" t="s">
        <v>99</v>
      </c>
      <c r="B43" s="147">
        <v>1</v>
      </c>
      <c r="C43" s="205">
        <v>0.16700000000000001</v>
      </c>
      <c r="D43" s="147">
        <v>0</v>
      </c>
      <c r="E43" s="205">
        <v>0</v>
      </c>
      <c r="F43" s="147">
        <v>5</v>
      </c>
      <c r="G43" s="205">
        <v>7.1999999999999995E-2</v>
      </c>
      <c r="H43" s="147">
        <v>1</v>
      </c>
      <c r="I43" s="205">
        <v>2.1999999999999999E-2</v>
      </c>
      <c r="J43" s="147">
        <v>7</v>
      </c>
      <c r="K43" s="205">
        <v>4.3999999999999997E-2</v>
      </c>
      <c r="L43" s="147"/>
      <c r="M43" s="223" t="s">
        <v>344</v>
      </c>
      <c r="N43" s="224"/>
    </row>
    <row r="44" spans="1:14" x14ac:dyDescent="0.2">
      <c r="A44" s="38" t="s">
        <v>100</v>
      </c>
      <c r="B44" s="147">
        <v>0</v>
      </c>
      <c r="C44" s="205">
        <v>0</v>
      </c>
      <c r="D44" s="147">
        <v>0</v>
      </c>
      <c r="E44" s="205">
        <v>0</v>
      </c>
      <c r="F44" s="147">
        <v>1</v>
      </c>
      <c r="G44" s="205">
        <v>4.0000000000000001E-3</v>
      </c>
      <c r="H44" s="147">
        <v>1</v>
      </c>
      <c r="I44" s="205">
        <v>4.0000000000000001E-3</v>
      </c>
      <c r="J44" s="147">
        <v>2</v>
      </c>
      <c r="K44" s="205">
        <v>2E-3</v>
      </c>
      <c r="L44" s="147"/>
      <c r="M44" s="223" t="s">
        <v>345</v>
      </c>
      <c r="N44" s="224"/>
    </row>
    <row r="45" spans="1:14" x14ac:dyDescent="0.2">
      <c r="A45" s="38" t="s">
        <v>101</v>
      </c>
      <c r="B45" s="147">
        <v>0</v>
      </c>
      <c r="C45" s="205">
        <v>0</v>
      </c>
      <c r="D45" s="147">
        <v>2</v>
      </c>
      <c r="E45" s="205">
        <v>0.14299999999999999</v>
      </c>
      <c r="F45" s="147">
        <v>8</v>
      </c>
      <c r="G45" s="205">
        <v>0.4</v>
      </c>
      <c r="H45" s="147">
        <v>2</v>
      </c>
      <c r="I45" s="205">
        <v>0.2</v>
      </c>
      <c r="J45" s="147">
        <v>12</v>
      </c>
      <c r="K45" s="205">
        <v>0.27300000000000002</v>
      </c>
      <c r="L45" s="147"/>
      <c r="M45" s="223" t="s">
        <v>344</v>
      </c>
      <c r="N45" s="224"/>
    </row>
    <row r="46" spans="1:14" x14ac:dyDescent="0.2">
      <c r="A46" s="38" t="s">
        <v>102</v>
      </c>
      <c r="B46" s="147">
        <v>0</v>
      </c>
      <c r="C46" s="205">
        <v>0</v>
      </c>
      <c r="D46" s="147">
        <v>6</v>
      </c>
      <c r="E46" s="205">
        <v>0.01</v>
      </c>
      <c r="F46" s="147">
        <v>20</v>
      </c>
      <c r="G46" s="205">
        <v>5.2999999999999999E-2</v>
      </c>
      <c r="H46" s="147">
        <v>3</v>
      </c>
      <c r="I46" s="205">
        <v>3.7999999999999999E-2</v>
      </c>
      <c r="J46" s="147">
        <v>29</v>
      </c>
      <c r="K46" s="205">
        <v>2.1999999999999999E-2</v>
      </c>
      <c r="L46" s="147"/>
      <c r="M46" s="223" t="s">
        <v>345</v>
      </c>
      <c r="N46" s="224"/>
    </row>
    <row r="47" spans="1:14" x14ac:dyDescent="0.2">
      <c r="A47" s="38" t="s">
        <v>103</v>
      </c>
      <c r="B47" s="147">
        <v>0</v>
      </c>
      <c r="C47" s="205">
        <v>0</v>
      </c>
      <c r="D47" s="147">
        <v>5</v>
      </c>
      <c r="E47" s="205">
        <v>1.7999999999999999E-2</v>
      </c>
      <c r="F47" s="147">
        <v>4</v>
      </c>
      <c r="G47" s="205">
        <v>1.4E-2</v>
      </c>
      <c r="H47" s="147">
        <v>10</v>
      </c>
      <c r="I47" s="205">
        <v>9.2999999999999999E-2</v>
      </c>
      <c r="J47" s="147">
        <v>19</v>
      </c>
      <c r="K47" s="205">
        <v>2.8000000000000001E-2</v>
      </c>
      <c r="L47" s="147"/>
      <c r="M47" s="223" t="s">
        <v>345</v>
      </c>
      <c r="N47" s="224"/>
    </row>
    <row r="48" spans="1:14" x14ac:dyDescent="0.2">
      <c r="A48" s="38" t="s">
        <v>15</v>
      </c>
      <c r="B48" s="147">
        <v>12</v>
      </c>
      <c r="C48" s="205">
        <v>3.0000000000000001E-3</v>
      </c>
      <c r="D48" s="147">
        <v>40</v>
      </c>
      <c r="E48" s="205">
        <v>1.0999999999999999E-2</v>
      </c>
      <c r="F48" s="147">
        <v>25</v>
      </c>
      <c r="G48" s="205">
        <v>4.4999999999999998E-2</v>
      </c>
      <c r="H48" s="147">
        <v>38</v>
      </c>
      <c r="I48" s="205">
        <v>0.24199999999999999</v>
      </c>
      <c r="J48" s="147">
        <v>115</v>
      </c>
      <c r="K48" s="205">
        <v>1.4E-2</v>
      </c>
      <c r="L48" s="147"/>
      <c r="M48" s="223" t="s">
        <v>345</v>
      </c>
      <c r="N48" s="224"/>
    </row>
    <row r="49" spans="1:14" x14ac:dyDescent="0.2">
      <c r="A49" s="38" t="s">
        <v>11</v>
      </c>
      <c r="B49" s="147">
        <v>0</v>
      </c>
      <c r="C49" s="205">
        <v>0</v>
      </c>
      <c r="D49" s="147">
        <v>4</v>
      </c>
      <c r="E49" s="205">
        <v>5.2999999999999999E-2</v>
      </c>
      <c r="F49" s="147">
        <v>142</v>
      </c>
      <c r="G49" s="205">
        <v>0.255</v>
      </c>
      <c r="H49" s="147">
        <v>219</v>
      </c>
      <c r="I49" s="205">
        <v>0.45100000000000001</v>
      </c>
      <c r="J49" s="147">
        <v>365</v>
      </c>
      <c r="K49" s="205">
        <v>0.32600000000000001</v>
      </c>
      <c r="L49" s="147"/>
      <c r="M49" s="223" t="s">
        <v>345</v>
      </c>
      <c r="N49" s="224"/>
    </row>
    <row r="50" spans="1:14" x14ac:dyDescent="0.2">
      <c r="A50" s="38" t="s">
        <v>2</v>
      </c>
      <c r="B50" s="147">
        <v>8</v>
      </c>
      <c r="C50" s="205">
        <v>0.33300000000000002</v>
      </c>
      <c r="D50" s="147">
        <v>63</v>
      </c>
      <c r="E50" s="205">
        <v>0.68500000000000005</v>
      </c>
      <c r="F50" s="147">
        <v>122</v>
      </c>
      <c r="G50" s="205">
        <v>0.629</v>
      </c>
      <c r="H50" s="147">
        <v>39</v>
      </c>
      <c r="I50" s="205">
        <v>0.67200000000000004</v>
      </c>
      <c r="J50" s="147">
        <v>232</v>
      </c>
      <c r="K50" s="205">
        <v>0.63</v>
      </c>
      <c r="L50" s="147"/>
      <c r="M50" s="223" t="s">
        <v>344</v>
      </c>
      <c r="N50" s="224"/>
    </row>
    <row r="51" spans="1:14" x14ac:dyDescent="0.2">
      <c r="A51" s="38" t="s">
        <v>104</v>
      </c>
      <c r="B51" s="147">
        <v>0</v>
      </c>
      <c r="C51" s="205">
        <v>0</v>
      </c>
      <c r="D51" s="147">
        <v>11</v>
      </c>
      <c r="E51" s="205">
        <v>0.32400000000000001</v>
      </c>
      <c r="F51" s="147">
        <v>48</v>
      </c>
      <c r="G51" s="205">
        <v>0.48499999999999999</v>
      </c>
      <c r="H51" s="147">
        <v>52</v>
      </c>
      <c r="I51" s="205">
        <v>0.65800000000000003</v>
      </c>
      <c r="J51" s="147">
        <v>111</v>
      </c>
      <c r="K51" s="205">
        <v>0.51200000000000001</v>
      </c>
      <c r="L51" s="147"/>
      <c r="M51" s="223" t="s">
        <v>344</v>
      </c>
      <c r="N51" s="224"/>
    </row>
    <row r="52" spans="1:14" x14ac:dyDescent="0.2">
      <c r="A52" s="38" t="s">
        <v>105</v>
      </c>
      <c r="B52" s="147">
        <v>9</v>
      </c>
      <c r="C52" s="205">
        <v>0.81799999999999995</v>
      </c>
      <c r="D52" s="147">
        <v>41</v>
      </c>
      <c r="E52" s="205">
        <v>0.75900000000000001</v>
      </c>
      <c r="F52" s="147">
        <v>51</v>
      </c>
      <c r="G52" s="205">
        <v>0.70799999999999996</v>
      </c>
      <c r="H52" s="147">
        <v>11</v>
      </c>
      <c r="I52" s="205">
        <v>0.57899999999999996</v>
      </c>
      <c r="J52" s="147">
        <v>112</v>
      </c>
      <c r="K52" s="205">
        <v>0.71799999999999997</v>
      </c>
      <c r="L52" s="147"/>
      <c r="M52" s="223" t="s">
        <v>344</v>
      </c>
      <c r="N52" s="224"/>
    </row>
    <row r="53" spans="1:14" x14ac:dyDescent="0.2">
      <c r="A53" s="38" t="s">
        <v>106</v>
      </c>
      <c r="B53" s="147">
        <v>3</v>
      </c>
      <c r="C53" s="205">
        <v>1.2999999999999999E-2</v>
      </c>
      <c r="D53" s="147">
        <v>8</v>
      </c>
      <c r="E53" s="205">
        <v>1.4999999999999999E-2</v>
      </c>
      <c r="F53" s="147">
        <v>15</v>
      </c>
      <c r="G53" s="205">
        <v>0.02</v>
      </c>
      <c r="H53" s="147">
        <v>13</v>
      </c>
      <c r="I53" s="205">
        <v>2.7E-2</v>
      </c>
      <c r="J53" s="147">
        <v>39</v>
      </c>
      <c r="K53" s="205">
        <v>0.02</v>
      </c>
      <c r="L53" s="147"/>
      <c r="M53" s="223" t="s">
        <v>345</v>
      </c>
      <c r="N53" s="224"/>
    </row>
    <row r="54" spans="1:14" x14ac:dyDescent="0.2">
      <c r="A54" s="38" t="s">
        <v>107</v>
      </c>
      <c r="B54" s="147">
        <v>0</v>
      </c>
      <c r="C54" s="205">
        <v>0</v>
      </c>
      <c r="D54" s="147">
        <v>5</v>
      </c>
      <c r="E54" s="205">
        <v>7.0000000000000001E-3</v>
      </c>
      <c r="F54" s="147">
        <v>6</v>
      </c>
      <c r="G54" s="205">
        <v>1.7999999999999999E-2</v>
      </c>
      <c r="H54" s="147">
        <v>3</v>
      </c>
      <c r="I54" s="205">
        <v>3.4000000000000002E-2</v>
      </c>
      <c r="J54" s="147">
        <v>14</v>
      </c>
      <c r="K54" s="205">
        <v>0.01</v>
      </c>
      <c r="L54" s="147"/>
      <c r="M54" s="223" t="s">
        <v>345</v>
      </c>
      <c r="N54" s="224"/>
    </row>
    <row r="55" spans="1:14" x14ac:dyDescent="0.2">
      <c r="A55" s="38" t="s">
        <v>108</v>
      </c>
      <c r="B55" s="147">
        <v>1</v>
      </c>
      <c r="C55" s="205">
        <v>0.14299999999999999</v>
      </c>
      <c r="D55" s="147">
        <v>10</v>
      </c>
      <c r="E55" s="205">
        <v>0.34499999999999997</v>
      </c>
      <c r="F55" s="147">
        <v>15</v>
      </c>
      <c r="G55" s="205">
        <v>0.24199999999999999</v>
      </c>
      <c r="H55" s="147">
        <v>19</v>
      </c>
      <c r="I55" s="205">
        <v>0.39600000000000002</v>
      </c>
      <c r="J55" s="147">
        <v>45</v>
      </c>
      <c r="K55" s="205">
        <v>0.308</v>
      </c>
      <c r="L55" s="147"/>
      <c r="M55" s="223" t="s">
        <v>344</v>
      </c>
      <c r="N55" s="224"/>
    </row>
    <row r="56" spans="1:14" x14ac:dyDescent="0.2">
      <c r="A56" s="38" t="s">
        <v>109</v>
      </c>
      <c r="B56" s="147">
        <v>1</v>
      </c>
      <c r="C56" s="205">
        <v>2E-3</v>
      </c>
      <c r="D56" s="147">
        <v>13</v>
      </c>
      <c r="E56" s="205">
        <v>0.01</v>
      </c>
      <c r="F56" s="147">
        <v>19</v>
      </c>
      <c r="G56" s="205">
        <v>3.1E-2</v>
      </c>
      <c r="H56" s="147">
        <v>12</v>
      </c>
      <c r="I56" s="205">
        <v>0.09</v>
      </c>
      <c r="J56" s="147">
        <v>45</v>
      </c>
      <c r="K56" s="205">
        <v>1.7999999999999999E-2</v>
      </c>
      <c r="L56" s="147"/>
      <c r="M56" s="223" t="s">
        <v>345</v>
      </c>
      <c r="N56" s="224"/>
    </row>
    <row r="57" spans="1:14" x14ac:dyDescent="0.2">
      <c r="A57" s="38" t="s">
        <v>131</v>
      </c>
      <c r="B57" s="147">
        <v>0</v>
      </c>
      <c r="C57" s="205">
        <v>0</v>
      </c>
      <c r="D57" s="147">
        <v>8</v>
      </c>
      <c r="E57" s="205">
        <v>3.7999999999999999E-2</v>
      </c>
      <c r="F57" s="147">
        <v>31</v>
      </c>
      <c r="G57" s="205">
        <v>6.8000000000000005E-2</v>
      </c>
      <c r="H57" s="147">
        <v>14</v>
      </c>
      <c r="I57" s="205">
        <v>7.0000000000000007E-2</v>
      </c>
      <c r="J57" s="147">
        <v>53</v>
      </c>
      <c r="K57" s="205">
        <v>0.06</v>
      </c>
      <c r="L57" s="147"/>
      <c r="M57" s="223" t="s">
        <v>345</v>
      </c>
      <c r="N57" s="224"/>
    </row>
    <row r="58" spans="1:14" x14ac:dyDescent="0.2">
      <c r="A58" s="38" t="s">
        <v>110</v>
      </c>
      <c r="B58" s="147">
        <v>0</v>
      </c>
      <c r="C58" s="205">
        <v>0</v>
      </c>
      <c r="D58" s="147">
        <v>1</v>
      </c>
      <c r="E58" s="205">
        <v>4.2000000000000003E-2</v>
      </c>
      <c r="F58" s="147">
        <v>8</v>
      </c>
      <c r="G58" s="205">
        <v>0.29599999999999999</v>
      </c>
      <c r="H58" s="147">
        <v>2</v>
      </c>
      <c r="I58" s="205">
        <v>0.16700000000000001</v>
      </c>
      <c r="J58" s="147">
        <v>11</v>
      </c>
      <c r="K58" s="205">
        <v>0.17199999999999999</v>
      </c>
      <c r="L58" s="147"/>
      <c r="M58" s="223" t="s">
        <v>344</v>
      </c>
      <c r="N58" s="224"/>
    </row>
    <row r="59" spans="1:14" x14ac:dyDescent="0.2">
      <c r="A59" s="38" t="s">
        <v>111</v>
      </c>
      <c r="B59" s="147">
        <v>0</v>
      </c>
      <c r="C59" s="205">
        <v>0</v>
      </c>
      <c r="D59" s="147">
        <v>3</v>
      </c>
      <c r="E59" s="205">
        <v>0.23100000000000001</v>
      </c>
      <c r="F59" s="147">
        <v>12</v>
      </c>
      <c r="G59" s="205">
        <v>0.54500000000000004</v>
      </c>
      <c r="H59" s="147">
        <v>6</v>
      </c>
      <c r="I59" s="205">
        <v>0.5</v>
      </c>
      <c r="J59" s="147">
        <v>21</v>
      </c>
      <c r="K59" s="205">
        <v>0.438</v>
      </c>
      <c r="L59" s="147"/>
      <c r="M59" s="223" t="s">
        <v>344</v>
      </c>
      <c r="N59" s="224"/>
    </row>
    <row r="60" spans="1:14" x14ac:dyDescent="0.2">
      <c r="A60" s="38" t="s">
        <v>112</v>
      </c>
      <c r="B60" s="147">
        <v>0</v>
      </c>
      <c r="C60" s="205">
        <v>0</v>
      </c>
      <c r="D60" s="147">
        <v>9</v>
      </c>
      <c r="E60" s="205">
        <v>0.75</v>
      </c>
      <c r="F60" s="147">
        <v>13</v>
      </c>
      <c r="G60" s="205">
        <v>0.59099999999999997</v>
      </c>
      <c r="H60" s="147">
        <v>8</v>
      </c>
      <c r="I60" s="205">
        <v>0.88900000000000001</v>
      </c>
      <c r="J60" s="147">
        <v>30</v>
      </c>
      <c r="K60" s="205">
        <v>0.63800000000000001</v>
      </c>
      <c r="L60" s="147"/>
      <c r="M60" s="223" t="s">
        <v>344</v>
      </c>
      <c r="N60" s="224"/>
    </row>
    <row r="61" spans="1:14" s="36" customFormat="1" x14ac:dyDescent="0.2">
      <c r="A61" s="38" t="s">
        <v>113</v>
      </c>
      <c r="B61" s="147">
        <v>0</v>
      </c>
      <c r="C61" s="205">
        <v>0</v>
      </c>
      <c r="D61" s="147">
        <v>1</v>
      </c>
      <c r="E61" s="205">
        <v>2.5000000000000001E-2</v>
      </c>
      <c r="F61" s="147">
        <v>2</v>
      </c>
      <c r="G61" s="205">
        <v>1.6E-2</v>
      </c>
      <c r="H61" s="147">
        <v>23</v>
      </c>
      <c r="I61" s="205">
        <v>0.17199999999999999</v>
      </c>
      <c r="J61" s="147">
        <v>26</v>
      </c>
      <c r="K61" s="205">
        <v>8.5000000000000006E-2</v>
      </c>
      <c r="L61" s="147"/>
      <c r="M61" s="223" t="s">
        <v>345</v>
      </c>
      <c r="N61" s="224"/>
    </row>
    <row r="62" spans="1:14" x14ac:dyDescent="0.2">
      <c r="A62" s="38" t="s">
        <v>114</v>
      </c>
      <c r="B62" s="147">
        <v>2</v>
      </c>
      <c r="C62" s="205">
        <v>0.4</v>
      </c>
      <c r="D62" s="147">
        <v>22</v>
      </c>
      <c r="E62" s="205">
        <v>0.95699999999999996</v>
      </c>
      <c r="F62" s="147">
        <v>43</v>
      </c>
      <c r="G62" s="205">
        <v>0.95599999999999996</v>
      </c>
      <c r="H62" s="147">
        <v>10</v>
      </c>
      <c r="I62" s="205">
        <v>0.90900000000000003</v>
      </c>
      <c r="J62" s="147">
        <v>77</v>
      </c>
      <c r="K62" s="205">
        <v>0.91700000000000004</v>
      </c>
      <c r="L62" s="147"/>
      <c r="M62" s="223" t="s">
        <v>344</v>
      </c>
      <c r="N62" s="224"/>
    </row>
    <row r="63" spans="1:14" x14ac:dyDescent="0.2">
      <c r="A63" s="38" t="s">
        <v>115</v>
      </c>
      <c r="B63" s="147">
        <v>0</v>
      </c>
      <c r="C63" s="205">
        <v>0</v>
      </c>
      <c r="D63" s="147">
        <v>6</v>
      </c>
      <c r="E63" s="205">
        <v>6.0000000000000001E-3</v>
      </c>
      <c r="F63" s="147">
        <v>6</v>
      </c>
      <c r="G63" s="205">
        <v>2.1000000000000001E-2</v>
      </c>
      <c r="H63" s="147">
        <v>2</v>
      </c>
      <c r="I63" s="205">
        <v>5.3999999999999999E-2</v>
      </c>
      <c r="J63" s="147">
        <v>14</v>
      </c>
      <c r="K63" s="205">
        <v>7.0000000000000001E-3</v>
      </c>
      <c r="L63" s="147"/>
      <c r="M63" s="223" t="s">
        <v>345</v>
      </c>
      <c r="N63" s="224"/>
    </row>
    <row r="64" spans="1:14" x14ac:dyDescent="0.2">
      <c r="A64" s="38" t="s">
        <v>116</v>
      </c>
      <c r="B64" s="147">
        <v>0</v>
      </c>
      <c r="C64" s="205">
        <v>0</v>
      </c>
      <c r="D64" s="147">
        <v>9</v>
      </c>
      <c r="E64" s="205">
        <v>0.9</v>
      </c>
      <c r="F64" s="147">
        <v>5</v>
      </c>
      <c r="G64" s="205">
        <v>0.83299999999999996</v>
      </c>
      <c r="H64" s="147">
        <v>3</v>
      </c>
      <c r="I64" s="205">
        <v>0.75</v>
      </c>
      <c r="J64" s="147">
        <v>17</v>
      </c>
      <c r="K64" s="205">
        <v>0.85</v>
      </c>
      <c r="L64" s="147"/>
      <c r="M64" s="223" t="s">
        <v>344</v>
      </c>
      <c r="N64" s="224"/>
    </row>
    <row r="65" spans="1:14" x14ac:dyDescent="0.2">
      <c r="A65" s="38" t="s">
        <v>117</v>
      </c>
      <c r="B65" s="147">
        <v>0</v>
      </c>
      <c r="C65" s="205">
        <v>0</v>
      </c>
      <c r="D65" s="147">
        <v>0</v>
      </c>
      <c r="E65" s="205">
        <v>0</v>
      </c>
      <c r="F65" s="147">
        <v>0</v>
      </c>
      <c r="G65" s="205">
        <v>0</v>
      </c>
      <c r="H65" s="147">
        <v>0</v>
      </c>
      <c r="I65" s="205">
        <v>0</v>
      </c>
      <c r="J65" s="147">
        <v>0</v>
      </c>
      <c r="K65" s="205">
        <v>0</v>
      </c>
      <c r="L65" s="147"/>
      <c r="M65" s="223" t="s">
        <v>344</v>
      </c>
      <c r="N65" s="224"/>
    </row>
    <row r="66" spans="1:14" x14ac:dyDescent="0.2">
      <c r="A66" s="38" t="s">
        <v>118</v>
      </c>
      <c r="B66" s="147">
        <v>1</v>
      </c>
      <c r="C66" s="205">
        <v>0.25</v>
      </c>
      <c r="D66" s="147">
        <v>20</v>
      </c>
      <c r="E66" s="205">
        <v>0.58799999999999997</v>
      </c>
      <c r="F66" s="147">
        <v>47</v>
      </c>
      <c r="G66" s="205">
        <v>0.78300000000000003</v>
      </c>
      <c r="H66" s="147">
        <v>14</v>
      </c>
      <c r="I66" s="205">
        <v>0.875</v>
      </c>
      <c r="J66" s="147">
        <v>82</v>
      </c>
      <c r="K66" s="205">
        <v>0.71899999999999997</v>
      </c>
      <c r="L66" s="147"/>
      <c r="M66" s="223" t="s">
        <v>344</v>
      </c>
      <c r="N66" s="224"/>
    </row>
    <row r="67" spans="1:14" x14ac:dyDescent="0.2">
      <c r="A67" s="38" t="s">
        <v>119</v>
      </c>
      <c r="B67" s="147">
        <v>6</v>
      </c>
      <c r="C67" s="205">
        <v>0.54500000000000004</v>
      </c>
      <c r="D67" s="147">
        <v>21</v>
      </c>
      <c r="E67" s="205">
        <v>0.75</v>
      </c>
      <c r="F67" s="147">
        <v>43</v>
      </c>
      <c r="G67" s="205">
        <v>0.91500000000000004</v>
      </c>
      <c r="H67" s="147">
        <v>9</v>
      </c>
      <c r="I67" s="205">
        <v>0.75</v>
      </c>
      <c r="J67" s="147">
        <v>79</v>
      </c>
      <c r="K67" s="205">
        <v>0.80600000000000005</v>
      </c>
      <c r="L67" s="147"/>
      <c r="M67" s="223" t="s">
        <v>344</v>
      </c>
      <c r="N67" s="224"/>
    </row>
    <row r="68" spans="1:14" x14ac:dyDescent="0.2">
      <c r="A68" s="38" t="s">
        <v>120</v>
      </c>
      <c r="B68" s="147">
        <v>2</v>
      </c>
      <c r="C68" s="205">
        <v>2E-3</v>
      </c>
      <c r="D68" s="147">
        <v>9</v>
      </c>
      <c r="E68" s="205">
        <v>8.0000000000000002E-3</v>
      </c>
      <c r="F68" s="147">
        <v>7</v>
      </c>
      <c r="G68" s="205">
        <v>2.1999999999999999E-2</v>
      </c>
      <c r="H68" s="147">
        <v>2</v>
      </c>
      <c r="I68" s="205">
        <v>1.7000000000000001E-2</v>
      </c>
      <c r="J68" s="147">
        <v>20</v>
      </c>
      <c r="K68" s="205">
        <v>7.0000000000000001E-3</v>
      </c>
      <c r="L68" s="147"/>
      <c r="M68" s="223" t="s">
        <v>345</v>
      </c>
      <c r="N68" s="224"/>
    </row>
    <row r="69" spans="1:14" x14ac:dyDescent="0.2">
      <c r="A69" s="38" t="s">
        <v>121</v>
      </c>
      <c r="B69" s="147">
        <v>0</v>
      </c>
      <c r="C69" s="205">
        <v>0</v>
      </c>
      <c r="D69" s="147">
        <v>9</v>
      </c>
      <c r="E69" s="205">
        <v>0.69199999999999995</v>
      </c>
      <c r="F69" s="147">
        <v>19</v>
      </c>
      <c r="G69" s="205">
        <v>0.70399999999999996</v>
      </c>
      <c r="H69" s="147">
        <v>5</v>
      </c>
      <c r="I69" s="205">
        <v>0.625</v>
      </c>
      <c r="J69" s="147">
        <v>33</v>
      </c>
      <c r="K69" s="205">
        <v>0.57899999999999996</v>
      </c>
      <c r="L69" s="147"/>
      <c r="M69" s="223" t="s">
        <v>344</v>
      </c>
      <c r="N69" s="224"/>
    </row>
    <row r="70" spans="1:14" x14ac:dyDescent="0.2">
      <c r="A70" s="38" t="s">
        <v>122</v>
      </c>
      <c r="B70" s="147">
        <v>0</v>
      </c>
      <c r="C70" s="205">
        <v>0</v>
      </c>
      <c r="D70" s="147">
        <v>1</v>
      </c>
      <c r="E70" s="205">
        <v>4.4999999999999998E-2</v>
      </c>
      <c r="F70" s="147">
        <v>8</v>
      </c>
      <c r="G70" s="205">
        <v>8.2000000000000003E-2</v>
      </c>
      <c r="H70" s="147">
        <v>2</v>
      </c>
      <c r="I70" s="205">
        <v>1.9E-2</v>
      </c>
      <c r="J70" s="147">
        <v>11</v>
      </c>
      <c r="K70" s="205">
        <v>4.8000000000000001E-2</v>
      </c>
      <c r="L70" s="147"/>
      <c r="M70" s="223" t="s">
        <v>344</v>
      </c>
      <c r="N70" s="224"/>
    </row>
    <row r="71" spans="1:14" x14ac:dyDescent="0.2">
      <c r="A71" s="38" t="s">
        <v>3</v>
      </c>
      <c r="B71" s="147">
        <v>8</v>
      </c>
      <c r="C71" s="205">
        <v>0.5</v>
      </c>
      <c r="D71" s="147">
        <v>16</v>
      </c>
      <c r="E71" s="205">
        <v>0.59299999999999997</v>
      </c>
      <c r="F71" s="147">
        <v>35</v>
      </c>
      <c r="G71" s="205">
        <v>0.72899999999999998</v>
      </c>
      <c r="H71" s="147">
        <v>10</v>
      </c>
      <c r="I71" s="205">
        <v>0.76900000000000002</v>
      </c>
      <c r="J71" s="147">
        <v>69</v>
      </c>
      <c r="K71" s="205">
        <v>0.66300000000000003</v>
      </c>
      <c r="L71" s="147"/>
      <c r="M71" s="223" t="s">
        <v>344</v>
      </c>
      <c r="N71" s="224"/>
    </row>
    <row r="72" spans="1:14" x14ac:dyDescent="0.2">
      <c r="A72" s="38" t="s">
        <v>123</v>
      </c>
      <c r="B72" s="147">
        <v>5</v>
      </c>
      <c r="C72" s="205">
        <v>0.83299999999999996</v>
      </c>
      <c r="D72" s="147">
        <v>3</v>
      </c>
      <c r="E72" s="205">
        <v>0.6</v>
      </c>
      <c r="F72" s="147">
        <v>12</v>
      </c>
      <c r="G72" s="205">
        <v>0.85699999999999998</v>
      </c>
      <c r="H72" s="147">
        <v>4</v>
      </c>
      <c r="I72" s="205">
        <v>0.66700000000000004</v>
      </c>
      <c r="J72" s="147">
        <v>24</v>
      </c>
      <c r="K72" s="205">
        <v>0.77400000000000002</v>
      </c>
      <c r="L72" s="147"/>
      <c r="M72" s="223" t="s">
        <v>344</v>
      </c>
      <c r="N72" s="224"/>
    </row>
    <row r="73" spans="1:14" x14ac:dyDescent="0.2">
      <c r="A73" s="38" t="s">
        <v>4</v>
      </c>
      <c r="B73" s="147">
        <v>1</v>
      </c>
      <c r="C73" s="205">
        <v>5.2999999999999999E-2</v>
      </c>
      <c r="D73" s="147">
        <v>37</v>
      </c>
      <c r="E73" s="205">
        <v>0.69799999999999995</v>
      </c>
      <c r="F73" s="147">
        <v>41</v>
      </c>
      <c r="G73" s="205">
        <v>0.51900000000000002</v>
      </c>
      <c r="H73" s="147">
        <v>18</v>
      </c>
      <c r="I73" s="205">
        <v>0.56299999999999994</v>
      </c>
      <c r="J73" s="147">
        <v>97</v>
      </c>
      <c r="K73" s="205">
        <v>0.53</v>
      </c>
      <c r="L73" s="147"/>
      <c r="M73" s="223" t="s">
        <v>344</v>
      </c>
      <c r="N73" s="224"/>
    </row>
    <row r="74" spans="1:14" x14ac:dyDescent="0.2">
      <c r="A74" s="38" t="s">
        <v>5</v>
      </c>
      <c r="B74" s="147">
        <v>2</v>
      </c>
      <c r="C74" s="205">
        <v>8.6999999999999994E-2</v>
      </c>
      <c r="D74" s="147">
        <v>29</v>
      </c>
      <c r="E74" s="205">
        <v>0.35399999999999998</v>
      </c>
      <c r="F74" s="147">
        <v>31</v>
      </c>
      <c r="G74" s="205">
        <v>0.26300000000000001</v>
      </c>
      <c r="H74" s="147">
        <v>3</v>
      </c>
      <c r="I74" s="205">
        <v>8.1000000000000003E-2</v>
      </c>
      <c r="J74" s="147">
        <v>65</v>
      </c>
      <c r="K74" s="205">
        <v>0.25</v>
      </c>
      <c r="L74" s="147"/>
      <c r="M74" s="223" t="s">
        <v>344</v>
      </c>
      <c r="N74" s="224"/>
    </row>
    <row r="75" spans="1:14" x14ac:dyDescent="0.2">
      <c r="A75" s="38" t="s">
        <v>124</v>
      </c>
      <c r="B75" s="147">
        <v>3</v>
      </c>
      <c r="C75" s="205">
        <v>0.13</v>
      </c>
      <c r="D75" s="147">
        <v>52</v>
      </c>
      <c r="E75" s="205">
        <v>0.68400000000000005</v>
      </c>
      <c r="F75" s="147">
        <v>103</v>
      </c>
      <c r="G75" s="205">
        <v>0.78600000000000003</v>
      </c>
      <c r="H75" s="147">
        <v>44</v>
      </c>
      <c r="I75" s="205">
        <v>0.67700000000000005</v>
      </c>
      <c r="J75" s="147">
        <v>202</v>
      </c>
      <c r="K75" s="205">
        <v>0.68500000000000005</v>
      </c>
      <c r="L75" s="147"/>
      <c r="M75" s="223" t="s">
        <v>344</v>
      </c>
      <c r="N75" s="224"/>
    </row>
    <row r="76" spans="1:14" x14ac:dyDescent="0.2">
      <c r="A76" s="38" t="s">
        <v>125</v>
      </c>
      <c r="B76" s="147">
        <v>1</v>
      </c>
      <c r="C76" s="205">
        <v>1</v>
      </c>
      <c r="D76" s="147">
        <v>3</v>
      </c>
      <c r="E76" s="205">
        <v>1</v>
      </c>
      <c r="F76" s="147">
        <v>3</v>
      </c>
      <c r="G76" s="205">
        <v>1</v>
      </c>
      <c r="H76" s="147">
        <v>0</v>
      </c>
      <c r="I76" s="205">
        <v>0</v>
      </c>
      <c r="J76" s="147">
        <v>7</v>
      </c>
      <c r="K76" s="205">
        <v>1</v>
      </c>
      <c r="L76" s="147"/>
      <c r="M76" s="223" t="s">
        <v>344</v>
      </c>
      <c r="N76" s="224"/>
    </row>
    <row r="77" spans="1:14" x14ac:dyDescent="0.2">
      <c r="A77" s="38" t="s">
        <v>126</v>
      </c>
      <c r="B77" s="147">
        <v>2</v>
      </c>
      <c r="C77" s="205">
        <v>5.0000000000000001E-3</v>
      </c>
      <c r="D77" s="147">
        <v>7</v>
      </c>
      <c r="E77" s="205">
        <v>0.01</v>
      </c>
      <c r="F77" s="147">
        <v>13</v>
      </c>
      <c r="G77" s="205">
        <v>0.02</v>
      </c>
      <c r="H77" s="147">
        <v>10</v>
      </c>
      <c r="I77" s="205">
        <v>3.2000000000000001E-2</v>
      </c>
      <c r="J77" s="147">
        <v>32</v>
      </c>
      <c r="K77" s="205">
        <v>1.6E-2</v>
      </c>
      <c r="L77" s="147"/>
      <c r="M77" s="223" t="s">
        <v>345</v>
      </c>
      <c r="N77" s="224"/>
    </row>
    <row r="78" spans="1:14" x14ac:dyDescent="0.2">
      <c r="A78" s="38" t="s">
        <v>8</v>
      </c>
      <c r="B78" s="147">
        <v>0</v>
      </c>
      <c r="C78" s="205">
        <v>0</v>
      </c>
      <c r="D78" s="147">
        <v>4</v>
      </c>
      <c r="E78" s="205">
        <v>1.4999999999999999E-2</v>
      </c>
      <c r="F78" s="147">
        <v>25</v>
      </c>
      <c r="G78" s="205">
        <v>4.4999999999999998E-2</v>
      </c>
      <c r="H78" s="147">
        <v>77</v>
      </c>
      <c r="I78" s="205">
        <v>0.248</v>
      </c>
      <c r="J78" s="147">
        <v>106</v>
      </c>
      <c r="K78" s="205">
        <v>9.1999999999999998E-2</v>
      </c>
      <c r="L78" s="147"/>
      <c r="M78" s="223" t="s">
        <v>345</v>
      </c>
      <c r="N78" s="224"/>
    </row>
    <row r="79" spans="1:14" x14ac:dyDescent="0.2">
      <c r="A79" s="38" t="s">
        <v>6</v>
      </c>
      <c r="B79" s="147">
        <v>3</v>
      </c>
      <c r="C79" s="205">
        <v>0.3</v>
      </c>
      <c r="D79" s="147">
        <v>47</v>
      </c>
      <c r="E79" s="205">
        <v>0.505</v>
      </c>
      <c r="F79" s="147">
        <v>76</v>
      </c>
      <c r="G79" s="205">
        <v>0.46600000000000003</v>
      </c>
      <c r="H79" s="147">
        <v>38</v>
      </c>
      <c r="I79" s="205">
        <v>0.42699999999999999</v>
      </c>
      <c r="J79" s="147">
        <v>164</v>
      </c>
      <c r="K79" s="205">
        <v>0.46200000000000002</v>
      </c>
      <c r="L79" s="147"/>
      <c r="M79" s="223" t="s">
        <v>344</v>
      </c>
      <c r="N79" s="224"/>
    </row>
    <row r="80" spans="1:14" x14ac:dyDescent="0.2">
      <c r="A80" s="38" t="s">
        <v>127</v>
      </c>
      <c r="B80" s="147">
        <v>0</v>
      </c>
      <c r="C80" s="205">
        <v>0</v>
      </c>
      <c r="D80" s="147">
        <v>6</v>
      </c>
      <c r="E80" s="205">
        <v>2.1999999999999999E-2</v>
      </c>
      <c r="F80" s="147">
        <v>154</v>
      </c>
      <c r="G80" s="205">
        <v>0.18099999999999999</v>
      </c>
      <c r="H80" s="147">
        <v>421</v>
      </c>
      <c r="I80" s="205">
        <v>0.38500000000000001</v>
      </c>
      <c r="J80" s="147">
        <v>581</v>
      </c>
      <c r="K80" s="205">
        <v>0.26</v>
      </c>
      <c r="L80" s="147"/>
      <c r="M80" s="223" t="s">
        <v>345</v>
      </c>
      <c r="N80" s="224"/>
    </row>
    <row r="81" spans="1:14" x14ac:dyDescent="0.2">
      <c r="A81" s="38" t="s">
        <v>128</v>
      </c>
      <c r="B81" s="147">
        <v>2</v>
      </c>
      <c r="C81" s="205">
        <v>3.0000000000000001E-3</v>
      </c>
      <c r="D81" s="147">
        <v>4</v>
      </c>
      <c r="E81" s="205">
        <v>4.0000000000000001E-3</v>
      </c>
      <c r="F81" s="147">
        <v>7</v>
      </c>
      <c r="G81" s="205">
        <v>2.4E-2</v>
      </c>
      <c r="H81" s="147">
        <v>1</v>
      </c>
      <c r="I81" s="205">
        <v>1.9E-2</v>
      </c>
      <c r="J81" s="147">
        <v>14</v>
      </c>
      <c r="K81" s="205">
        <v>7.0000000000000001E-3</v>
      </c>
      <c r="L81" s="147"/>
      <c r="M81" s="223" t="s">
        <v>345</v>
      </c>
      <c r="N81" s="224"/>
    </row>
    <row r="82" spans="1:14" x14ac:dyDescent="0.2">
      <c r="A82" s="38" t="s">
        <v>9</v>
      </c>
      <c r="B82" s="147">
        <v>1</v>
      </c>
      <c r="C82" s="205">
        <v>2.9000000000000001E-2</v>
      </c>
      <c r="D82" s="147">
        <v>2</v>
      </c>
      <c r="E82" s="205">
        <v>1.6E-2</v>
      </c>
      <c r="F82" s="147">
        <v>9</v>
      </c>
      <c r="G82" s="205">
        <v>0.03</v>
      </c>
      <c r="H82" s="147">
        <v>7</v>
      </c>
      <c r="I82" s="205">
        <v>0.09</v>
      </c>
      <c r="J82" s="147">
        <v>19</v>
      </c>
      <c r="K82" s="205">
        <v>3.5000000000000003E-2</v>
      </c>
      <c r="L82" s="147"/>
      <c r="M82" s="223" t="s">
        <v>345</v>
      </c>
      <c r="N82" s="224"/>
    </row>
    <row r="83" spans="1:14" x14ac:dyDescent="0.2">
      <c r="A83" s="38" t="s">
        <v>129</v>
      </c>
      <c r="B83" s="147">
        <v>2</v>
      </c>
      <c r="C83" s="205">
        <v>1</v>
      </c>
      <c r="D83" s="147">
        <v>5</v>
      </c>
      <c r="E83" s="205">
        <v>1</v>
      </c>
      <c r="F83" s="147">
        <v>11</v>
      </c>
      <c r="G83" s="205">
        <v>1</v>
      </c>
      <c r="H83" s="147">
        <v>6</v>
      </c>
      <c r="I83" s="205">
        <v>1</v>
      </c>
      <c r="J83" s="147">
        <v>24</v>
      </c>
      <c r="K83" s="205">
        <v>1</v>
      </c>
      <c r="L83" s="147"/>
      <c r="M83" s="223" t="s">
        <v>344</v>
      </c>
      <c r="N83" s="224"/>
    </row>
    <row r="84" spans="1:14" x14ac:dyDescent="0.2">
      <c r="A84" s="202" t="s">
        <v>37</v>
      </c>
      <c r="B84" s="147">
        <v>148</v>
      </c>
      <c r="C84" s="205">
        <v>1.2999999999999999E-2</v>
      </c>
      <c r="D84" s="147">
        <v>1379</v>
      </c>
      <c r="E84" s="205">
        <v>6.6000000000000003E-2</v>
      </c>
      <c r="F84" s="147">
        <v>3300</v>
      </c>
      <c r="G84" s="205">
        <v>0.17</v>
      </c>
      <c r="H84" s="147">
        <v>2175</v>
      </c>
      <c r="I84" s="205">
        <v>0.23100000000000001</v>
      </c>
      <c r="J84" s="147">
        <v>7002</v>
      </c>
      <c r="K84" s="205">
        <v>0.115</v>
      </c>
      <c r="L84" s="147"/>
      <c r="M84" s="225"/>
      <c r="N84" s="224"/>
    </row>
    <row r="85" spans="1:14" x14ac:dyDescent="0.2">
      <c r="M85" s="227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39" customWidth="1"/>
    <col min="2" max="2" width="13.7109375" style="39" customWidth="1"/>
    <col min="3" max="13" width="10.42578125" style="39" bestFit="1" customWidth="1"/>
    <col min="14" max="18" width="9.140625" style="39"/>
    <col min="19" max="19" width="9.140625" style="36"/>
    <col min="20" max="20" width="9.140625" style="229"/>
    <col min="21" max="16384" width="9.140625" style="39"/>
  </cols>
  <sheetData>
    <row r="1" spans="1:22" ht="30" customHeight="1" x14ac:dyDescent="0.2">
      <c r="A1" s="228" t="s">
        <v>455</v>
      </c>
      <c r="U1" s="198"/>
      <c r="V1" s="291" t="s">
        <v>366</v>
      </c>
    </row>
    <row r="2" spans="1:22" s="230" customFormat="1" ht="12" x14ac:dyDescent="0.2">
      <c r="R2" s="300" t="s">
        <v>299</v>
      </c>
      <c r="S2" s="300"/>
      <c r="T2" s="290"/>
    </row>
    <row r="3" spans="1:22" s="230" customFormat="1" ht="12" x14ac:dyDescent="0.2">
      <c r="A3" s="231"/>
      <c r="B3" s="292" t="s">
        <v>439</v>
      </c>
      <c r="C3" s="292" t="s">
        <v>440</v>
      </c>
      <c r="D3" s="292" t="s">
        <v>441</v>
      </c>
      <c r="E3" s="292" t="s">
        <v>442</v>
      </c>
      <c r="F3" s="292" t="s">
        <v>443</v>
      </c>
      <c r="G3" s="292" t="s">
        <v>444</v>
      </c>
      <c r="H3" s="292" t="s">
        <v>445</v>
      </c>
      <c r="I3" s="292" t="s">
        <v>446</v>
      </c>
      <c r="J3" s="292" t="s">
        <v>447</v>
      </c>
      <c r="K3" s="292" t="s">
        <v>448</v>
      </c>
      <c r="L3" s="292" t="s">
        <v>449</v>
      </c>
      <c r="M3" s="292" t="s">
        <v>450</v>
      </c>
      <c r="N3" s="292" t="s">
        <v>451</v>
      </c>
      <c r="O3" s="292" t="s">
        <v>452</v>
      </c>
      <c r="P3" s="292" t="s">
        <v>453</v>
      </c>
      <c r="Q3" s="292" t="s">
        <v>454</v>
      </c>
      <c r="R3" s="293" t="s">
        <v>362</v>
      </c>
      <c r="S3" s="293" t="s">
        <v>342</v>
      </c>
      <c r="T3" s="232" t="s">
        <v>360</v>
      </c>
    </row>
    <row r="4" spans="1:22" ht="15" customHeight="1" x14ac:dyDescent="0.2">
      <c r="A4" s="38" t="s">
        <v>64</v>
      </c>
      <c r="B4" s="235">
        <v>445</v>
      </c>
      <c r="C4" s="235">
        <v>495</v>
      </c>
      <c r="D4" s="235">
        <v>521</v>
      </c>
      <c r="E4" s="235">
        <v>560</v>
      </c>
      <c r="F4" s="235">
        <v>591</v>
      </c>
      <c r="G4" s="235">
        <v>640</v>
      </c>
      <c r="H4" s="235">
        <v>633</v>
      </c>
      <c r="I4" s="235">
        <v>676</v>
      </c>
      <c r="J4" s="235">
        <v>729</v>
      </c>
      <c r="K4" s="235">
        <v>784</v>
      </c>
      <c r="L4" s="235">
        <v>793</v>
      </c>
      <c r="M4" s="235">
        <v>799</v>
      </c>
      <c r="N4" s="235">
        <v>802</v>
      </c>
      <c r="O4" s="235">
        <v>811</v>
      </c>
      <c r="P4" s="235">
        <v>802</v>
      </c>
      <c r="Q4" s="235">
        <v>784</v>
      </c>
      <c r="R4" s="234">
        <v>-2.244389027431426E-2</v>
      </c>
      <c r="S4" s="234">
        <v>-1.1349306431273631E-2</v>
      </c>
      <c r="T4" s="233" t="s">
        <v>344</v>
      </c>
      <c r="U4" s="234">
        <v>6.8893399766254537E-3</v>
      </c>
    </row>
    <row r="5" spans="1:22" ht="15" customHeight="1" x14ac:dyDescent="0.2">
      <c r="A5" s="38" t="s">
        <v>65</v>
      </c>
      <c r="B5" s="235">
        <v>389</v>
      </c>
      <c r="C5" s="235">
        <v>391</v>
      </c>
      <c r="D5" s="235">
        <v>402</v>
      </c>
      <c r="E5" s="235">
        <v>437</v>
      </c>
      <c r="F5" s="235">
        <v>428</v>
      </c>
      <c r="G5" s="235">
        <v>458</v>
      </c>
      <c r="H5" s="235">
        <v>494</v>
      </c>
      <c r="I5" s="235">
        <v>565</v>
      </c>
      <c r="J5" s="235">
        <v>621</v>
      </c>
      <c r="K5" s="235">
        <v>664</v>
      </c>
      <c r="L5" s="235">
        <v>695</v>
      </c>
      <c r="M5" s="235">
        <v>688</v>
      </c>
      <c r="N5" s="235">
        <v>691</v>
      </c>
      <c r="O5" s="235">
        <v>698</v>
      </c>
      <c r="P5" s="235">
        <v>749</v>
      </c>
      <c r="Q5" s="235">
        <v>728</v>
      </c>
      <c r="R5" s="234">
        <v>-2.8037383177570097E-2</v>
      </c>
      <c r="S5" s="234">
        <v>4.7482014388489313E-2</v>
      </c>
      <c r="T5" s="233" t="s">
        <v>344</v>
      </c>
      <c r="U5" s="234">
        <v>6.3972442640093498E-3</v>
      </c>
    </row>
    <row r="6" spans="1:22" ht="15" customHeight="1" x14ac:dyDescent="0.2">
      <c r="A6" s="38" t="s">
        <v>0</v>
      </c>
      <c r="B6" s="235">
        <v>5376</v>
      </c>
      <c r="C6" s="235">
        <v>5593</v>
      </c>
      <c r="D6" s="235">
        <v>5850</v>
      </c>
      <c r="E6" s="235">
        <v>6201</v>
      </c>
      <c r="F6" s="235">
        <v>6697</v>
      </c>
      <c r="G6" s="235">
        <v>7177</v>
      </c>
      <c r="H6" s="235">
        <v>7461</v>
      </c>
      <c r="I6" s="235">
        <v>7878</v>
      </c>
      <c r="J6" s="235">
        <v>8407</v>
      </c>
      <c r="K6" s="235">
        <v>9068</v>
      </c>
      <c r="L6" s="235">
        <v>9606</v>
      </c>
      <c r="M6" s="235">
        <v>10147</v>
      </c>
      <c r="N6" s="235">
        <v>10607</v>
      </c>
      <c r="O6" s="235">
        <v>10977</v>
      </c>
      <c r="P6" s="235">
        <v>11231</v>
      </c>
      <c r="Q6" s="235">
        <v>11323</v>
      </c>
      <c r="R6" s="234">
        <v>8.1916125011129992E-3</v>
      </c>
      <c r="S6" s="234">
        <v>0.17874245263377064</v>
      </c>
      <c r="T6" s="233" t="s">
        <v>344</v>
      </c>
      <c r="U6" s="234">
        <v>9.9499995606288277E-2</v>
      </c>
      <c r="V6" s="235"/>
    </row>
    <row r="7" spans="1:22" ht="15" customHeight="1" x14ac:dyDescent="0.2">
      <c r="A7" s="38" t="s">
        <v>66</v>
      </c>
      <c r="B7" s="235">
        <v>5757</v>
      </c>
      <c r="C7" s="235">
        <v>5758</v>
      </c>
      <c r="D7" s="235">
        <v>5896</v>
      </c>
      <c r="E7" s="235">
        <v>6320</v>
      </c>
      <c r="F7" s="235">
        <v>6615</v>
      </c>
      <c r="G7" s="235">
        <v>7149</v>
      </c>
      <c r="H7" s="235">
        <v>7735</v>
      </c>
      <c r="I7" s="235">
        <v>8405</v>
      </c>
      <c r="J7" s="235">
        <v>9057</v>
      </c>
      <c r="K7" s="235">
        <v>9534</v>
      </c>
      <c r="L7" s="235">
        <v>9883</v>
      </c>
      <c r="M7" s="235">
        <v>10342</v>
      </c>
      <c r="N7" s="235">
        <v>10823</v>
      </c>
      <c r="O7" s="235">
        <v>11571</v>
      </c>
      <c r="P7" s="235">
        <v>12127</v>
      </c>
      <c r="Q7" s="235">
        <v>12400</v>
      </c>
      <c r="R7" s="234">
        <v>2.2511750639069739E-2</v>
      </c>
      <c r="S7" s="234">
        <v>0.25467975311140334</v>
      </c>
      <c r="T7" s="233" t="s">
        <v>345</v>
      </c>
      <c r="U7" s="234">
        <v>2.5053794942770262E-2</v>
      </c>
      <c r="V7" s="235"/>
    </row>
    <row r="8" spans="1:22" ht="15" customHeight="1" x14ac:dyDescent="0.2">
      <c r="A8" s="38" t="s">
        <v>67</v>
      </c>
      <c r="B8" s="235">
        <v>1276</v>
      </c>
      <c r="C8" s="235">
        <v>1358</v>
      </c>
      <c r="D8" s="235">
        <v>1478</v>
      </c>
      <c r="E8" s="235">
        <v>1588</v>
      </c>
      <c r="F8" s="235">
        <v>1754</v>
      </c>
      <c r="G8" s="235">
        <v>1908</v>
      </c>
      <c r="H8" s="235">
        <v>2293</v>
      </c>
      <c r="I8" s="235">
        <v>2829</v>
      </c>
      <c r="J8" s="235">
        <v>2868</v>
      </c>
      <c r="K8" s="235">
        <v>2541</v>
      </c>
      <c r="L8" s="235">
        <v>2745</v>
      </c>
      <c r="M8" s="235">
        <v>2841</v>
      </c>
      <c r="N8" s="235">
        <v>2940</v>
      </c>
      <c r="O8" s="235">
        <v>2991</v>
      </c>
      <c r="P8" s="235">
        <v>2948</v>
      </c>
      <c r="Q8" s="235">
        <v>2868</v>
      </c>
      <c r="R8" s="234">
        <v>-2.7137042062415184E-2</v>
      </c>
      <c r="S8" s="234">
        <v>4.4808743169398868E-2</v>
      </c>
      <c r="T8" s="233" t="s">
        <v>344</v>
      </c>
      <c r="U8" s="234">
        <v>2.5202330424696176E-2</v>
      </c>
      <c r="V8" s="235"/>
    </row>
    <row r="9" spans="1:22" ht="15" customHeight="1" x14ac:dyDescent="0.2">
      <c r="A9" s="38" t="s">
        <v>68</v>
      </c>
      <c r="B9" s="235">
        <v>1268</v>
      </c>
      <c r="C9" s="235">
        <v>1336</v>
      </c>
      <c r="D9" s="235">
        <v>1422</v>
      </c>
      <c r="E9" s="235">
        <v>1564</v>
      </c>
      <c r="F9" s="235">
        <v>1649</v>
      </c>
      <c r="G9" s="235">
        <v>1759</v>
      </c>
      <c r="H9" s="235">
        <v>1875</v>
      </c>
      <c r="I9" s="235">
        <v>2050</v>
      </c>
      <c r="J9" s="235">
        <v>2248</v>
      </c>
      <c r="K9" s="235">
        <v>2406</v>
      </c>
      <c r="L9" s="235">
        <v>2543</v>
      </c>
      <c r="M9" s="235">
        <v>2727</v>
      </c>
      <c r="N9" s="235">
        <v>2905</v>
      </c>
      <c r="O9" s="235">
        <v>2992</v>
      </c>
      <c r="P9" s="235">
        <v>3081</v>
      </c>
      <c r="Q9" s="235">
        <v>3044</v>
      </c>
      <c r="R9" s="234">
        <v>-1.2009087958455011E-2</v>
      </c>
      <c r="S9" s="234">
        <v>0.19701140385371607</v>
      </c>
      <c r="T9" s="233" t="s">
        <v>344</v>
      </c>
      <c r="U9" s="234">
        <v>2.6748916950061073E-2</v>
      </c>
      <c r="V9" s="235"/>
    </row>
    <row r="10" spans="1:22" ht="15" customHeight="1" x14ac:dyDescent="0.2">
      <c r="A10" s="38" t="s">
        <v>69</v>
      </c>
      <c r="B10" s="235">
        <v>4545</v>
      </c>
      <c r="C10" s="235">
        <v>4656</v>
      </c>
      <c r="D10" s="235">
        <v>4777</v>
      </c>
      <c r="E10" s="235">
        <v>4823</v>
      </c>
      <c r="F10" s="235">
        <v>5046</v>
      </c>
      <c r="G10" s="235">
        <v>5410</v>
      </c>
      <c r="H10" s="235">
        <v>5630</v>
      </c>
      <c r="I10" s="235">
        <v>5853</v>
      </c>
      <c r="J10" s="235">
        <v>6193</v>
      </c>
      <c r="K10" s="235">
        <v>6638</v>
      </c>
      <c r="L10" s="235">
        <v>6913</v>
      </c>
      <c r="M10" s="235">
        <v>7257</v>
      </c>
      <c r="N10" s="235">
        <v>7546</v>
      </c>
      <c r="O10" s="235">
        <v>7921</v>
      </c>
      <c r="P10" s="235">
        <v>8083</v>
      </c>
      <c r="Q10" s="235">
        <v>8184</v>
      </c>
      <c r="R10" s="234">
        <v>1.2495360633428154E-2</v>
      </c>
      <c r="S10" s="234">
        <v>0.18385650224215255</v>
      </c>
      <c r="T10" s="233" t="s">
        <v>345</v>
      </c>
      <c r="U10" s="234">
        <v>1.6535504662228372E-2</v>
      </c>
      <c r="V10" s="235"/>
    </row>
    <row r="11" spans="1:22" ht="15" customHeight="1" x14ac:dyDescent="0.2">
      <c r="A11" s="38" t="s">
        <v>70</v>
      </c>
      <c r="B11" s="235">
        <v>593</v>
      </c>
      <c r="C11" s="235">
        <v>639</v>
      </c>
      <c r="D11" s="235">
        <v>684</v>
      </c>
      <c r="E11" s="235">
        <v>716</v>
      </c>
      <c r="F11" s="235">
        <v>748</v>
      </c>
      <c r="G11" s="235">
        <v>821</v>
      </c>
      <c r="H11" s="235">
        <v>843</v>
      </c>
      <c r="I11" s="235">
        <v>906</v>
      </c>
      <c r="J11" s="235">
        <v>987</v>
      </c>
      <c r="K11" s="235">
        <v>1000</v>
      </c>
      <c r="L11" s="235">
        <v>1035</v>
      </c>
      <c r="M11" s="235">
        <v>1048</v>
      </c>
      <c r="N11" s="235">
        <v>1070</v>
      </c>
      <c r="O11" s="235">
        <v>1091</v>
      </c>
      <c r="P11" s="235">
        <v>1051</v>
      </c>
      <c r="Q11" s="235">
        <v>1013</v>
      </c>
      <c r="R11" s="234">
        <v>-3.6156041864890631E-2</v>
      </c>
      <c r="S11" s="234">
        <v>-2.1256038647343045E-2</v>
      </c>
      <c r="T11" s="233" t="s">
        <v>344</v>
      </c>
      <c r="U11" s="234">
        <v>8.9016599442877358E-3</v>
      </c>
      <c r="V11" s="235"/>
    </row>
    <row r="12" spans="1:22" ht="15" customHeight="1" x14ac:dyDescent="0.2">
      <c r="A12" s="38" t="s">
        <v>71</v>
      </c>
      <c r="B12" s="235">
        <v>12280</v>
      </c>
      <c r="C12" s="235">
        <v>12237</v>
      </c>
      <c r="D12" s="235">
        <v>12320</v>
      </c>
      <c r="E12" s="235">
        <v>12817</v>
      </c>
      <c r="F12" s="235">
        <v>13189</v>
      </c>
      <c r="G12" s="235">
        <v>14181</v>
      </c>
      <c r="H12" s="235">
        <v>14757</v>
      </c>
      <c r="I12" s="235">
        <v>15295</v>
      </c>
      <c r="J12" s="235">
        <v>16242</v>
      </c>
      <c r="K12" s="235">
        <v>16985</v>
      </c>
      <c r="L12" s="235">
        <v>17532</v>
      </c>
      <c r="M12" s="235">
        <v>18287</v>
      </c>
      <c r="N12" s="235">
        <v>19259</v>
      </c>
      <c r="O12" s="235">
        <v>20004</v>
      </c>
      <c r="P12" s="235">
        <v>20362</v>
      </c>
      <c r="Q12" s="235">
        <v>20435</v>
      </c>
      <c r="R12" s="234">
        <v>3.5851095177290571E-3</v>
      </c>
      <c r="S12" s="234">
        <v>0.16558293406342695</v>
      </c>
      <c r="T12" s="233" t="s">
        <v>345</v>
      </c>
      <c r="U12" s="234">
        <v>4.1288249972218576E-2</v>
      </c>
      <c r="V12" s="235"/>
    </row>
    <row r="13" spans="1:22" ht="15" customHeight="1" x14ac:dyDescent="0.2">
      <c r="A13" s="38" t="s">
        <v>72</v>
      </c>
      <c r="B13" s="235">
        <v>6164</v>
      </c>
      <c r="C13" s="235">
        <v>6600</v>
      </c>
      <c r="D13" s="235">
        <v>6881</v>
      </c>
      <c r="E13" s="235">
        <v>7530</v>
      </c>
      <c r="F13" s="235">
        <v>8203</v>
      </c>
      <c r="G13" s="235">
        <v>8937</v>
      </c>
      <c r="H13" s="235">
        <v>9811</v>
      </c>
      <c r="I13" s="235">
        <v>10845</v>
      </c>
      <c r="J13" s="235">
        <v>11868</v>
      </c>
      <c r="K13" s="235">
        <v>12775</v>
      </c>
      <c r="L13" s="235">
        <v>13402</v>
      </c>
      <c r="M13" s="235">
        <v>13975</v>
      </c>
      <c r="N13" s="235">
        <v>14444</v>
      </c>
      <c r="O13" s="235">
        <v>15072</v>
      </c>
      <c r="P13" s="235">
        <v>15635</v>
      </c>
      <c r="Q13" s="235">
        <v>15819</v>
      </c>
      <c r="R13" s="234">
        <v>1.1768468180364478E-2</v>
      </c>
      <c r="S13" s="234">
        <v>0.18034621698253983</v>
      </c>
      <c r="T13" s="233" t="s">
        <v>345</v>
      </c>
      <c r="U13" s="234">
        <v>3.1961772758038937E-2</v>
      </c>
      <c r="V13" s="235"/>
    </row>
    <row r="14" spans="1:22" ht="15" customHeight="1" x14ac:dyDescent="0.2">
      <c r="A14" s="38" t="s">
        <v>73</v>
      </c>
      <c r="B14" s="235">
        <v>66</v>
      </c>
      <c r="C14" s="235">
        <v>70</v>
      </c>
      <c r="D14" s="235">
        <v>68</v>
      </c>
      <c r="E14" s="235">
        <v>72</v>
      </c>
      <c r="F14" s="235">
        <v>81</v>
      </c>
      <c r="G14" s="235">
        <v>114</v>
      </c>
      <c r="H14" s="235">
        <v>106</v>
      </c>
      <c r="I14" s="235">
        <v>123</v>
      </c>
      <c r="J14" s="235">
        <v>138</v>
      </c>
      <c r="K14" s="235">
        <v>151</v>
      </c>
      <c r="L14" s="235">
        <v>152</v>
      </c>
      <c r="M14" s="235">
        <v>154</v>
      </c>
      <c r="N14" s="235">
        <v>153</v>
      </c>
      <c r="O14" s="235">
        <v>178</v>
      </c>
      <c r="P14" s="235">
        <v>191</v>
      </c>
      <c r="Q14" s="235">
        <v>187</v>
      </c>
      <c r="R14" s="234">
        <v>-2.0942408376963373E-2</v>
      </c>
      <c r="S14" s="234">
        <v>0.23026315789473695</v>
      </c>
      <c r="T14" s="233" t="s">
        <v>344</v>
      </c>
      <c r="U14" s="234">
        <v>1.6432481832002039E-3</v>
      </c>
      <c r="V14" s="235"/>
    </row>
    <row r="15" spans="1:22" ht="15" customHeight="1" x14ac:dyDescent="0.2">
      <c r="A15" s="38" t="s">
        <v>74</v>
      </c>
      <c r="B15" s="235">
        <v>1402</v>
      </c>
      <c r="C15" s="235">
        <v>1433</v>
      </c>
      <c r="D15" s="235">
        <v>1493</v>
      </c>
      <c r="E15" s="235">
        <v>1613</v>
      </c>
      <c r="F15" s="235">
        <v>1747</v>
      </c>
      <c r="G15" s="235">
        <v>1950</v>
      </c>
      <c r="H15" s="235">
        <v>2027</v>
      </c>
      <c r="I15" s="235">
        <v>2069</v>
      </c>
      <c r="J15" s="235">
        <v>2126</v>
      </c>
      <c r="K15" s="235">
        <v>2188</v>
      </c>
      <c r="L15" s="235">
        <v>2185</v>
      </c>
      <c r="M15" s="235">
        <v>2197</v>
      </c>
      <c r="N15" s="235">
        <v>2212</v>
      </c>
      <c r="O15" s="235">
        <v>2241</v>
      </c>
      <c r="P15" s="235">
        <v>2227</v>
      </c>
      <c r="Q15" s="235">
        <v>2167</v>
      </c>
      <c r="R15" s="234">
        <v>-2.6942074539739513E-2</v>
      </c>
      <c r="S15" s="234">
        <v>-8.2379862700229234E-3</v>
      </c>
      <c r="T15" s="233" t="s">
        <v>344</v>
      </c>
      <c r="U15" s="234">
        <v>1.9042346593555304E-2</v>
      </c>
      <c r="V15" s="235"/>
    </row>
    <row r="16" spans="1:22" ht="15" customHeight="1" x14ac:dyDescent="0.2">
      <c r="A16" s="38" t="s">
        <v>75</v>
      </c>
      <c r="B16" s="235">
        <v>1810</v>
      </c>
      <c r="C16" s="235">
        <v>2020</v>
      </c>
      <c r="D16" s="235">
        <v>2139</v>
      </c>
      <c r="E16" s="235">
        <v>2406</v>
      </c>
      <c r="F16" s="235">
        <v>2714</v>
      </c>
      <c r="G16" s="235">
        <v>3195</v>
      </c>
      <c r="H16" s="235">
        <v>3681</v>
      </c>
      <c r="I16" s="235">
        <v>4127</v>
      </c>
      <c r="J16" s="235">
        <v>4743</v>
      </c>
      <c r="K16" s="235">
        <v>5404</v>
      </c>
      <c r="L16" s="235">
        <v>5840</v>
      </c>
      <c r="M16" s="235">
        <v>6164</v>
      </c>
      <c r="N16" s="235">
        <v>6522</v>
      </c>
      <c r="O16" s="235">
        <v>6843</v>
      </c>
      <c r="P16" s="235">
        <v>7386</v>
      </c>
      <c r="Q16" s="235">
        <v>7823</v>
      </c>
      <c r="R16" s="234">
        <v>5.9165989710262767E-2</v>
      </c>
      <c r="S16" s="234">
        <v>0.33955479452054793</v>
      </c>
      <c r="T16" s="233" t="s">
        <v>345</v>
      </c>
      <c r="U16" s="234">
        <v>1.5806115954620302E-2</v>
      </c>
      <c r="V16" s="235"/>
    </row>
    <row r="17" spans="1:22" ht="15" customHeight="1" x14ac:dyDescent="0.2">
      <c r="A17" s="38" t="s">
        <v>76</v>
      </c>
      <c r="B17" s="235">
        <v>7236</v>
      </c>
      <c r="C17" s="235">
        <v>7733</v>
      </c>
      <c r="D17" s="235">
        <v>8217</v>
      </c>
      <c r="E17" s="235">
        <v>8932</v>
      </c>
      <c r="F17" s="235">
        <v>9572</v>
      </c>
      <c r="G17" s="235">
        <v>10124</v>
      </c>
      <c r="H17" s="235">
        <v>10741</v>
      </c>
      <c r="I17" s="235">
        <v>11667</v>
      </c>
      <c r="J17" s="235">
        <v>12628</v>
      </c>
      <c r="K17" s="235">
        <v>13549</v>
      </c>
      <c r="L17" s="235">
        <v>14464</v>
      </c>
      <c r="M17" s="235">
        <v>15543</v>
      </c>
      <c r="N17" s="235">
        <v>16656</v>
      </c>
      <c r="O17" s="235">
        <v>18059</v>
      </c>
      <c r="P17" s="235">
        <v>19606</v>
      </c>
      <c r="Q17" s="235">
        <v>20944</v>
      </c>
      <c r="R17" s="234">
        <v>6.8244414975007661E-2</v>
      </c>
      <c r="S17" s="234">
        <v>0.44800884955752207</v>
      </c>
      <c r="T17" s="233" t="s">
        <v>345</v>
      </c>
      <c r="U17" s="234">
        <v>4.2316667845272611E-2</v>
      </c>
      <c r="V17" s="235"/>
    </row>
    <row r="18" spans="1:22" ht="15" customHeight="1" x14ac:dyDescent="0.2">
      <c r="A18" s="38" t="s">
        <v>77</v>
      </c>
      <c r="B18" s="235">
        <v>404</v>
      </c>
      <c r="C18" s="235">
        <v>436</v>
      </c>
      <c r="D18" s="235">
        <v>448</v>
      </c>
      <c r="E18" s="235">
        <v>467</v>
      </c>
      <c r="F18" s="235">
        <v>481</v>
      </c>
      <c r="G18" s="235">
        <v>519</v>
      </c>
      <c r="H18" s="235">
        <v>580</v>
      </c>
      <c r="I18" s="235">
        <v>618</v>
      </c>
      <c r="J18" s="235">
        <v>663</v>
      </c>
      <c r="K18" s="235">
        <v>718</v>
      </c>
      <c r="L18" s="235">
        <v>722</v>
      </c>
      <c r="M18" s="235">
        <v>753</v>
      </c>
      <c r="N18" s="235">
        <v>778</v>
      </c>
      <c r="O18" s="235">
        <v>806</v>
      </c>
      <c r="P18" s="235">
        <v>818</v>
      </c>
      <c r="Q18" s="235">
        <v>779</v>
      </c>
      <c r="R18" s="234">
        <v>-4.7677261613691901E-2</v>
      </c>
      <c r="S18" s="234">
        <v>7.8947368421052655E-2</v>
      </c>
      <c r="T18" s="233" t="s">
        <v>344</v>
      </c>
      <c r="U18" s="234">
        <v>6.8454028594275868E-3</v>
      </c>
      <c r="V18" s="235"/>
    </row>
    <row r="19" spans="1:22" ht="15" customHeight="1" x14ac:dyDescent="0.2">
      <c r="A19" s="38" t="s">
        <v>78</v>
      </c>
      <c r="B19" s="235">
        <v>706</v>
      </c>
      <c r="C19" s="235">
        <v>739</v>
      </c>
      <c r="D19" s="235">
        <v>762</v>
      </c>
      <c r="E19" s="235">
        <v>830</v>
      </c>
      <c r="F19" s="235">
        <v>869</v>
      </c>
      <c r="G19" s="235">
        <v>960</v>
      </c>
      <c r="H19" s="235">
        <v>1036</v>
      </c>
      <c r="I19" s="235">
        <v>1072</v>
      </c>
      <c r="J19" s="235">
        <v>1089</v>
      </c>
      <c r="K19" s="235">
        <v>1169</v>
      </c>
      <c r="L19" s="235">
        <v>1191</v>
      </c>
      <c r="M19" s="235">
        <v>1234</v>
      </c>
      <c r="N19" s="235">
        <v>1271</v>
      </c>
      <c r="O19" s="235">
        <v>1308</v>
      </c>
      <c r="P19" s="235">
        <v>1336</v>
      </c>
      <c r="Q19" s="235">
        <v>1340</v>
      </c>
      <c r="R19" s="234">
        <v>2.9940119760478723E-3</v>
      </c>
      <c r="S19" s="234">
        <v>0.12510495382031905</v>
      </c>
      <c r="T19" s="233" t="s">
        <v>344</v>
      </c>
      <c r="U19" s="234">
        <v>1.1775147409028198E-2</v>
      </c>
      <c r="V19" s="235"/>
    </row>
    <row r="20" spans="1:22" ht="15" customHeight="1" x14ac:dyDescent="0.2">
      <c r="A20" s="38" t="s">
        <v>79</v>
      </c>
      <c r="B20" s="235">
        <v>347</v>
      </c>
      <c r="C20" s="235">
        <v>369</v>
      </c>
      <c r="D20" s="235">
        <v>469</v>
      </c>
      <c r="E20" s="235">
        <v>493</v>
      </c>
      <c r="F20" s="235">
        <v>489</v>
      </c>
      <c r="G20" s="235">
        <v>550</v>
      </c>
      <c r="H20" s="235">
        <v>607</v>
      </c>
      <c r="I20" s="235">
        <v>624</v>
      </c>
      <c r="J20" s="235">
        <v>638</v>
      </c>
      <c r="K20" s="235">
        <v>665</v>
      </c>
      <c r="L20" s="235">
        <v>657</v>
      </c>
      <c r="M20" s="235">
        <v>649</v>
      </c>
      <c r="N20" s="235">
        <v>672</v>
      </c>
      <c r="O20" s="235">
        <v>714</v>
      </c>
      <c r="P20" s="235">
        <v>700</v>
      </c>
      <c r="Q20" s="235">
        <v>673</v>
      </c>
      <c r="R20" s="234">
        <v>-3.857142857142859E-2</v>
      </c>
      <c r="S20" s="234">
        <v>2.4353120243531201E-2</v>
      </c>
      <c r="T20" s="233" t="s">
        <v>344</v>
      </c>
      <c r="U20" s="234">
        <v>5.913935974832819E-3</v>
      </c>
      <c r="V20" s="235"/>
    </row>
    <row r="21" spans="1:22" ht="15" customHeight="1" x14ac:dyDescent="0.2">
      <c r="A21" s="38" t="s">
        <v>80</v>
      </c>
      <c r="B21" s="235">
        <v>11373</v>
      </c>
      <c r="C21" s="235">
        <v>11494</v>
      </c>
      <c r="D21" s="235">
        <v>11663</v>
      </c>
      <c r="E21" s="235">
        <v>12083</v>
      </c>
      <c r="F21" s="235">
        <v>12572</v>
      </c>
      <c r="G21" s="235">
        <v>13212</v>
      </c>
      <c r="H21" s="235">
        <v>13460</v>
      </c>
      <c r="I21" s="235">
        <v>13967</v>
      </c>
      <c r="J21" s="235">
        <v>14895</v>
      </c>
      <c r="K21" s="235">
        <v>15783</v>
      </c>
      <c r="L21" s="235">
        <v>16422</v>
      </c>
      <c r="M21" s="235">
        <v>16955</v>
      </c>
      <c r="N21" s="235">
        <v>17732</v>
      </c>
      <c r="O21" s="235">
        <v>18609</v>
      </c>
      <c r="P21" s="235">
        <v>19341</v>
      </c>
      <c r="Q21" s="235">
        <v>19542</v>
      </c>
      <c r="R21" s="234">
        <v>1.0392430587870427E-2</v>
      </c>
      <c r="S21" s="234">
        <v>0.18998903909389853</v>
      </c>
      <c r="T21" s="233" t="s">
        <v>345</v>
      </c>
      <c r="U21" s="234">
        <v>3.9483972642872296E-2</v>
      </c>
      <c r="V21" s="235"/>
    </row>
    <row r="22" spans="1:22" ht="15" customHeight="1" x14ac:dyDescent="0.2">
      <c r="A22" s="38" t="s">
        <v>81</v>
      </c>
      <c r="B22" s="235">
        <v>1680</v>
      </c>
      <c r="C22" s="235">
        <v>1729</v>
      </c>
      <c r="D22" s="235">
        <v>1856</v>
      </c>
      <c r="E22" s="235">
        <v>1956</v>
      </c>
      <c r="F22" s="235">
        <v>2034</v>
      </c>
      <c r="G22" s="235">
        <v>2247</v>
      </c>
      <c r="H22" s="235">
        <v>2346</v>
      </c>
      <c r="I22" s="235">
        <v>2401</v>
      </c>
      <c r="J22" s="235">
        <v>2494</v>
      </c>
      <c r="K22" s="235">
        <v>2611</v>
      </c>
      <c r="L22" s="235">
        <v>2803</v>
      </c>
      <c r="M22" s="235">
        <v>2934</v>
      </c>
      <c r="N22" s="235">
        <v>2947</v>
      </c>
      <c r="O22" s="235">
        <v>2990</v>
      </c>
      <c r="P22" s="235">
        <v>3067</v>
      </c>
      <c r="Q22" s="235">
        <v>2978</v>
      </c>
      <c r="R22" s="234">
        <v>-2.9018584936419956E-2</v>
      </c>
      <c r="S22" s="234">
        <v>6.2433107384944675E-2</v>
      </c>
      <c r="T22" s="233" t="s">
        <v>344</v>
      </c>
      <c r="U22" s="234">
        <v>2.6168947003049236E-2</v>
      </c>
      <c r="V22" s="235"/>
    </row>
    <row r="23" spans="1:22" ht="15" customHeight="1" x14ac:dyDescent="0.2">
      <c r="A23" s="38" t="s">
        <v>10</v>
      </c>
      <c r="B23" s="235">
        <v>6339</v>
      </c>
      <c r="C23" s="235">
        <v>6765</v>
      </c>
      <c r="D23" s="235">
        <v>7281</v>
      </c>
      <c r="E23" s="235">
        <v>7854</v>
      </c>
      <c r="F23" s="235">
        <v>8833</v>
      </c>
      <c r="G23" s="235">
        <v>9526</v>
      </c>
      <c r="H23" s="235">
        <v>10075</v>
      </c>
      <c r="I23" s="235">
        <v>10471</v>
      </c>
      <c r="J23" s="235">
        <v>11209</v>
      </c>
      <c r="K23" s="235">
        <v>11818</v>
      </c>
      <c r="L23" s="235">
        <v>12451</v>
      </c>
      <c r="M23" s="235">
        <v>12833</v>
      </c>
      <c r="N23" s="235">
        <v>13125</v>
      </c>
      <c r="O23" s="235">
        <v>13407</v>
      </c>
      <c r="P23" s="235">
        <v>13684</v>
      </c>
      <c r="Q23" s="235">
        <v>13670</v>
      </c>
      <c r="R23" s="234">
        <v>-1.0230926629640757E-3</v>
      </c>
      <c r="S23" s="234">
        <v>9.790378282868839E-2</v>
      </c>
      <c r="T23" s="233" t="s">
        <v>345</v>
      </c>
      <c r="U23" s="234">
        <v>2.7619788457070121E-2</v>
      </c>
      <c r="V23" s="235"/>
    </row>
    <row r="24" spans="1:22" ht="15" customHeight="1" x14ac:dyDescent="0.2">
      <c r="A24" s="38" t="s">
        <v>82</v>
      </c>
      <c r="B24" s="235">
        <v>298</v>
      </c>
      <c r="C24" s="235">
        <v>295</v>
      </c>
      <c r="D24" s="235">
        <v>341</v>
      </c>
      <c r="E24" s="235">
        <v>364</v>
      </c>
      <c r="F24" s="235">
        <v>402</v>
      </c>
      <c r="G24" s="235">
        <v>419</v>
      </c>
      <c r="H24" s="235">
        <v>430</v>
      </c>
      <c r="I24" s="235">
        <v>462</v>
      </c>
      <c r="J24" s="235">
        <v>496</v>
      </c>
      <c r="K24" s="235">
        <v>535</v>
      </c>
      <c r="L24" s="235">
        <v>515</v>
      </c>
      <c r="M24" s="235">
        <v>501</v>
      </c>
      <c r="N24" s="235">
        <v>519</v>
      </c>
      <c r="O24" s="235">
        <v>517</v>
      </c>
      <c r="P24" s="235">
        <v>510</v>
      </c>
      <c r="Q24" s="235">
        <v>489</v>
      </c>
      <c r="R24" s="234">
        <v>-4.1176470588235259E-2</v>
      </c>
      <c r="S24" s="234">
        <v>-5.0485436893203839E-2</v>
      </c>
      <c r="T24" s="233" t="s">
        <v>344</v>
      </c>
      <c r="U24" s="234">
        <v>4.2970500619513349E-3</v>
      </c>
      <c r="V24" s="235"/>
    </row>
    <row r="25" spans="1:22" ht="15" customHeight="1" x14ac:dyDescent="0.2">
      <c r="A25" s="38" t="s">
        <v>83</v>
      </c>
      <c r="B25" s="235">
        <v>12136</v>
      </c>
      <c r="C25" s="235">
        <v>12274</v>
      </c>
      <c r="D25" s="235">
        <v>12436</v>
      </c>
      <c r="E25" s="235">
        <v>13111</v>
      </c>
      <c r="F25" s="235">
        <v>13645</v>
      </c>
      <c r="G25" s="235">
        <v>14466</v>
      </c>
      <c r="H25" s="235">
        <v>15293</v>
      </c>
      <c r="I25" s="235">
        <v>16062</v>
      </c>
      <c r="J25" s="235">
        <v>16800</v>
      </c>
      <c r="K25" s="235">
        <v>17843</v>
      </c>
      <c r="L25" s="235">
        <v>18579</v>
      </c>
      <c r="M25" s="235">
        <v>19120</v>
      </c>
      <c r="N25" s="235">
        <v>19802</v>
      </c>
      <c r="O25" s="235">
        <v>20932</v>
      </c>
      <c r="P25" s="235">
        <v>21771</v>
      </c>
      <c r="Q25" s="235">
        <v>22275</v>
      </c>
      <c r="R25" s="234">
        <v>2.3150062009094752E-2</v>
      </c>
      <c r="S25" s="234">
        <v>0.19893428063943164</v>
      </c>
      <c r="T25" s="233" t="s">
        <v>345</v>
      </c>
      <c r="U25" s="234">
        <v>4.5005909866952229E-2</v>
      </c>
      <c r="V25" s="235"/>
    </row>
    <row r="26" spans="1:22" ht="15" customHeight="1" x14ac:dyDescent="0.2">
      <c r="A26" s="38" t="s">
        <v>84</v>
      </c>
      <c r="B26" s="235">
        <v>748</v>
      </c>
      <c r="C26" s="235">
        <v>712</v>
      </c>
      <c r="D26" s="235">
        <v>791</v>
      </c>
      <c r="E26" s="235">
        <v>819</v>
      </c>
      <c r="F26" s="235">
        <v>864</v>
      </c>
      <c r="G26" s="235">
        <v>903</v>
      </c>
      <c r="H26" s="235">
        <v>938</v>
      </c>
      <c r="I26" s="235">
        <v>1025</v>
      </c>
      <c r="J26" s="235">
        <v>1064</v>
      </c>
      <c r="K26" s="235">
        <v>1095</v>
      </c>
      <c r="L26" s="235">
        <v>1168</v>
      </c>
      <c r="M26" s="235">
        <v>1194</v>
      </c>
      <c r="N26" s="235">
        <v>1190</v>
      </c>
      <c r="O26" s="235">
        <v>1227</v>
      </c>
      <c r="P26" s="235">
        <v>1182</v>
      </c>
      <c r="Q26" s="235">
        <v>1104</v>
      </c>
      <c r="R26" s="234">
        <v>-6.5989847715736016E-2</v>
      </c>
      <c r="S26" s="234">
        <v>-5.4794520547945202E-2</v>
      </c>
      <c r="T26" s="233" t="s">
        <v>344</v>
      </c>
      <c r="U26" s="234">
        <v>9.7013154772889049E-3</v>
      </c>
      <c r="V26" s="235"/>
    </row>
    <row r="27" spans="1:22" ht="15" customHeight="1" x14ac:dyDescent="0.2">
      <c r="A27" s="38" t="s">
        <v>85</v>
      </c>
      <c r="B27" s="235">
        <v>160</v>
      </c>
      <c r="C27" s="235">
        <v>176</v>
      </c>
      <c r="D27" s="235">
        <v>198</v>
      </c>
      <c r="E27" s="235">
        <v>219</v>
      </c>
      <c r="F27" s="235">
        <v>243</v>
      </c>
      <c r="G27" s="235">
        <v>278</v>
      </c>
      <c r="H27" s="235">
        <v>282</v>
      </c>
      <c r="I27" s="235">
        <v>298</v>
      </c>
      <c r="J27" s="235">
        <v>311</v>
      </c>
      <c r="K27" s="235">
        <v>328</v>
      </c>
      <c r="L27" s="235">
        <v>373</v>
      </c>
      <c r="M27" s="235">
        <v>374</v>
      </c>
      <c r="N27" s="235">
        <v>413</v>
      </c>
      <c r="O27" s="235">
        <v>410</v>
      </c>
      <c r="P27" s="235">
        <v>406</v>
      </c>
      <c r="Q27" s="235">
        <v>390</v>
      </c>
      <c r="R27" s="234">
        <v>-3.9408866995073843E-2</v>
      </c>
      <c r="S27" s="234">
        <v>4.5576407506702443E-2</v>
      </c>
      <c r="T27" s="233" t="s">
        <v>344</v>
      </c>
      <c r="U27" s="234">
        <v>3.4270951414335804E-3</v>
      </c>
      <c r="V27" s="235"/>
    </row>
    <row r="28" spans="1:22" ht="15" customHeight="1" x14ac:dyDescent="0.2">
      <c r="A28" s="38" t="s">
        <v>86</v>
      </c>
      <c r="B28" s="235">
        <v>4909</v>
      </c>
      <c r="C28" s="235">
        <v>5140</v>
      </c>
      <c r="D28" s="235">
        <v>5428</v>
      </c>
      <c r="E28" s="235">
        <v>5768</v>
      </c>
      <c r="F28" s="235">
        <v>6238</v>
      </c>
      <c r="G28" s="235">
        <v>6813</v>
      </c>
      <c r="H28" s="235">
        <v>7057</v>
      </c>
      <c r="I28" s="235">
        <v>7395</v>
      </c>
      <c r="J28" s="235">
        <v>7848</v>
      </c>
      <c r="K28" s="235">
        <v>8415</v>
      </c>
      <c r="L28" s="235">
        <v>9062</v>
      </c>
      <c r="M28" s="235">
        <v>9547</v>
      </c>
      <c r="N28" s="235">
        <v>9965</v>
      </c>
      <c r="O28" s="235">
        <v>10205</v>
      </c>
      <c r="P28" s="235">
        <v>10377</v>
      </c>
      <c r="Q28" s="235">
        <v>10271</v>
      </c>
      <c r="R28" s="234">
        <v>-1.0214898332851496E-2</v>
      </c>
      <c r="S28" s="234">
        <v>0.1334142573383359</v>
      </c>
      <c r="T28" s="233" t="s">
        <v>344</v>
      </c>
      <c r="U28" s="234">
        <v>9.025562614785719E-2</v>
      </c>
      <c r="V28" s="235"/>
    </row>
    <row r="29" spans="1:22" ht="15" customHeight="1" x14ac:dyDescent="0.2">
      <c r="A29" s="38" t="s">
        <v>87</v>
      </c>
      <c r="B29" s="235">
        <v>8380</v>
      </c>
      <c r="C29" s="235">
        <v>8395</v>
      </c>
      <c r="D29" s="235">
        <v>8545</v>
      </c>
      <c r="E29" s="235">
        <v>8888</v>
      </c>
      <c r="F29" s="235">
        <v>9345</v>
      </c>
      <c r="G29" s="235">
        <v>9938</v>
      </c>
      <c r="H29" s="235">
        <v>10476</v>
      </c>
      <c r="I29" s="235">
        <v>11219</v>
      </c>
      <c r="J29" s="235">
        <v>12069</v>
      </c>
      <c r="K29" s="235">
        <v>12886</v>
      </c>
      <c r="L29" s="235">
        <v>13371</v>
      </c>
      <c r="M29" s="235">
        <v>13969</v>
      </c>
      <c r="N29" s="235">
        <v>14675</v>
      </c>
      <c r="O29" s="235">
        <v>15475</v>
      </c>
      <c r="P29" s="235">
        <v>15929</v>
      </c>
      <c r="Q29" s="235">
        <v>16083</v>
      </c>
      <c r="R29" s="234">
        <v>9.6679013120724022E-3</v>
      </c>
      <c r="S29" s="234">
        <v>0.20282701368633616</v>
      </c>
      <c r="T29" s="233" t="s">
        <v>345</v>
      </c>
      <c r="U29" s="234">
        <v>3.2495176134239849E-2</v>
      </c>
      <c r="V29" s="235"/>
    </row>
    <row r="30" spans="1:22" ht="15" customHeight="1" x14ac:dyDescent="0.2">
      <c r="A30" s="38" t="s">
        <v>88</v>
      </c>
      <c r="B30" s="235">
        <v>10921</v>
      </c>
      <c r="C30" s="235">
        <v>11144</v>
      </c>
      <c r="D30" s="235">
        <v>11486</v>
      </c>
      <c r="E30" s="235">
        <v>12015</v>
      </c>
      <c r="F30" s="235">
        <v>12771</v>
      </c>
      <c r="G30" s="235">
        <v>13689</v>
      </c>
      <c r="H30" s="235">
        <v>14409</v>
      </c>
      <c r="I30" s="235">
        <v>15316</v>
      </c>
      <c r="J30" s="235">
        <v>16528</v>
      </c>
      <c r="K30" s="235">
        <v>17603</v>
      </c>
      <c r="L30" s="235">
        <v>18692</v>
      </c>
      <c r="M30" s="235">
        <v>19643</v>
      </c>
      <c r="N30" s="235">
        <v>20619</v>
      </c>
      <c r="O30" s="235">
        <v>21541</v>
      </c>
      <c r="P30" s="235">
        <v>22605</v>
      </c>
      <c r="Q30" s="235">
        <v>22942</v>
      </c>
      <c r="R30" s="234">
        <v>1.490820614908217E-2</v>
      </c>
      <c r="S30" s="234">
        <v>0.22736999786004697</v>
      </c>
      <c r="T30" s="233" t="s">
        <v>344</v>
      </c>
      <c r="U30" s="234">
        <v>0.20160106855069027</v>
      </c>
      <c r="V30" s="235"/>
    </row>
    <row r="31" spans="1:22" ht="15" customHeight="1" x14ac:dyDescent="0.2">
      <c r="A31" s="38" t="s">
        <v>89</v>
      </c>
      <c r="B31" s="235">
        <v>3166</v>
      </c>
      <c r="C31" s="235">
        <v>3230</v>
      </c>
      <c r="D31" s="235">
        <v>3237</v>
      </c>
      <c r="E31" s="235">
        <v>3386</v>
      </c>
      <c r="F31" s="235">
        <v>3670</v>
      </c>
      <c r="G31" s="235">
        <v>4039</v>
      </c>
      <c r="H31" s="235">
        <v>4200</v>
      </c>
      <c r="I31" s="235">
        <v>4295</v>
      </c>
      <c r="J31" s="235">
        <v>4539</v>
      </c>
      <c r="K31" s="235">
        <v>4759</v>
      </c>
      <c r="L31" s="235">
        <v>4988</v>
      </c>
      <c r="M31" s="235">
        <v>5125</v>
      </c>
      <c r="N31" s="235">
        <v>5204</v>
      </c>
      <c r="O31" s="235">
        <v>5320</v>
      </c>
      <c r="P31" s="235">
        <v>5334</v>
      </c>
      <c r="Q31" s="235">
        <v>5251</v>
      </c>
      <c r="R31" s="234">
        <v>-1.5560554930633685E-2</v>
      </c>
      <c r="S31" s="234">
        <v>5.2726543704891826E-2</v>
      </c>
      <c r="T31" s="233" t="s">
        <v>344</v>
      </c>
      <c r="U31" s="234">
        <v>4.6142760481199308E-2</v>
      </c>
      <c r="V31" s="235"/>
    </row>
    <row r="32" spans="1:22" ht="15" customHeight="1" x14ac:dyDescent="0.2">
      <c r="A32" s="38" t="s">
        <v>90</v>
      </c>
      <c r="B32" s="235">
        <v>445</v>
      </c>
      <c r="C32" s="235">
        <v>476</v>
      </c>
      <c r="D32" s="235">
        <v>511</v>
      </c>
      <c r="E32" s="235">
        <v>538</v>
      </c>
      <c r="F32" s="235">
        <v>579</v>
      </c>
      <c r="G32" s="235">
        <v>657</v>
      </c>
      <c r="H32" s="235">
        <v>651</v>
      </c>
      <c r="I32" s="235">
        <v>665</v>
      </c>
      <c r="J32" s="235">
        <v>703</v>
      </c>
      <c r="K32" s="235">
        <v>716</v>
      </c>
      <c r="L32" s="235">
        <v>738</v>
      </c>
      <c r="M32" s="235">
        <v>782</v>
      </c>
      <c r="N32" s="235">
        <v>788</v>
      </c>
      <c r="O32" s="235">
        <v>789</v>
      </c>
      <c r="P32" s="235">
        <v>796</v>
      </c>
      <c r="Q32" s="235">
        <v>757</v>
      </c>
      <c r="R32" s="234">
        <v>-4.8994974874371877E-2</v>
      </c>
      <c r="S32" s="234">
        <v>2.5745257452574499E-2</v>
      </c>
      <c r="T32" s="233" t="s">
        <v>344</v>
      </c>
      <c r="U32" s="234">
        <v>6.6520795437569752E-3</v>
      </c>
      <c r="V32" s="235"/>
    </row>
    <row r="33" spans="1:22" ht="15" customHeight="1" x14ac:dyDescent="0.2">
      <c r="A33" s="38" t="s">
        <v>91</v>
      </c>
      <c r="B33" s="235">
        <v>116</v>
      </c>
      <c r="C33" s="235">
        <v>129</v>
      </c>
      <c r="D33" s="235">
        <v>114</v>
      </c>
      <c r="E33" s="235">
        <v>133</v>
      </c>
      <c r="F33" s="235">
        <v>178</v>
      </c>
      <c r="G33" s="235">
        <v>194</v>
      </c>
      <c r="H33" s="235">
        <v>219</v>
      </c>
      <c r="I33" s="235">
        <v>244</v>
      </c>
      <c r="J33" s="235">
        <v>263</v>
      </c>
      <c r="K33" s="235">
        <v>264</v>
      </c>
      <c r="L33" s="235">
        <v>261</v>
      </c>
      <c r="M33" s="235">
        <v>263</v>
      </c>
      <c r="N33" s="235">
        <v>259</v>
      </c>
      <c r="O33" s="235">
        <v>273</v>
      </c>
      <c r="P33" s="235">
        <v>279</v>
      </c>
      <c r="Q33" s="235">
        <v>271</v>
      </c>
      <c r="R33" s="234">
        <v>-2.8673835125448077E-2</v>
      </c>
      <c r="S33" s="234">
        <v>3.8314176245210829E-2</v>
      </c>
      <c r="T33" s="233" t="s">
        <v>344</v>
      </c>
      <c r="U33" s="234">
        <v>2.3813917521243598E-3</v>
      </c>
      <c r="V33" s="235"/>
    </row>
    <row r="34" spans="1:22" ht="15" customHeight="1" x14ac:dyDescent="0.2">
      <c r="A34" s="38" t="s">
        <v>92</v>
      </c>
      <c r="B34" s="235">
        <v>4996</v>
      </c>
      <c r="C34" s="235">
        <v>5078</v>
      </c>
      <c r="D34" s="235">
        <v>5238</v>
      </c>
      <c r="E34" s="235">
        <v>5608</v>
      </c>
      <c r="F34" s="235">
        <v>5868</v>
      </c>
      <c r="G34" s="235">
        <v>6205</v>
      </c>
      <c r="H34" s="235">
        <v>6276</v>
      </c>
      <c r="I34" s="235">
        <v>6460</v>
      </c>
      <c r="J34" s="235">
        <v>6870</v>
      </c>
      <c r="K34" s="235">
        <v>7237</v>
      </c>
      <c r="L34" s="235">
        <v>7513</v>
      </c>
      <c r="M34" s="235">
        <v>7678</v>
      </c>
      <c r="N34" s="235">
        <v>7855</v>
      </c>
      <c r="O34" s="235">
        <v>8125</v>
      </c>
      <c r="P34" s="235">
        <v>8391</v>
      </c>
      <c r="Q34" s="235">
        <v>8515</v>
      </c>
      <c r="R34" s="234">
        <v>1.477773805267546E-2</v>
      </c>
      <c r="S34" s="234">
        <v>0.13336882736589906</v>
      </c>
      <c r="T34" s="233" t="s">
        <v>345</v>
      </c>
      <c r="U34" s="234">
        <v>1.7204279349813612E-2</v>
      </c>
      <c r="V34" s="235"/>
    </row>
    <row r="35" spans="1:22" ht="15" customHeight="1" x14ac:dyDescent="0.2">
      <c r="A35" s="38" t="s">
        <v>1</v>
      </c>
      <c r="B35" s="235">
        <v>899</v>
      </c>
      <c r="C35" s="235">
        <v>938</v>
      </c>
      <c r="D35" s="235">
        <v>986</v>
      </c>
      <c r="E35" s="235">
        <v>1064</v>
      </c>
      <c r="F35" s="235">
        <v>1163</v>
      </c>
      <c r="G35" s="235">
        <v>1294</v>
      </c>
      <c r="H35" s="235">
        <v>1331</v>
      </c>
      <c r="I35" s="235">
        <v>1364</v>
      </c>
      <c r="J35" s="235">
        <v>1465</v>
      </c>
      <c r="K35" s="235">
        <v>1491</v>
      </c>
      <c r="L35" s="235">
        <v>1525</v>
      </c>
      <c r="M35" s="235">
        <v>1523</v>
      </c>
      <c r="N35" s="235">
        <v>1528</v>
      </c>
      <c r="O35" s="235">
        <v>1600</v>
      </c>
      <c r="P35" s="235">
        <v>1670</v>
      </c>
      <c r="Q35" s="235">
        <v>1724</v>
      </c>
      <c r="R35" s="234">
        <v>3.2335329341317331E-2</v>
      </c>
      <c r="S35" s="234">
        <v>0.13049180327868859</v>
      </c>
      <c r="T35" s="233" t="s">
        <v>344</v>
      </c>
      <c r="U35" s="234">
        <v>1.514951800982434E-2</v>
      </c>
      <c r="V35" s="235"/>
    </row>
    <row r="36" spans="1:22" ht="15" customHeight="1" x14ac:dyDescent="0.2">
      <c r="A36" s="38" t="s">
        <v>93</v>
      </c>
      <c r="B36" s="235">
        <v>4148</v>
      </c>
      <c r="C36" s="235">
        <v>4454</v>
      </c>
      <c r="D36" s="235">
        <v>4766</v>
      </c>
      <c r="E36" s="235">
        <v>5214</v>
      </c>
      <c r="F36" s="235">
        <v>5595</v>
      </c>
      <c r="G36" s="235">
        <v>6015</v>
      </c>
      <c r="H36" s="235">
        <v>6503</v>
      </c>
      <c r="I36" s="235">
        <v>7200</v>
      </c>
      <c r="J36" s="235">
        <v>8114</v>
      </c>
      <c r="K36" s="235">
        <v>9186</v>
      </c>
      <c r="L36" s="235">
        <v>10135</v>
      </c>
      <c r="M36" s="235">
        <v>10936</v>
      </c>
      <c r="N36" s="235">
        <v>11829</v>
      </c>
      <c r="O36" s="235">
        <v>13080</v>
      </c>
      <c r="P36" s="235">
        <v>14088</v>
      </c>
      <c r="Q36" s="235">
        <v>14665</v>
      </c>
      <c r="R36" s="234">
        <v>4.0956842703009588E-2</v>
      </c>
      <c r="S36" s="234">
        <v>0.44696595954612728</v>
      </c>
      <c r="T36" s="233" t="s">
        <v>345</v>
      </c>
      <c r="U36" s="234">
        <v>2.9630153454494025E-2</v>
      </c>
      <c r="V36" s="235"/>
    </row>
    <row r="37" spans="1:22" ht="15" customHeight="1" x14ac:dyDescent="0.2">
      <c r="A37" s="38" t="s">
        <v>94</v>
      </c>
      <c r="B37" s="235">
        <v>486</v>
      </c>
      <c r="C37" s="235">
        <v>504</v>
      </c>
      <c r="D37" s="235">
        <v>521</v>
      </c>
      <c r="E37" s="235">
        <v>551</v>
      </c>
      <c r="F37" s="235">
        <v>582</v>
      </c>
      <c r="G37" s="235">
        <v>593</v>
      </c>
      <c r="H37" s="235">
        <v>653</v>
      </c>
      <c r="I37" s="235">
        <v>676</v>
      </c>
      <c r="J37" s="235">
        <v>703</v>
      </c>
      <c r="K37" s="235">
        <v>716</v>
      </c>
      <c r="L37" s="235">
        <v>732</v>
      </c>
      <c r="M37" s="235">
        <v>746</v>
      </c>
      <c r="N37" s="235">
        <v>757</v>
      </c>
      <c r="O37" s="235">
        <v>757</v>
      </c>
      <c r="P37" s="235">
        <v>763</v>
      </c>
      <c r="Q37" s="235">
        <v>734</v>
      </c>
      <c r="R37" s="234">
        <v>-3.8007863695937116E-2</v>
      </c>
      <c r="S37" s="234">
        <v>2.732240437158362E-3</v>
      </c>
      <c r="T37" s="233" t="s">
        <v>344</v>
      </c>
      <c r="U37" s="234">
        <v>6.4499688046467897E-3</v>
      </c>
      <c r="V37" s="235"/>
    </row>
    <row r="38" spans="1:22" ht="15" customHeight="1" x14ac:dyDescent="0.2">
      <c r="A38" s="38" t="s">
        <v>95</v>
      </c>
      <c r="B38" s="235">
        <v>8487</v>
      </c>
      <c r="C38" s="235">
        <v>8470</v>
      </c>
      <c r="D38" s="235">
        <v>8465</v>
      </c>
      <c r="E38" s="235">
        <v>8714</v>
      </c>
      <c r="F38" s="235">
        <v>9044</v>
      </c>
      <c r="G38" s="235">
        <v>9536</v>
      </c>
      <c r="H38" s="235">
        <v>9893</v>
      </c>
      <c r="I38" s="235">
        <v>10315</v>
      </c>
      <c r="J38" s="235">
        <v>11083</v>
      </c>
      <c r="K38" s="235">
        <v>11858</v>
      </c>
      <c r="L38" s="235">
        <v>12291</v>
      </c>
      <c r="M38" s="235">
        <v>12616</v>
      </c>
      <c r="N38" s="235">
        <v>13169</v>
      </c>
      <c r="O38" s="235">
        <v>13657</v>
      </c>
      <c r="P38" s="235">
        <v>14138</v>
      </c>
      <c r="Q38" s="235">
        <v>14509</v>
      </c>
      <c r="R38" s="234">
        <v>2.6241335408119904E-2</v>
      </c>
      <c r="S38" s="234">
        <v>0.18045724513871941</v>
      </c>
      <c r="T38" s="233" t="s">
        <v>345</v>
      </c>
      <c r="U38" s="234">
        <v>2.9314960550375302E-2</v>
      </c>
      <c r="V38" s="235"/>
    </row>
    <row r="39" spans="1:22" ht="15" customHeight="1" x14ac:dyDescent="0.2">
      <c r="A39" s="38" t="s">
        <v>96</v>
      </c>
      <c r="B39" s="235">
        <v>5160</v>
      </c>
      <c r="C39" s="235">
        <v>5474</v>
      </c>
      <c r="D39" s="235">
        <v>5544</v>
      </c>
      <c r="E39" s="235">
        <v>5826</v>
      </c>
      <c r="F39" s="235">
        <v>6087</v>
      </c>
      <c r="G39" s="235">
        <v>6374</v>
      </c>
      <c r="H39" s="235">
        <v>6546</v>
      </c>
      <c r="I39" s="235">
        <v>6891</v>
      </c>
      <c r="J39" s="235">
        <v>7427</v>
      </c>
      <c r="K39" s="235">
        <v>7866</v>
      </c>
      <c r="L39" s="235">
        <v>8204</v>
      </c>
      <c r="M39" s="235">
        <v>8479</v>
      </c>
      <c r="N39" s="235">
        <v>9106</v>
      </c>
      <c r="O39" s="235">
        <v>9730</v>
      </c>
      <c r="P39" s="235">
        <v>10414</v>
      </c>
      <c r="Q39" s="235">
        <v>10786</v>
      </c>
      <c r="R39" s="234">
        <v>3.5721144613021005E-2</v>
      </c>
      <c r="S39" s="234">
        <v>0.31472452462213552</v>
      </c>
      <c r="T39" s="233" t="s">
        <v>345</v>
      </c>
      <c r="U39" s="234">
        <v>2.1792760665541939E-2</v>
      </c>
      <c r="V39" s="235"/>
    </row>
    <row r="40" spans="1:22" ht="15" customHeight="1" x14ac:dyDescent="0.2">
      <c r="A40" s="38" t="s">
        <v>97</v>
      </c>
      <c r="B40" s="235">
        <v>3617</v>
      </c>
      <c r="C40" s="235">
        <v>3761</v>
      </c>
      <c r="D40" s="235">
        <v>3911</v>
      </c>
      <c r="E40" s="235">
        <v>4114</v>
      </c>
      <c r="F40" s="235">
        <v>4414</v>
      </c>
      <c r="G40" s="235">
        <v>4722</v>
      </c>
      <c r="H40" s="235">
        <v>4986</v>
      </c>
      <c r="I40" s="235">
        <v>5250</v>
      </c>
      <c r="J40" s="235">
        <v>5434</v>
      </c>
      <c r="K40" s="235">
        <v>5687</v>
      </c>
      <c r="L40" s="235">
        <v>5766</v>
      </c>
      <c r="M40" s="235">
        <v>5898</v>
      </c>
      <c r="N40" s="235">
        <v>6083</v>
      </c>
      <c r="O40" s="235">
        <v>6301</v>
      </c>
      <c r="P40" s="235">
        <v>6297</v>
      </c>
      <c r="Q40" s="235">
        <v>6188</v>
      </c>
      <c r="R40" s="234">
        <v>-1.7309830077814836E-2</v>
      </c>
      <c r="S40" s="234">
        <v>7.3187651751647653E-2</v>
      </c>
      <c r="T40" s="233" t="s">
        <v>344</v>
      </c>
      <c r="U40" s="234">
        <v>5.4376576244079475E-2</v>
      </c>
      <c r="V40" s="235"/>
    </row>
    <row r="41" spans="1:22" ht="15" customHeight="1" x14ac:dyDescent="0.2">
      <c r="A41" s="38" t="s">
        <v>98</v>
      </c>
      <c r="B41" s="235">
        <v>102</v>
      </c>
      <c r="C41" s="235">
        <v>113</v>
      </c>
      <c r="D41" s="235">
        <v>112</v>
      </c>
      <c r="E41" s="235">
        <v>114</v>
      </c>
      <c r="F41" s="235">
        <v>118</v>
      </c>
      <c r="G41" s="235">
        <v>133</v>
      </c>
      <c r="H41" s="235">
        <v>141</v>
      </c>
      <c r="I41" s="235">
        <v>146</v>
      </c>
      <c r="J41" s="235">
        <v>166</v>
      </c>
      <c r="K41" s="235">
        <v>166</v>
      </c>
      <c r="L41" s="235">
        <v>174</v>
      </c>
      <c r="M41" s="235">
        <v>173</v>
      </c>
      <c r="N41" s="235">
        <v>182</v>
      </c>
      <c r="O41" s="235">
        <v>184</v>
      </c>
      <c r="P41" s="235">
        <v>193</v>
      </c>
      <c r="Q41" s="235">
        <v>193</v>
      </c>
      <c r="R41" s="234">
        <v>0</v>
      </c>
      <c r="S41" s="234">
        <v>0.10919540229885061</v>
      </c>
      <c r="T41" s="233" t="s">
        <v>344</v>
      </c>
      <c r="U41" s="234">
        <v>1.6959727238376435E-3</v>
      </c>
      <c r="V41" s="235"/>
    </row>
    <row r="42" spans="1:22" ht="15" customHeight="1" x14ac:dyDescent="0.2">
      <c r="A42" s="38" t="s">
        <v>99</v>
      </c>
      <c r="B42" s="235">
        <v>1120</v>
      </c>
      <c r="C42" s="235">
        <v>1206</v>
      </c>
      <c r="D42" s="235">
        <v>1237</v>
      </c>
      <c r="E42" s="235">
        <v>1276</v>
      </c>
      <c r="F42" s="235">
        <v>1369</v>
      </c>
      <c r="G42" s="235">
        <v>1433</v>
      </c>
      <c r="H42" s="235">
        <v>1483</v>
      </c>
      <c r="I42" s="235">
        <v>1518</v>
      </c>
      <c r="J42" s="235">
        <v>1590</v>
      </c>
      <c r="K42" s="235">
        <v>1694</v>
      </c>
      <c r="L42" s="235">
        <v>1712</v>
      </c>
      <c r="M42" s="235">
        <v>1828</v>
      </c>
      <c r="N42" s="235">
        <v>1879</v>
      </c>
      <c r="O42" s="235">
        <v>1961</v>
      </c>
      <c r="P42" s="235">
        <v>1956</v>
      </c>
      <c r="Q42" s="235">
        <v>1890</v>
      </c>
      <c r="R42" s="234">
        <v>-3.3742331288343586E-2</v>
      </c>
      <c r="S42" s="234">
        <v>0.10397196261682251</v>
      </c>
      <c r="T42" s="233" t="s">
        <v>344</v>
      </c>
      <c r="U42" s="234">
        <v>1.6608230300793503E-2</v>
      </c>
      <c r="V42" s="235"/>
    </row>
    <row r="43" spans="1:22" ht="15" customHeight="1" x14ac:dyDescent="0.2">
      <c r="A43" s="38" t="s">
        <v>100</v>
      </c>
      <c r="B43" s="235">
        <v>4177</v>
      </c>
      <c r="C43" s="235">
        <v>4251</v>
      </c>
      <c r="D43" s="235">
        <v>4258</v>
      </c>
      <c r="E43" s="235">
        <v>4347</v>
      </c>
      <c r="F43" s="235">
        <v>4469</v>
      </c>
      <c r="G43" s="235">
        <v>4788</v>
      </c>
      <c r="H43" s="235">
        <v>4923</v>
      </c>
      <c r="I43" s="235">
        <v>5103</v>
      </c>
      <c r="J43" s="235">
        <v>5514</v>
      </c>
      <c r="K43" s="235">
        <v>6045</v>
      </c>
      <c r="L43" s="235">
        <v>6208</v>
      </c>
      <c r="M43" s="235">
        <v>6383</v>
      </c>
      <c r="N43" s="235">
        <v>6753</v>
      </c>
      <c r="O43" s="235">
        <v>7509</v>
      </c>
      <c r="P43" s="235">
        <v>7982</v>
      </c>
      <c r="Q43" s="235">
        <v>8258</v>
      </c>
      <c r="R43" s="234">
        <v>3.4577800050112684E-2</v>
      </c>
      <c r="S43" s="234">
        <v>0.3302190721649485</v>
      </c>
      <c r="T43" s="233" t="s">
        <v>345</v>
      </c>
      <c r="U43" s="234">
        <v>1.6685019244951357E-2</v>
      </c>
      <c r="V43" s="235"/>
    </row>
    <row r="44" spans="1:22" ht="15" customHeight="1" x14ac:dyDescent="0.2">
      <c r="A44" s="38" t="s">
        <v>101</v>
      </c>
      <c r="B44" s="235">
        <v>233</v>
      </c>
      <c r="C44" s="235">
        <v>261</v>
      </c>
      <c r="D44" s="235">
        <v>250</v>
      </c>
      <c r="E44" s="235">
        <v>263</v>
      </c>
      <c r="F44" s="235">
        <v>295</v>
      </c>
      <c r="G44" s="235">
        <v>288</v>
      </c>
      <c r="H44" s="235">
        <v>306</v>
      </c>
      <c r="I44" s="235">
        <v>302</v>
      </c>
      <c r="J44" s="235">
        <v>320</v>
      </c>
      <c r="K44" s="235">
        <v>330</v>
      </c>
      <c r="L44" s="235">
        <v>331</v>
      </c>
      <c r="M44" s="235">
        <v>357</v>
      </c>
      <c r="N44" s="235">
        <v>360</v>
      </c>
      <c r="O44" s="235">
        <v>400</v>
      </c>
      <c r="P44" s="235">
        <v>399</v>
      </c>
      <c r="Q44" s="235">
        <v>403</v>
      </c>
      <c r="R44" s="234">
        <v>1.0025062656641603E-2</v>
      </c>
      <c r="S44" s="234">
        <v>0.21752265861027187</v>
      </c>
      <c r="T44" s="233" t="s">
        <v>344</v>
      </c>
      <c r="U44" s="234">
        <v>3.5413316461480331E-3</v>
      </c>
      <c r="V44" s="235"/>
    </row>
    <row r="45" spans="1:22" ht="15" customHeight="1" x14ac:dyDescent="0.2">
      <c r="A45" s="38" t="s">
        <v>102</v>
      </c>
      <c r="B45" s="235">
        <v>5590</v>
      </c>
      <c r="C45" s="235">
        <v>5737</v>
      </c>
      <c r="D45" s="235">
        <v>5861</v>
      </c>
      <c r="E45" s="235">
        <v>6257</v>
      </c>
      <c r="F45" s="235">
        <v>6764</v>
      </c>
      <c r="G45" s="235">
        <v>7308</v>
      </c>
      <c r="H45" s="235">
        <v>7783</v>
      </c>
      <c r="I45" s="235">
        <v>8348</v>
      </c>
      <c r="J45" s="235">
        <v>9063</v>
      </c>
      <c r="K45" s="235">
        <v>9890</v>
      </c>
      <c r="L45" s="235">
        <v>10613</v>
      </c>
      <c r="M45" s="235">
        <v>11350</v>
      </c>
      <c r="N45" s="235">
        <v>11933</v>
      </c>
      <c r="O45" s="235">
        <v>12694</v>
      </c>
      <c r="P45" s="235">
        <v>13027</v>
      </c>
      <c r="Q45" s="235">
        <v>13151</v>
      </c>
      <c r="R45" s="234">
        <v>9.5186919474936627E-3</v>
      </c>
      <c r="S45" s="234">
        <v>0.23914067652878535</v>
      </c>
      <c r="T45" s="233" t="s">
        <v>345</v>
      </c>
      <c r="U45" s="234">
        <v>2.657116591067514E-2</v>
      </c>
      <c r="V45" s="235"/>
    </row>
    <row r="46" spans="1:22" ht="15" customHeight="1" x14ac:dyDescent="0.2">
      <c r="A46" s="38" t="s">
        <v>103</v>
      </c>
      <c r="B46" s="235">
        <v>5156</v>
      </c>
      <c r="C46" s="235">
        <v>5380</v>
      </c>
      <c r="D46" s="235">
        <v>5507</v>
      </c>
      <c r="E46" s="235">
        <v>5642</v>
      </c>
      <c r="F46" s="235">
        <v>5745</v>
      </c>
      <c r="G46" s="235">
        <v>6012</v>
      </c>
      <c r="H46" s="235">
        <v>6166</v>
      </c>
      <c r="I46" s="235">
        <v>6493</v>
      </c>
      <c r="J46" s="235">
        <v>6979</v>
      </c>
      <c r="K46" s="235">
        <v>7229</v>
      </c>
      <c r="L46" s="235">
        <v>7572</v>
      </c>
      <c r="M46" s="235">
        <v>7900</v>
      </c>
      <c r="N46" s="235">
        <v>8323</v>
      </c>
      <c r="O46" s="235">
        <v>8834</v>
      </c>
      <c r="P46" s="235">
        <v>9167</v>
      </c>
      <c r="Q46" s="235">
        <v>9139</v>
      </c>
      <c r="R46" s="234">
        <v>-3.0544343842041632E-3</v>
      </c>
      <c r="S46" s="234">
        <v>0.20694664553618591</v>
      </c>
      <c r="T46" s="233" t="s">
        <v>345</v>
      </c>
      <c r="U46" s="234">
        <v>1.8465050966288501E-2</v>
      </c>
      <c r="V46" s="235"/>
    </row>
    <row r="47" spans="1:22" ht="15" customHeight="1" x14ac:dyDescent="0.2">
      <c r="A47" s="38" t="s">
        <v>15</v>
      </c>
      <c r="B47" s="235">
        <v>13587</v>
      </c>
      <c r="C47" s="235">
        <v>15445</v>
      </c>
      <c r="D47" s="235">
        <v>17639</v>
      </c>
      <c r="E47" s="235">
        <v>20374</v>
      </c>
      <c r="F47" s="235">
        <v>21128</v>
      </c>
      <c r="G47" s="235">
        <v>23431</v>
      </c>
      <c r="H47" s="235">
        <v>25253</v>
      </c>
      <c r="I47" s="235">
        <v>26981</v>
      </c>
      <c r="J47" s="235">
        <v>29515</v>
      </c>
      <c r="K47" s="235">
        <v>32427</v>
      </c>
      <c r="L47" s="235">
        <v>36062</v>
      </c>
      <c r="M47" s="235">
        <v>40423</v>
      </c>
      <c r="N47" s="235">
        <v>43888</v>
      </c>
      <c r="O47" s="235">
        <v>47690</v>
      </c>
      <c r="P47" s="235">
        <v>51615</v>
      </c>
      <c r="Q47" s="235">
        <v>52771</v>
      </c>
      <c r="R47" s="234">
        <v>2.2396590138525685E-2</v>
      </c>
      <c r="S47" s="234">
        <v>0.46334091287227563</v>
      </c>
      <c r="T47" s="233" t="s">
        <v>345</v>
      </c>
      <c r="U47" s="234">
        <v>0.10662208168749432</v>
      </c>
      <c r="V47" s="235"/>
    </row>
    <row r="48" spans="1:22" ht="15" customHeight="1" x14ac:dyDescent="0.2">
      <c r="A48" s="38" t="s">
        <v>11</v>
      </c>
      <c r="B48" s="235">
        <v>1907</v>
      </c>
      <c r="C48" s="235">
        <v>2187</v>
      </c>
      <c r="D48" s="235">
        <v>2572</v>
      </c>
      <c r="E48" s="235">
        <v>3056</v>
      </c>
      <c r="F48" s="235">
        <v>3698</v>
      </c>
      <c r="G48" s="235">
        <v>4359</v>
      </c>
      <c r="H48" s="235">
        <v>5411</v>
      </c>
      <c r="I48" s="235">
        <v>6370</v>
      </c>
      <c r="J48" s="235">
        <v>7316</v>
      </c>
      <c r="K48" s="235">
        <v>8190</v>
      </c>
      <c r="L48" s="235">
        <v>8924</v>
      </c>
      <c r="M48" s="235">
        <v>9548</v>
      </c>
      <c r="N48" s="235">
        <v>10191</v>
      </c>
      <c r="O48" s="235">
        <v>11006</v>
      </c>
      <c r="P48" s="235">
        <v>12063</v>
      </c>
      <c r="Q48" s="235">
        <v>12857</v>
      </c>
      <c r="R48" s="234">
        <v>6.5821105860897067E-2</v>
      </c>
      <c r="S48" s="234">
        <v>0.44072164948453607</v>
      </c>
      <c r="T48" s="233" t="s">
        <v>345</v>
      </c>
      <c r="U48" s="234">
        <v>2.5977148514451393E-2</v>
      </c>
      <c r="V48" s="235"/>
    </row>
    <row r="49" spans="1:22" ht="15" customHeight="1" x14ac:dyDescent="0.2">
      <c r="A49" s="38" t="s">
        <v>2</v>
      </c>
      <c r="B49" s="235">
        <v>2683</v>
      </c>
      <c r="C49" s="235">
        <v>2762</v>
      </c>
      <c r="D49" s="235">
        <v>2814</v>
      </c>
      <c r="E49" s="235">
        <v>3048</v>
      </c>
      <c r="F49" s="235">
        <v>3299</v>
      </c>
      <c r="G49" s="235">
        <v>3736</v>
      </c>
      <c r="H49" s="235">
        <v>3920</v>
      </c>
      <c r="I49" s="235">
        <v>4105</v>
      </c>
      <c r="J49" s="235">
        <v>4338</v>
      </c>
      <c r="K49" s="235">
        <v>4622</v>
      </c>
      <c r="L49" s="235">
        <v>4558</v>
      </c>
      <c r="M49" s="235">
        <v>4711</v>
      </c>
      <c r="N49" s="235">
        <v>4754</v>
      </c>
      <c r="O49" s="235">
        <v>4902</v>
      </c>
      <c r="P49" s="235">
        <v>4984</v>
      </c>
      <c r="Q49" s="235">
        <v>4824</v>
      </c>
      <c r="R49" s="234">
        <v>-3.2102728731942198E-2</v>
      </c>
      <c r="S49" s="234">
        <v>5.8358929354980216E-2</v>
      </c>
      <c r="T49" s="233" t="s">
        <v>344</v>
      </c>
      <c r="U49" s="234">
        <v>4.2390530672501515E-2</v>
      </c>
      <c r="V49" s="235"/>
    </row>
    <row r="50" spans="1:22" ht="15" customHeight="1" x14ac:dyDescent="0.2">
      <c r="A50" s="38" t="s">
        <v>104</v>
      </c>
      <c r="B50" s="235">
        <v>1034</v>
      </c>
      <c r="C50" s="235">
        <v>1101</v>
      </c>
      <c r="D50" s="235">
        <v>1198</v>
      </c>
      <c r="E50" s="235">
        <v>1303</v>
      </c>
      <c r="F50" s="235">
        <v>1389</v>
      </c>
      <c r="G50" s="235">
        <v>1494</v>
      </c>
      <c r="H50" s="235">
        <v>1504</v>
      </c>
      <c r="I50" s="235">
        <v>1575</v>
      </c>
      <c r="J50" s="235">
        <v>1740</v>
      </c>
      <c r="K50" s="235">
        <v>1892</v>
      </c>
      <c r="L50" s="235">
        <v>2047</v>
      </c>
      <c r="M50" s="235">
        <v>2247</v>
      </c>
      <c r="N50" s="235">
        <v>2368</v>
      </c>
      <c r="O50" s="235">
        <v>2510</v>
      </c>
      <c r="P50" s="235">
        <v>2552</v>
      </c>
      <c r="Q50" s="235">
        <v>2573</v>
      </c>
      <c r="R50" s="234">
        <v>8.2288401253918231E-3</v>
      </c>
      <c r="S50" s="234">
        <v>0.256961406936981</v>
      </c>
      <c r="T50" s="233" t="s">
        <v>344</v>
      </c>
      <c r="U50" s="234">
        <v>2.2610040510022057E-2</v>
      </c>
      <c r="V50" s="235"/>
    </row>
    <row r="51" spans="1:22" ht="15" customHeight="1" x14ac:dyDescent="0.2">
      <c r="A51" s="38" t="s">
        <v>105</v>
      </c>
      <c r="B51" s="235">
        <v>1010</v>
      </c>
      <c r="C51" s="235">
        <v>1002</v>
      </c>
      <c r="D51" s="235">
        <v>1083</v>
      </c>
      <c r="E51" s="235">
        <v>1141</v>
      </c>
      <c r="F51" s="235">
        <v>1261</v>
      </c>
      <c r="G51" s="235">
        <v>1395</v>
      </c>
      <c r="H51" s="235">
        <v>1535</v>
      </c>
      <c r="I51" s="235">
        <v>1566</v>
      </c>
      <c r="J51" s="235">
        <v>1651</v>
      </c>
      <c r="K51" s="235">
        <v>1689</v>
      </c>
      <c r="L51" s="235">
        <v>1757</v>
      </c>
      <c r="M51" s="235">
        <v>1806</v>
      </c>
      <c r="N51" s="235">
        <v>1853</v>
      </c>
      <c r="O51" s="235">
        <v>1939</v>
      </c>
      <c r="P51" s="235">
        <v>1978</v>
      </c>
      <c r="Q51" s="235">
        <v>1877</v>
      </c>
      <c r="R51" s="234">
        <v>-5.1061678463094062E-2</v>
      </c>
      <c r="S51" s="234">
        <v>6.8298235628913018E-2</v>
      </c>
      <c r="T51" s="233" t="s">
        <v>344</v>
      </c>
      <c r="U51" s="234">
        <v>1.6493993796079052E-2</v>
      </c>
      <c r="V51" s="235"/>
    </row>
    <row r="52" spans="1:22" ht="15" customHeight="1" x14ac:dyDescent="0.2">
      <c r="A52" s="38" t="s">
        <v>106</v>
      </c>
      <c r="B52" s="235">
        <v>9583</v>
      </c>
      <c r="C52" s="235">
        <v>9867</v>
      </c>
      <c r="D52" s="235">
        <v>9994</v>
      </c>
      <c r="E52" s="235">
        <v>10387</v>
      </c>
      <c r="F52" s="235">
        <v>10791</v>
      </c>
      <c r="G52" s="235">
        <v>11656</v>
      </c>
      <c r="H52" s="235">
        <v>12041</v>
      </c>
      <c r="I52" s="235">
        <v>12647</v>
      </c>
      <c r="J52" s="235">
        <v>13345</v>
      </c>
      <c r="K52" s="235">
        <v>13927</v>
      </c>
      <c r="L52" s="235">
        <v>14498</v>
      </c>
      <c r="M52" s="235">
        <v>15045</v>
      </c>
      <c r="N52" s="235">
        <v>15782</v>
      </c>
      <c r="O52" s="235">
        <v>16557</v>
      </c>
      <c r="P52" s="235">
        <v>17115</v>
      </c>
      <c r="Q52" s="235">
        <v>17362</v>
      </c>
      <c r="R52" s="234">
        <v>1.4431784983932161E-2</v>
      </c>
      <c r="S52" s="234">
        <v>0.19754448889501997</v>
      </c>
      <c r="T52" s="233" t="s">
        <v>345</v>
      </c>
      <c r="U52" s="234">
        <v>3.5079353854546559E-2</v>
      </c>
      <c r="V52" s="235"/>
    </row>
    <row r="53" spans="1:22" ht="15" customHeight="1" x14ac:dyDescent="0.2">
      <c r="A53" s="38" t="s">
        <v>107</v>
      </c>
      <c r="B53" s="235">
        <v>7380</v>
      </c>
      <c r="C53" s="235">
        <v>7369</v>
      </c>
      <c r="D53" s="235">
        <v>7532</v>
      </c>
      <c r="E53" s="235">
        <v>7773</v>
      </c>
      <c r="F53" s="235">
        <v>8092</v>
      </c>
      <c r="G53" s="235">
        <v>8592</v>
      </c>
      <c r="H53" s="235">
        <v>8616</v>
      </c>
      <c r="I53" s="235">
        <v>9047</v>
      </c>
      <c r="J53" s="235">
        <v>9529</v>
      </c>
      <c r="K53" s="235">
        <v>10269</v>
      </c>
      <c r="L53" s="235">
        <v>10562</v>
      </c>
      <c r="M53" s="235">
        <v>10991</v>
      </c>
      <c r="N53" s="235">
        <v>11626</v>
      </c>
      <c r="O53" s="235">
        <v>12176</v>
      </c>
      <c r="P53" s="235">
        <v>12775</v>
      </c>
      <c r="Q53" s="235">
        <v>13129</v>
      </c>
      <c r="R53" s="234">
        <v>2.7710371819960944E-2</v>
      </c>
      <c r="S53" s="234">
        <v>0.24304109070251845</v>
      </c>
      <c r="T53" s="233" t="s">
        <v>345</v>
      </c>
      <c r="U53" s="234">
        <v>2.6526715629325064E-2</v>
      </c>
      <c r="V53" s="235"/>
    </row>
    <row r="54" spans="1:22" ht="15" customHeight="1" x14ac:dyDescent="0.2">
      <c r="A54" s="38" t="s">
        <v>108</v>
      </c>
      <c r="B54" s="235">
        <v>662</v>
      </c>
      <c r="C54" s="235">
        <v>690</v>
      </c>
      <c r="D54" s="235">
        <v>741</v>
      </c>
      <c r="E54" s="235">
        <v>794</v>
      </c>
      <c r="F54" s="235">
        <v>850</v>
      </c>
      <c r="G54" s="235">
        <v>901</v>
      </c>
      <c r="H54" s="235">
        <v>953</v>
      </c>
      <c r="I54" s="235">
        <v>1004</v>
      </c>
      <c r="J54" s="235">
        <v>1186</v>
      </c>
      <c r="K54" s="235">
        <v>1323</v>
      </c>
      <c r="L54" s="235">
        <v>1470</v>
      </c>
      <c r="M54" s="235">
        <v>1490</v>
      </c>
      <c r="N54" s="235">
        <v>1539</v>
      </c>
      <c r="O54" s="235">
        <v>1579</v>
      </c>
      <c r="P54" s="235">
        <v>1606</v>
      </c>
      <c r="Q54" s="235">
        <v>1671</v>
      </c>
      <c r="R54" s="234">
        <v>4.0473225404732194E-2</v>
      </c>
      <c r="S54" s="234">
        <v>0.13673469387755111</v>
      </c>
      <c r="T54" s="233" t="s">
        <v>344</v>
      </c>
      <c r="U54" s="234">
        <v>1.4683784567526956E-2</v>
      </c>
      <c r="V54" s="235"/>
    </row>
    <row r="55" spans="1:22" ht="15" customHeight="1" x14ac:dyDescent="0.2">
      <c r="A55" s="38" t="s">
        <v>109</v>
      </c>
      <c r="B55" s="235">
        <v>11419</v>
      </c>
      <c r="C55" s="235">
        <v>11555</v>
      </c>
      <c r="D55" s="235">
        <v>11925</v>
      </c>
      <c r="E55" s="235">
        <v>12531</v>
      </c>
      <c r="F55" s="235">
        <v>13044</v>
      </c>
      <c r="G55" s="235">
        <v>13932</v>
      </c>
      <c r="H55" s="235">
        <v>14751</v>
      </c>
      <c r="I55" s="235">
        <v>15668</v>
      </c>
      <c r="J55" s="235">
        <v>17157</v>
      </c>
      <c r="K55" s="235">
        <v>18444</v>
      </c>
      <c r="L55" s="235">
        <v>19468</v>
      </c>
      <c r="M55" s="235">
        <v>20782</v>
      </c>
      <c r="N55" s="235">
        <v>21735</v>
      </c>
      <c r="O55" s="235">
        <v>23224</v>
      </c>
      <c r="P55" s="235">
        <v>24581</v>
      </c>
      <c r="Q55" s="235">
        <v>25279</v>
      </c>
      <c r="R55" s="234">
        <v>2.8395915544526362E-2</v>
      </c>
      <c r="S55" s="234">
        <v>0.29848982946373526</v>
      </c>
      <c r="T55" s="233" t="s">
        <v>345</v>
      </c>
      <c r="U55" s="234">
        <v>5.1075393738571728E-2</v>
      </c>
      <c r="V55" s="235"/>
    </row>
    <row r="56" spans="1:22" ht="15" customHeight="1" x14ac:dyDescent="0.2">
      <c r="A56" s="38" t="s">
        <v>131</v>
      </c>
      <c r="B56" s="235">
        <v>6404</v>
      </c>
      <c r="C56" s="235">
        <v>6618</v>
      </c>
      <c r="D56" s="235">
        <v>6797</v>
      </c>
      <c r="E56" s="235">
        <v>7174</v>
      </c>
      <c r="F56" s="235">
        <v>7482</v>
      </c>
      <c r="G56" s="235">
        <v>8147</v>
      </c>
      <c r="H56" s="235">
        <v>8657</v>
      </c>
      <c r="I56" s="235">
        <v>8850</v>
      </c>
      <c r="J56" s="235">
        <v>9358</v>
      </c>
      <c r="K56" s="235">
        <v>10048</v>
      </c>
      <c r="L56" s="235">
        <v>10430</v>
      </c>
      <c r="M56" s="235">
        <v>10662</v>
      </c>
      <c r="N56" s="235">
        <v>10849</v>
      </c>
      <c r="O56" s="235">
        <v>11029</v>
      </c>
      <c r="P56" s="235">
        <v>11076</v>
      </c>
      <c r="Q56" s="235">
        <v>10950</v>
      </c>
      <c r="R56" s="234">
        <v>-1.1375947995666325E-2</v>
      </c>
      <c r="S56" s="234">
        <v>4.985618408437209E-2</v>
      </c>
      <c r="T56" s="233" t="s">
        <v>345</v>
      </c>
      <c r="U56" s="234">
        <v>2.2124117308333417E-2</v>
      </c>
      <c r="V56" s="235"/>
    </row>
    <row r="57" spans="1:22" ht="15" customHeight="1" x14ac:dyDescent="0.2">
      <c r="A57" s="38" t="s">
        <v>110</v>
      </c>
      <c r="B57" s="235">
        <v>614</v>
      </c>
      <c r="C57" s="235">
        <v>654</v>
      </c>
      <c r="D57" s="235">
        <v>706</v>
      </c>
      <c r="E57" s="235">
        <v>742</v>
      </c>
      <c r="F57" s="235">
        <v>804</v>
      </c>
      <c r="G57" s="235">
        <v>844</v>
      </c>
      <c r="H57" s="235">
        <v>853</v>
      </c>
      <c r="I57" s="235">
        <v>820</v>
      </c>
      <c r="J57" s="235">
        <v>826</v>
      </c>
      <c r="K57" s="235">
        <v>858</v>
      </c>
      <c r="L57" s="235">
        <v>876</v>
      </c>
      <c r="M57" s="235">
        <v>909</v>
      </c>
      <c r="N57" s="235">
        <v>946</v>
      </c>
      <c r="O57" s="235">
        <v>945</v>
      </c>
      <c r="P57" s="235">
        <v>925</v>
      </c>
      <c r="Q57" s="235">
        <v>898</v>
      </c>
      <c r="R57" s="234">
        <v>-2.9189189189189224E-2</v>
      </c>
      <c r="S57" s="234">
        <v>2.5114155251141579E-2</v>
      </c>
      <c r="T57" s="233" t="s">
        <v>344</v>
      </c>
      <c r="U57" s="234">
        <v>7.8911062487368074E-3</v>
      </c>
      <c r="V57" s="235"/>
    </row>
    <row r="58" spans="1:22" ht="15" customHeight="1" x14ac:dyDescent="0.2">
      <c r="A58" s="38" t="s">
        <v>111</v>
      </c>
      <c r="B58" s="235">
        <v>350</v>
      </c>
      <c r="C58" s="235">
        <v>374</v>
      </c>
      <c r="D58" s="235">
        <v>418</v>
      </c>
      <c r="E58" s="235">
        <v>458</v>
      </c>
      <c r="F58" s="235">
        <v>471</v>
      </c>
      <c r="G58" s="235">
        <v>496</v>
      </c>
      <c r="H58" s="235">
        <v>518</v>
      </c>
      <c r="I58" s="235">
        <v>537</v>
      </c>
      <c r="J58" s="235">
        <v>566</v>
      </c>
      <c r="K58" s="235">
        <v>608</v>
      </c>
      <c r="L58" s="235">
        <v>625</v>
      </c>
      <c r="M58" s="235">
        <v>647</v>
      </c>
      <c r="N58" s="235">
        <v>649</v>
      </c>
      <c r="O58" s="235">
        <v>649</v>
      </c>
      <c r="P58" s="235">
        <v>664</v>
      </c>
      <c r="Q58" s="235">
        <v>654</v>
      </c>
      <c r="R58" s="234">
        <v>-1.5060240963855387E-2</v>
      </c>
      <c r="S58" s="234">
        <v>4.6399999999999997E-2</v>
      </c>
      <c r="T58" s="233" t="s">
        <v>344</v>
      </c>
      <c r="U58" s="234">
        <v>5.7469749294809273E-3</v>
      </c>
      <c r="V58" s="235"/>
    </row>
    <row r="59" spans="1:22" ht="15" customHeight="1" x14ac:dyDescent="0.2">
      <c r="A59" s="38" t="s">
        <v>112</v>
      </c>
      <c r="B59" s="235">
        <v>395</v>
      </c>
      <c r="C59" s="235">
        <v>441</v>
      </c>
      <c r="D59" s="235">
        <v>455</v>
      </c>
      <c r="E59" s="235">
        <v>475</v>
      </c>
      <c r="F59" s="235">
        <v>494</v>
      </c>
      <c r="G59" s="235">
        <v>525</v>
      </c>
      <c r="H59" s="235">
        <v>491</v>
      </c>
      <c r="I59" s="235">
        <v>536</v>
      </c>
      <c r="J59" s="235">
        <v>559</v>
      </c>
      <c r="K59" s="235">
        <v>597</v>
      </c>
      <c r="L59" s="235">
        <v>626</v>
      </c>
      <c r="M59" s="235">
        <v>646</v>
      </c>
      <c r="N59" s="235">
        <v>664</v>
      </c>
      <c r="O59" s="235">
        <v>644</v>
      </c>
      <c r="P59" s="235">
        <v>655</v>
      </c>
      <c r="Q59" s="235">
        <v>642</v>
      </c>
      <c r="R59" s="234">
        <v>-1.984732824427482E-2</v>
      </c>
      <c r="S59" s="234">
        <v>2.5559105431310014E-2</v>
      </c>
      <c r="T59" s="233" t="s">
        <v>344</v>
      </c>
      <c r="U59" s="234">
        <v>5.6415258482060476E-3</v>
      </c>
      <c r="V59" s="235"/>
    </row>
    <row r="60" spans="1:22" ht="15" customHeight="1" x14ac:dyDescent="0.2">
      <c r="A60" s="38" t="s">
        <v>113</v>
      </c>
      <c r="B60" s="235">
        <v>1102</v>
      </c>
      <c r="C60" s="235">
        <v>1035</v>
      </c>
      <c r="D60" s="235">
        <v>1038</v>
      </c>
      <c r="E60" s="235">
        <v>1096</v>
      </c>
      <c r="F60" s="235">
        <v>1197</v>
      </c>
      <c r="G60" s="235">
        <v>1315</v>
      </c>
      <c r="H60" s="235">
        <v>1460</v>
      </c>
      <c r="I60" s="235">
        <v>1638</v>
      </c>
      <c r="J60" s="235">
        <v>2012</v>
      </c>
      <c r="K60" s="235">
        <v>2317</v>
      </c>
      <c r="L60" s="235">
        <v>2559</v>
      </c>
      <c r="M60" s="235">
        <v>2767</v>
      </c>
      <c r="N60" s="235">
        <v>2980</v>
      </c>
      <c r="O60" s="235">
        <v>3121</v>
      </c>
      <c r="P60" s="235">
        <v>3217</v>
      </c>
      <c r="Q60" s="235">
        <v>3363</v>
      </c>
      <c r="R60" s="234">
        <v>4.5383898041653659E-2</v>
      </c>
      <c r="S60" s="234">
        <v>0.31418522860492382</v>
      </c>
      <c r="T60" s="233" t="s">
        <v>345</v>
      </c>
      <c r="U60" s="234">
        <v>6.7948316445593862E-3</v>
      </c>
      <c r="V60" s="235"/>
    </row>
    <row r="61" spans="1:22" ht="15" customHeight="1" x14ac:dyDescent="0.2">
      <c r="A61" s="38" t="s">
        <v>114</v>
      </c>
      <c r="B61" s="235">
        <v>426</v>
      </c>
      <c r="C61" s="235">
        <v>451</v>
      </c>
      <c r="D61" s="235">
        <v>442</v>
      </c>
      <c r="E61" s="235">
        <v>493</v>
      </c>
      <c r="F61" s="235">
        <v>547</v>
      </c>
      <c r="G61" s="235">
        <v>595</v>
      </c>
      <c r="H61" s="235">
        <v>628</v>
      </c>
      <c r="I61" s="235">
        <v>634</v>
      </c>
      <c r="J61" s="235">
        <v>643</v>
      </c>
      <c r="K61" s="235">
        <v>652</v>
      </c>
      <c r="L61" s="235">
        <v>662</v>
      </c>
      <c r="M61" s="235">
        <v>669</v>
      </c>
      <c r="N61" s="235">
        <v>659</v>
      </c>
      <c r="O61" s="235">
        <v>680</v>
      </c>
      <c r="P61" s="235">
        <v>695</v>
      </c>
      <c r="Q61" s="235">
        <v>720</v>
      </c>
      <c r="R61" s="234">
        <v>3.5971223021582732E-2</v>
      </c>
      <c r="S61" s="234">
        <v>8.7613293051359564E-2</v>
      </c>
      <c r="T61" s="233" t="s">
        <v>344</v>
      </c>
      <c r="U61" s="234">
        <v>6.3269448764927639E-3</v>
      </c>
      <c r="V61" s="235"/>
    </row>
    <row r="62" spans="1:22" ht="15" customHeight="1" x14ac:dyDescent="0.2">
      <c r="A62" s="38" t="s">
        <v>115</v>
      </c>
      <c r="B62" s="235">
        <v>17719</v>
      </c>
      <c r="C62" s="235">
        <v>18227</v>
      </c>
      <c r="D62" s="235">
        <v>18205</v>
      </c>
      <c r="E62" s="235">
        <v>18487</v>
      </c>
      <c r="F62" s="235">
        <v>18980</v>
      </c>
      <c r="G62" s="235">
        <v>19673</v>
      </c>
      <c r="H62" s="235">
        <v>19226</v>
      </c>
      <c r="I62" s="235">
        <v>19124</v>
      </c>
      <c r="J62" s="235">
        <v>19486</v>
      </c>
      <c r="K62" s="235">
        <v>20226</v>
      </c>
      <c r="L62" s="235">
        <v>21011</v>
      </c>
      <c r="M62" s="235">
        <v>21117</v>
      </c>
      <c r="N62" s="235">
        <v>21522</v>
      </c>
      <c r="O62" s="235">
        <v>21844</v>
      </c>
      <c r="P62" s="235">
        <v>22071</v>
      </c>
      <c r="Q62" s="235">
        <v>21696</v>
      </c>
      <c r="R62" s="234">
        <v>-1.6990621177110254E-2</v>
      </c>
      <c r="S62" s="234">
        <v>3.2601970396459068E-2</v>
      </c>
      <c r="T62" s="233" t="s">
        <v>345</v>
      </c>
      <c r="U62" s="234">
        <v>4.3836059280511583E-2</v>
      </c>
      <c r="V62" s="235"/>
    </row>
    <row r="63" spans="1:22" ht="15" customHeight="1" x14ac:dyDescent="0.2">
      <c r="A63" s="38" t="s">
        <v>116</v>
      </c>
      <c r="B63" s="235">
        <v>89</v>
      </c>
      <c r="C63" s="235">
        <v>97</v>
      </c>
      <c r="D63" s="235">
        <v>106</v>
      </c>
      <c r="E63" s="235">
        <v>121</v>
      </c>
      <c r="F63" s="235">
        <v>120</v>
      </c>
      <c r="G63" s="235">
        <v>118</v>
      </c>
      <c r="H63" s="235">
        <v>128</v>
      </c>
      <c r="I63" s="235">
        <v>145</v>
      </c>
      <c r="J63" s="235">
        <v>170</v>
      </c>
      <c r="K63" s="235">
        <v>186</v>
      </c>
      <c r="L63" s="235">
        <v>194</v>
      </c>
      <c r="M63" s="235">
        <v>200</v>
      </c>
      <c r="N63" s="235">
        <v>197</v>
      </c>
      <c r="O63" s="235">
        <v>199</v>
      </c>
      <c r="P63" s="235">
        <v>199</v>
      </c>
      <c r="Q63" s="235">
        <v>212</v>
      </c>
      <c r="R63" s="234">
        <v>6.5326633165829096E-2</v>
      </c>
      <c r="S63" s="234">
        <v>9.2783505154639068E-2</v>
      </c>
      <c r="T63" s="233" t="s">
        <v>344</v>
      </c>
      <c r="U63" s="234">
        <v>1.8629337691895358E-3</v>
      </c>
      <c r="V63" s="235"/>
    </row>
    <row r="64" spans="1:22" ht="15" customHeight="1" x14ac:dyDescent="0.2">
      <c r="A64" s="38" t="s">
        <v>117</v>
      </c>
      <c r="B64" s="235">
        <v>179</v>
      </c>
      <c r="C64" s="235">
        <v>168</v>
      </c>
      <c r="D64" s="235">
        <v>166</v>
      </c>
      <c r="E64" s="235">
        <v>182</v>
      </c>
      <c r="F64" s="235">
        <v>179</v>
      </c>
      <c r="G64" s="235">
        <v>139</v>
      </c>
      <c r="H64" s="235">
        <v>130</v>
      </c>
      <c r="I64" s="235">
        <v>122</v>
      </c>
      <c r="J64" s="235">
        <v>119</v>
      </c>
      <c r="K64" s="235">
        <v>125</v>
      </c>
      <c r="L64" s="235">
        <v>116</v>
      </c>
      <c r="M64" s="235">
        <v>113</v>
      </c>
      <c r="N64" s="235">
        <v>107</v>
      </c>
      <c r="O64" s="235">
        <v>117</v>
      </c>
      <c r="P64" s="235">
        <v>120</v>
      </c>
      <c r="Q64" s="235">
        <v>110</v>
      </c>
      <c r="R64" s="234">
        <v>-8.333333333333337E-2</v>
      </c>
      <c r="S64" s="234">
        <v>-5.1724137931034475E-2</v>
      </c>
      <c r="T64" s="233" t="s">
        <v>344</v>
      </c>
      <c r="U64" s="234">
        <v>9.6661657835306108E-4</v>
      </c>
      <c r="V64" s="235"/>
    </row>
    <row r="65" spans="1:22" ht="15" customHeight="1" x14ac:dyDescent="0.2">
      <c r="A65" s="38" t="s">
        <v>118</v>
      </c>
      <c r="B65" s="235">
        <v>688</v>
      </c>
      <c r="C65" s="235">
        <v>718</v>
      </c>
      <c r="D65" s="235">
        <v>772</v>
      </c>
      <c r="E65" s="235">
        <v>836</v>
      </c>
      <c r="F65" s="235">
        <v>922</v>
      </c>
      <c r="G65" s="235">
        <v>1001</v>
      </c>
      <c r="H65" s="235">
        <v>1047</v>
      </c>
      <c r="I65" s="235">
        <v>1131</v>
      </c>
      <c r="J65" s="235">
        <v>1167</v>
      </c>
      <c r="K65" s="235">
        <v>1236</v>
      </c>
      <c r="L65" s="235">
        <v>1275</v>
      </c>
      <c r="M65" s="235">
        <v>1340</v>
      </c>
      <c r="N65" s="235">
        <v>1393</v>
      </c>
      <c r="O65" s="235">
        <v>1386</v>
      </c>
      <c r="P65" s="235">
        <v>1372</v>
      </c>
      <c r="Q65" s="235">
        <v>1304</v>
      </c>
      <c r="R65" s="234">
        <v>-4.9562682215743448E-2</v>
      </c>
      <c r="S65" s="234">
        <v>2.274509803921565E-2</v>
      </c>
      <c r="T65" s="233" t="s">
        <v>344</v>
      </c>
      <c r="U65" s="234">
        <v>1.1458800165203561E-2</v>
      </c>
      <c r="V65" s="235"/>
    </row>
    <row r="66" spans="1:22" ht="15" customHeight="1" x14ac:dyDescent="0.2">
      <c r="A66" s="38" t="s">
        <v>119</v>
      </c>
      <c r="B66" s="235">
        <v>512</v>
      </c>
      <c r="C66" s="235">
        <v>557</v>
      </c>
      <c r="D66" s="235">
        <v>625</v>
      </c>
      <c r="E66" s="235">
        <v>608</v>
      </c>
      <c r="F66" s="235">
        <v>645</v>
      </c>
      <c r="G66" s="235">
        <v>705</v>
      </c>
      <c r="H66" s="235">
        <v>736</v>
      </c>
      <c r="I66" s="235">
        <v>761</v>
      </c>
      <c r="J66" s="235">
        <v>808</v>
      </c>
      <c r="K66" s="235">
        <v>854</v>
      </c>
      <c r="L66" s="235">
        <v>873</v>
      </c>
      <c r="M66" s="235">
        <v>899</v>
      </c>
      <c r="N66" s="235">
        <v>920</v>
      </c>
      <c r="O66" s="235">
        <v>947</v>
      </c>
      <c r="P66" s="235">
        <v>956</v>
      </c>
      <c r="Q66" s="235">
        <v>914</v>
      </c>
      <c r="R66" s="234">
        <v>-4.3933054393305415E-2</v>
      </c>
      <c r="S66" s="234">
        <v>4.6964490263459391E-2</v>
      </c>
      <c r="T66" s="233" t="s">
        <v>344</v>
      </c>
      <c r="U66" s="234">
        <v>8.0317050237699809E-3</v>
      </c>
      <c r="V66" s="235"/>
    </row>
    <row r="67" spans="1:22" ht="15" customHeight="1" x14ac:dyDescent="0.2">
      <c r="A67" s="38" t="s">
        <v>120</v>
      </c>
      <c r="B67" s="235">
        <v>13072</v>
      </c>
      <c r="C67" s="235">
        <v>13077</v>
      </c>
      <c r="D67" s="235">
        <v>13042</v>
      </c>
      <c r="E67" s="235">
        <v>13197</v>
      </c>
      <c r="F67" s="235">
        <v>14016</v>
      </c>
      <c r="G67" s="235">
        <v>15105</v>
      </c>
      <c r="H67" s="235">
        <v>15678</v>
      </c>
      <c r="I67" s="235">
        <v>16415</v>
      </c>
      <c r="J67" s="235">
        <v>17411</v>
      </c>
      <c r="K67" s="235">
        <v>18858</v>
      </c>
      <c r="L67" s="235">
        <v>19958</v>
      </c>
      <c r="M67" s="235">
        <v>20859</v>
      </c>
      <c r="N67" s="235">
        <v>22017</v>
      </c>
      <c r="O67" s="235">
        <v>22733</v>
      </c>
      <c r="P67" s="235">
        <v>23235</v>
      </c>
      <c r="Q67" s="235">
        <v>23182</v>
      </c>
      <c r="R67" s="234">
        <v>-2.2810415321713462E-3</v>
      </c>
      <c r="S67" s="234">
        <v>0.16153923238801493</v>
      </c>
      <c r="T67" s="233" t="s">
        <v>345</v>
      </c>
      <c r="U67" s="234">
        <v>4.6838473738975824E-2</v>
      </c>
      <c r="V67" s="235"/>
    </row>
    <row r="68" spans="1:22" ht="15" customHeight="1" x14ac:dyDescent="0.2">
      <c r="A68" s="38" t="s">
        <v>121</v>
      </c>
      <c r="B68" s="235">
        <v>281</v>
      </c>
      <c r="C68" s="235">
        <v>300</v>
      </c>
      <c r="D68" s="235">
        <v>321</v>
      </c>
      <c r="E68" s="235">
        <v>328</v>
      </c>
      <c r="F68" s="235">
        <v>337</v>
      </c>
      <c r="G68" s="235">
        <v>380</v>
      </c>
      <c r="H68" s="235">
        <v>389</v>
      </c>
      <c r="I68" s="235">
        <v>419</v>
      </c>
      <c r="J68" s="235">
        <v>461</v>
      </c>
      <c r="K68" s="235">
        <v>481</v>
      </c>
      <c r="L68" s="235">
        <v>510</v>
      </c>
      <c r="M68" s="235">
        <v>512</v>
      </c>
      <c r="N68" s="235">
        <v>523</v>
      </c>
      <c r="O68" s="235">
        <v>512</v>
      </c>
      <c r="P68" s="235">
        <v>555</v>
      </c>
      <c r="Q68" s="235">
        <v>569</v>
      </c>
      <c r="R68" s="234">
        <v>2.522522522522519E-2</v>
      </c>
      <c r="S68" s="234">
        <v>0.11568627450980395</v>
      </c>
      <c r="T68" s="233" t="s">
        <v>344</v>
      </c>
      <c r="U68" s="234">
        <v>5.0000439371171981E-3</v>
      </c>
      <c r="V68" s="235"/>
    </row>
    <row r="69" spans="1:22" ht="15" customHeight="1" x14ac:dyDescent="0.2">
      <c r="A69" s="38" t="s">
        <v>122</v>
      </c>
      <c r="B69" s="235">
        <v>1073</v>
      </c>
      <c r="C69" s="235">
        <v>1087</v>
      </c>
      <c r="D69" s="235">
        <v>1177</v>
      </c>
      <c r="E69" s="235">
        <v>1218</v>
      </c>
      <c r="F69" s="235">
        <v>1292</v>
      </c>
      <c r="G69" s="235">
        <v>1442</v>
      </c>
      <c r="H69" s="235">
        <v>1549</v>
      </c>
      <c r="I69" s="235">
        <v>1615</v>
      </c>
      <c r="J69" s="235">
        <v>1748</v>
      </c>
      <c r="K69" s="235">
        <v>1884</v>
      </c>
      <c r="L69" s="235">
        <v>1955</v>
      </c>
      <c r="M69" s="235">
        <v>2009</v>
      </c>
      <c r="N69" s="235">
        <v>2083</v>
      </c>
      <c r="O69" s="235">
        <v>2158</v>
      </c>
      <c r="P69" s="235">
        <v>2262</v>
      </c>
      <c r="Q69" s="235">
        <v>2320</v>
      </c>
      <c r="R69" s="234">
        <v>2.564102564102555E-2</v>
      </c>
      <c r="S69" s="234">
        <v>0.1867007672634271</v>
      </c>
      <c r="T69" s="233" t="s">
        <v>344</v>
      </c>
      <c r="U69" s="234">
        <v>2.0386822379810016E-2</v>
      </c>
      <c r="V69" s="235"/>
    </row>
    <row r="70" spans="1:22" ht="15" customHeight="1" x14ac:dyDescent="0.2">
      <c r="A70" s="38" t="s">
        <v>3</v>
      </c>
      <c r="B70" s="235">
        <v>891</v>
      </c>
      <c r="C70" s="235">
        <v>924</v>
      </c>
      <c r="D70" s="235">
        <v>968</v>
      </c>
      <c r="E70" s="235">
        <v>1036</v>
      </c>
      <c r="F70" s="235">
        <v>1085</v>
      </c>
      <c r="G70" s="235">
        <v>1185</v>
      </c>
      <c r="H70" s="235">
        <v>1181</v>
      </c>
      <c r="I70" s="235">
        <v>1215</v>
      </c>
      <c r="J70" s="235">
        <v>1299</v>
      </c>
      <c r="K70" s="235">
        <v>1352</v>
      </c>
      <c r="L70" s="235">
        <v>1330</v>
      </c>
      <c r="M70" s="235">
        <v>1312</v>
      </c>
      <c r="N70" s="235">
        <v>1330</v>
      </c>
      <c r="O70" s="235">
        <v>1331</v>
      </c>
      <c r="P70" s="235">
        <v>1316</v>
      </c>
      <c r="Q70" s="235">
        <v>1282</v>
      </c>
      <c r="R70" s="234">
        <v>-2.5835866261398222E-2</v>
      </c>
      <c r="S70" s="234">
        <v>-3.6090225563909728E-2</v>
      </c>
      <c r="T70" s="233" t="s">
        <v>344</v>
      </c>
      <c r="U70" s="234">
        <v>1.1265476849532949E-2</v>
      </c>
      <c r="V70" s="235"/>
    </row>
    <row r="71" spans="1:22" ht="15" customHeight="1" x14ac:dyDescent="0.2">
      <c r="A71" s="38" t="s">
        <v>123</v>
      </c>
      <c r="B71" s="235">
        <v>112</v>
      </c>
      <c r="C71" s="235">
        <v>125</v>
      </c>
      <c r="D71" s="235">
        <v>127</v>
      </c>
      <c r="E71" s="235">
        <v>146</v>
      </c>
      <c r="F71" s="235">
        <v>143</v>
      </c>
      <c r="G71" s="235">
        <v>187</v>
      </c>
      <c r="H71" s="235">
        <v>206</v>
      </c>
      <c r="I71" s="235">
        <v>222</v>
      </c>
      <c r="J71" s="235">
        <v>244</v>
      </c>
      <c r="K71" s="235">
        <v>246</v>
      </c>
      <c r="L71" s="235">
        <v>267</v>
      </c>
      <c r="M71" s="235">
        <v>261</v>
      </c>
      <c r="N71" s="235">
        <v>263</v>
      </c>
      <c r="O71" s="235">
        <v>271</v>
      </c>
      <c r="P71" s="235">
        <v>261</v>
      </c>
      <c r="Q71" s="235">
        <v>253</v>
      </c>
      <c r="R71" s="234">
        <v>-3.0651340996168619E-2</v>
      </c>
      <c r="S71" s="234">
        <v>-5.2434456928838968E-2</v>
      </c>
      <c r="T71" s="233" t="s">
        <v>344</v>
      </c>
      <c r="U71" s="234">
        <v>2.2232181302120407E-3</v>
      </c>
      <c r="V71" s="235"/>
    </row>
    <row r="72" spans="1:22" ht="15" customHeight="1" x14ac:dyDescent="0.2">
      <c r="A72" s="38" t="s">
        <v>4</v>
      </c>
      <c r="B72" s="235">
        <v>1194</v>
      </c>
      <c r="C72" s="235">
        <v>1215</v>
      </c>
      <c r="D72" s="235">
        <v>1241</v>
      </c>
      <c r="E72" s="235">
        <v>1310</v>
      </c>
      <c r="F72" s="235">
        <v>1333</v>
      </c>
      <c r="G72" s="235">
        <v>1413</v>
      </c>
      <c r="H72" s="235">
        <v>1470</v>
      </c>
      <c r="I72" s="235">
        <v>1560</v>
      </c>
      <c r="J72" s="235">
        <v>1624</v>
      </c>
      <c r="K72" s="235">
        <v>1702</v>
      </c>
      <c r="L72" s="235">
        <v>1789</v>
      </c>
      <c r="M72" s="235">
        <v>1859</v>
      </c>
      <c r="N72" s="235">
        <v>1944</v>
      </c>
      <c r="O72" s="235">
        <v>1979</v>
      </c>
      <c r="P72" s="235">
        <v>2016</v>
      </c>
      <c r="Q72" s="235">
        <v>1997</v>
      </c>
      <c r="R72" s="234">
        <v>-9.4246031746031411E-3</v>
      </c>
      <c r="S72" s="234">
        <v>0.11626607043040815</v>
      </c>
      <c r="T72" s="233" t="s">
        <v>344</v>
      </c>
      <c r="U72" s="234">
        <v>1.7548484608827845E-2</v>
      </c>
      <c r="V72" s="235"/>
    </row>
    <row r="73" spans="1:22" ht="15" customHeight="1" x14ac:dyDescent="0.2">
      <c r="A73" s="38" t="s">
        <v>5</v>
      </c>
      <c r="B73" s="235">
        <v>2044</v>
      </c>
      <c r="C73" s="235">
        <v>2152</v>
      </c>
      <c r="D73" s="235">
        <v>2237</v>
      </c>
      <c r="E73" s="235">
        <v>2284</v>
      </c>
      <c r="F73" s="235">
        <v>2360</v>
      </c>
      <c r="G73" s="235">
        <v>2517</v>
      </c>
      <c r="H73" s="235">
        <v>2572</v>
      </c>
      <c r="I73" s="235">
        <v>2667</v>
      </c>
      <c r="J73" s="235">
        <v>2826</v>
      </c>
      <c r="K73" s="235">
        <v>2988</v>
      </c>
      <c r="L73" s="235">
        <v>3122</v>
      </c>
      <c r="M73" s="235">
        <v>3218</v>
      </c>
      <c r="N73" s="235">
        <v>3240</v>
      </c>
      <c r="O73" s="235">
        <v>3329</v>
      </c>
      <c r="P73" s="235">
        <v>3289</v>
      </c>
      <c r="Q73" s="235">
        <v>3213</v>
      </c>
      <c r="R73" s="234">
        <v>-2.3107327455153537E-2</v>
      </c>
      <c r="S73" s="234">
        <v>2.9147982062780242E-2</v>
      </c>
      <c r="T73" s="233" t="s">
        <v>344</v>
      </c>
      <c r="U73" s="234">
        <v>2.8233991511348956E-2</v>
      </c>
      <c r="V73" s="235"/>
    </row>
    <row r="74" spans="1:22" ht="15" customHeight="1" x14ac:dyDescent="0.2">
      <c r="A74" s="38" t="s">
        <v>124</v>
      </c>
      <c r="B74" s="235">
        <v>1565</v>
      </c>
      <c r="C74" s="235">
        <v>1656</v>
      </c>
      <c r="D74" s="235">
        <v>1711</v>
      </c>
      <c r="E74" s="235">
        <v>1790</v>
      </c>
      <c r="F74" s="235">
        <v>1908</v>
      </c>
      <c r="G74" s="235">
        <v>2107</v>
      </c>
      <c r="H74" s="235">
        <v>2156</v>
      </c>
      <c r="I74" s="235">
        <v>2266</v>
      </c>
      <c r="J74" s="235">
        <v>2401</v>
      </c>
      <c r="K74" s="235">
        <v>2496</v>
      </c>
      <c r="L74" s="235">
        <v>2600</v>
      </c>
      <c r="M74" s="235">
        <v>2741</v>
      </c>
      <c r="N74" s="235">
        <v>2837</v>
      </c>
      <c r="O74" s="235">
        <v>2795</v>
      </c>
      <c r="P74" s="235">
        <v>2889</v>
      </c>
      <c r="Q74" s="235">
        <v>2878</v>
      </c>
      <c r="R74" s="234">
        <v>-3.8075458636206427E-3</v>
      </c>
      <c r="S74" s="234">
        <v>0.1069230769230769</v>
      </c>
      <c r="T74" s="233" t="s">
        <v>344</v>
      </c>
      <c r="U74" s="234">
        <v>2.5290204659091906E-2</v>
      </c>
      <c r="V74" s="235"/>
    </row>
    <row r="75" spans="1:22" ht="15" customHeight="1" x14ac:dyDescent="0.2">
      <c r="A75" s="38" t="s">
        <v>125</v>
      </c>
      <c r="B75" s="235">
        <v>51</v>
      </c>
      <c r="C75" s="235">
        <v>52</v>
      </c>
      <c r="D75" s="235">
        <v>52</v>
      </c>
      <c r="E75" s="235">
        <v>64</v>
      </c>
      <c r="F75" s="235">
        <v>75</v>
      </c>
      <c r="G75" s="235">
        <v>69</v>
      </c>
      <c r="H75" s="235">
        <v>72</v>
      </c>
      <c r="I75" s="235">
        <v>80</v>
      </c>
      <c r="J75" s="235">
        <v>72</v>
      </c>
      <c r="K75" s="235">
        <v>74</v>
      </c>
      <c r="L75" s="235">
        <v>72</v>
      </c>
      <c r="M75" s="235">
        <v>78</v>
      </c>
      <c r="N75" s="235">
        <v>75</v>
      </c>
      <c r="O75" s="235">
        <v>80</v>
      </c>
      <c r="P75" s="235">
        <v>94</v>
      </c>
      <c r="Q75" s="235">
        <v>89</v>
      </c>
      <c r="R75" s="234">
        <v>-5.3191489361702149E-2</v>
      </c>
      <c r="S75" s="234">
        <v>0.23611111111111116</v>
      </c>
      <c r="T75" s="233" t="s">
        <v>344</v>
      </c>
      <c r="U75" s="234">
        <v>7.8208068612202215E-4</v>
      </c>
      <c r="V75" s="235"/>
    </row>
    <row r="76" spans="1:22" ht="15" customHeight="1" x14ac:dyDescent="0.2">
      <c r="A76" s="38" t="s">
        <v>126</v>
      </c>
      <c r="B76" s="235">
        <v>8097</v>
      </c>
      <c r="C76" s="235">
        <v>8110</v>
      </c>
      <c r="D76" s="235">
        <v>8095</v>
      </c>
      <c r="E76" s="235">
        <v>8520</v>
      </c>
      <c r="F76" s="235">
        <v>8889</v>
      </c>
      <c r="G76" s="235">
        <v>9685</v>
      </c>
      <c r="H76" s="235">
        <v>10328</v>
      </c>
      <c r="I76" s="235">
        <v>11021</v>
      </c>
      <c r="J76" s="235">
        <v>11919</v>
      </c>
      <c r="K76" s="235">
        <v>12524</v>
      </c>
      <c r="L76" s="235">
        <v>13222</v>
      </c>
      <c r="M76" s="235">
        <v>13796</v>
      </c>
      <c r="N76" s="235">
        <v>14477</v>
      </c>
      <c r="O76" s="235">
        <v>15603</v>
      </c>
      <c r="P76" s="235">
        <v>16883</v>
      </c>
      <c r="Q76" s="235">
        <v>17247</v>
      </c>
      <c r="R76" s="234">
        <v>2.1560149262571882E-2</v>
      </c>
      <c r="S76" s="234">
        <v>0.30441688095598241</v>
      </c>
      <c r="T76" s="233" t="s">
        <v>345</v>
      </c>
      <c r="U76" s="234">
        <v>3.4847000111125702E-2</v>
      </c>
      <c r="V76" s="235"/>
    </row>
    <row r="77" spans="1:22" ht="15" customHeight="1" x14ac:dyDescent="0.2">
      <c r="A77" s="38" t="s">
        <v>8</v>
      </c>
      <c r="B77" s="235">
        <v>4717</v>
      </c>
      <c r="C77" s="235">
        <v>4873</v>
      </c>
      <c r="D77" s="235">
        <v>5024</v>
      </c>
      <c r="E77" s="235">
        <v>5208</v>
      </c>
      <c r="F77" s="235">
        <v>5622</v>
      </c>
      <c r="G77" s="235">
        <v>6067</v>
      </c>
      <c r="H77" s="235">
        <v>6326</v>
      </c>
      <c r="I77" s="235">
        <v>7009</v>
      </c>
      <c r="J77" s="235">
        <v>7827</v>
      </c>
      <c r="K77" s="235">
        <v>8843</v>
      </c>
      <c r="L77" s="235">
        <v>9687</v>
      </c>
      <c r="M77" s="235">
        <v>10472</v>
      </c>
      <c r="N77" s="235">
        <v>11345</v>
      </c>
      <c r="O77" s="235">
        <v>12367</v>
      </c>
      <c r="P77" s="235">
        <v>13114</v>
      </c>
      <c r="Q77" s="235">
        <v>13515</v>
      </c>
      <c r="R77" s="234">
        <v>3.057800823547363E-2</v>
      </c>
      <c r="S77" s="234">
        <v>0.39516878290492419</v>
      </c>
      <c r="T77" s="233" t="s">
        <v>345</v>
      </c>
      <c r="U77" s="234">
        <v>2.7306616020285491E-2</v>
      </c>
      <c r="V77" s="235"/>
    </row>
    <row r="78" spans="1:22" ht="15" customHeight="1" x14ac:dyDescent="0.2">
      <c r="A78" s="38" t="s">
        <v>6</v>
      </c>
      <c r="B78" s="235">
        <v>2184</v>
      </c>
      <c r="C78" s="235">
        <v>2265</v>
      </c>
      <c r="D78" s="235">
        <v>2318</v>
      </c>
      <c r="E78" s="235">
        <v>2412</v>
      </c>
      <c r="F78" s="235">
        <v>2589</v>
      </c>
      <c r="G78" s="235">
        <v>2807</v>
      </c>
      <c r="H78" s="235">
        <v>2880</v>
      </c>
      <c r="I78" s="235">
        <v>3065</v>
      </c>
      <c r="J78" s="235">
        <v>3338</v>
      </c>
      <c r="K78" s="235">
        <v>3581</v>
      </c>
      <c r="L78" s="235">
        <v>3728</v>
      </c>
      <c r="M78" s="235">
        <v>3883</v>
      </c>
      <c r="N78" s="235">
        <v>3971</v>
      </c>
      <c r="O78" s="235">
        <v>4085</v>
      </c>
      <c r="P78" s="235">
        <v>4130</v>
      </c>
      <c r="Q78" s="235">
        <v>4064</v>
      </c>
      <c r="R78" s="234">
        <v>-1.5980629539951607E-2</v>
      </c>
      <c r="S78" s="234">
        <v>9.0128755364806912E-2</v>
      </c>
      <c r="T78" s="233" t="s">
        <v>344</v>
      </c>
      <c r="U78" s="234">
        <v>3.5712088858425819E-2</v>
      </c>
      <c r="V78" s="235"/>
    </row>
    <row r="79" spans="1:22" ht="15" customHeight="1" x14ac:dyDescent="0.2">
      <c r="A79" s="38" t="s">
        <v>127</v>
      </c>
      <c r="B79" s="235">
        <v>4078</v>
      </c>
      <c r="C79" s="235">
        <v>4660</v>
      </c>
      <c r="D79" s="235">
        <v>5164</v>
      </c>
      <c r="E79" s="235">
        <v>5980</v>
      </c>
      <c r="F79" s="235">
        <v>6842</v>
      </c>
      <c r="G79" s="235">
        <v>8147</v>
      </c>
      <c r="H79" s="235">
        <v>9540</v>
      </c>
      <c r="I79" s="235">
        <v>10921</v>
      </c>
      <c r="J79" s="235">
        <v>13183</v>
      </c>
      <c r="K79" s="235">
        <v>14751</v>
      </c>
      <c r="L79" s="235">
        <v>15729</v>
      </c>
      <c r="M79" s="235">
        <v>16610</v>
      </c>
      <c r="N79" s="235">
        <v>17494</v>
      </c>
      <c r="O79" s="235">
        <v>19124</v>
      </c>
      <c r="P79" s="235">
        <v>20937</v>
      </c>
      <c r="Q79" s="235">
        <v>22654</v>
      </c>
      <c r="R79" s="234">
        <v>8.200792854754746E-2</v>
      </c>
      <c r="S79" s="234">
        <v>0.44026956577023335</v>
      </c>
      <c r="T79" s="233" t="s">
        <v>345</v>
      </c>
      <c r="U79" s="234">
        <v>4.5771666986573992E-2</v>
      </c>
      <c r="V79" s="235"/>
    </row>
    <row r="80" spans="1:22" ht="15" customHeight="1" x14ac:dyDescent="0.2">
      <c r="A80" s="38" t="s">
        <v>128</v>
      </c>
      <c r="B80" s="235">
        <v>9337</v>
      </c>
      <c r="C80" s="235">
        <v>9491</v>
      </c>
      <c r="D80" s="235">
        <v>9869</v>
      </c>
      <c r="E80" s="235">
        <v>10232</v>
      </c>
      <c r="F80" s="235">
        <v>10665</v>
      </c>
      <c r="G80" s="235">
        <v>11173</v>
      </c>
      <c r="H80" s="235">
        <v>11381</v>
      </c>
      <c r="I80" s="235">
        <v>11622</v>
      </c>
      <c r="J80" s="235">
        <v>12288</v>
      </c>
      <c r="K80" s="235">
        <v>13195</v>
      </c>
      <c r="L80" s="235">
        <v>14206</v>
      </c>
      <c r="M80" s="235">
        <v>15286</v>
      </c>
      <c r="N80" s="235">
        <v>16637</v>
      </c>
      <c r="O80" s="235">
        <v>17492</v>
      </c>
      <c r="P80" s="235">
        <v>17714</v>
      </c>
      <c r="Q80" s="235">
        <v>18012</v>
      </c>
      <c r="R80" s="234">
        <v>1.6822851981483478E-2</v>
      </c>
      <c r="S80" s="234">
        <v>0.26791496550753213</v>
      </c>
      <c r="T80" s="233" t="s">
        <v>345</v>
      </c>
      <c r="U80" s="234">
        <v>3.6392657621707902E-2</v>
      </c>
      <c r="V80" s="235"/>
    </row>
    <row r="81" spans="1:22" ht="15" customHeight="1" x14ac:dyDescent="0.2">
      <c r="A81" s="38" t="s">
        <v>9</v>
      </c>
      <c r="B81" s="235">
        <v>4216</v>
      </c>
      <c r="C81" s="235">
        <v>4341</v>
      </c>
      <c r="D81" s="235">
        <v>4407</v>
      </c>
      <c r="E81" s="235">
        <v>4580</v>
      </c>
      <c r="F81" s="235">
        <v>4805</v>
      </c>
      <c r="G81" s="235">
        <v>5080</v>
      </c>
      <c r="H81" s="235">
        <v>5218</v>
      </c>
      <c r="I81" s="235">
        <v>5461</v>
      </c>
      <c r="J81" s="235">
        <v>5796</v>
      </c>
      <c r="K81" s="235">
        <v>5993</v>
      </c>
      <c r="L81" s="235">
        <v>6138</v>
      </c>
      <c r="M81" s="235">
        <v>6285</v>
      </c>
      <c r="N81" s="235">
        <v>6422</v>
      </c>
      <c r="O81" s="235">
        <v>6636</v>
      </c>
      <c r="P81" s="235">
        <v>6762</v>
      </c>
      <c r="Q81" s="235">
        <v>6720</v>
      </c>
      <c r="R81" s="234">
        <v>-6.2111801242236142E-3</v>
      </c>
      <c r="S81" s="234">
        <v>9.4819159335288283E-2</v>
      </c>
      <c r="T81" s="233" t="s">
        <v>345</v>
      </c>
      <c r="U81" s="234">
        <v>1.3577540485114207E-2</v>
      </c>
      <c r="V81" s="235"/>
    </row>
    <row r="82" spans="1:22" ht="15" customHeight="1" x14ac:dyDescent="0.2">
      <c r="A82" s="38" t="s">
        <v>129</v>
      </c>
      <c r="B82" s="235">
        <v>101</v>
      </c>
      <c r="C82" s="235">
        <v>115</v>
      </c>
      <c r="D82" s="235">
        <v>128</v>
      </c>
      <c r="E82" s="235">
        <v>143</v>
      </c>
      <c r="F82" s="235">
        <v>178</v>
      </c>
      <c r="G82" s="235">
        <v>201</v>
      </c>
      <c r="H82" s="235">
        <v>208</v>
      </c>
      <c r="I82" s="235">
        <v>225</v>
      </c>
      <c r="J82" s="235">
        <v>234</v>
      </c>
      <c r="K82" s="235">
        <v>241</v>
      </c>
      <c r="L82" s="235">
        <v>235</v>
      </c>
      <c r="M82" s="235">
        <v>245</v>
      </c>
      <c r="N82" s="235">
        <v>239</v>
      </c>
      <c r="O82" s="235">
        <v>251</v>
      </c>
      <c r="P82" s="235">
        <v>243</v>
      </c>
      <c r="Q82" s="235">
        <v>244</v>
      </c>
      <c r="R82" s="234">
        <v>4.115226337448652E-3</v>
      </c>
      <c r="S82" s="234">
        <v>3.8297872340425476E-2</v>
      </c>
      <c r="T82" s="233" t="s">
        <v>344</v>
      </c>
      <c r="U82" s="234">
        <v>2.1441313192558809E-3</v>
      </c>
      <c r="V82" s="235"/>
    </row>
    <row r="83" spans="1:22" ht="20.25" customHeight="1" x14ac:dyDescent="0.2">
      <c r="A83" s="202" t="s">
        <v>37</v>
      </c>
      <c r="B83" s="235">
        <v>285662</v>
      </c>
      <c r="C83" s="235">
        <v>295210</v>
      </c>
      <c r="D83" s="235">
        <v>305479</v>
      </c>
      <c r="E83" s="235">
        <v>323020</v>
      </c>
      <c r="F83" s="235">
        <v>341292</v>
      </c>
      <c r="G83" s="235">
        <v>367553</v>
      </c>
      <c r="H83" s="235">
        <v>386148</v>
      </c>
      <c r="I83" s="235">
        <v>408532</v>
      </c>
      <c r="J83" s="235">
        <v>439354</v>
      </c>
      <c r="K83" s="235">
        <v>469989</v>
      </c>
      <c r="L83" s="235">
        <v>495698</v>
      </c>
      <c r="M83" s="235">
        <v>520350</v>
      </c>
      <c r="N83" s="235">
        <v>545865</v>
      </c>
      <c r="O83" s="235">
        <v>574694</v>
      </c>
      <c r="P83" s="235">
        <v>599018</v>
      </c>
      <c r="Q83" s="235">
        <v>608734</v>
      </c>
      <c r="R83" s="234">
        <v>1.621987987005391E-2</v>
      </c>
      <c r="S83" s="234">
        <v>0.22803400457536638</v>
      </c>
      <c r="T83" s="236"/>
      <c r="V83" s="235"/>
    </row>
    <row r="84" spans="1:22" x14ac:dyDescent="0.2">
      <c r="S84" s="234"/>
      <c r="U84" s="134"/>
      <c r="V84" s="235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Q86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.5" x14ac:dyDescent="0.15"/>
  <cols>
    <col min="2" max="4" width="10.85546875" style="36" customWidth="1"/>
    <col min="5" max="6" width="14.85546875" style="36" customWidth="1"/>
    <col min="10" max="10" width="9.42578125" bestFit="1" customWidth="1"/>
    <col min="17" max="17" width="9.42578125" bestFit="1" customWidth="1"/>
  </cols>
  <sheetData>
    <row r="1" spans="1:10" ht="18.75" customHeight="1" x14ac:dyDescent="0.25">
      <c r="B1" s="145" t="s">
        <v>425</v>
      </c>
      <c r="E1" s="146"/>
      <c r="I1" s="179" t="s">
        <v>366</v>
      </c>
      <c r="J1" s="164"/>
    </row>
    <row r="2" spans="1:10" ht="41.25" customHeight="1" x14ac:dyDescent="0.15">
      <c r="B2" s="131" t="s">
        <v>139</v>
      </c>
      <c r="C2" s="131" t="s">
        <v>367</v>
      </c>
      <c r="D2" s="131" t="s">
        <v>297</v>
      </c>
      <c r="E2" s="131" t="s">
        <v>352</v>
      </c>
      <c r="F2" s="131" t="s">
        <v>353</v>
      </c>
      <c r="G2" s="15"/>
    </row>
    <row r="3" spans="1:10" ht="11.25" x14ac:dyDescent="0.2">
      <c r="A3" s="14">
        <v>36586</v>
      </c>
      <c r="B3" s="128"/>
      <c r="C3" s="129"/>
      <c r="D3" s="129"/>
      <c r="F3" s="128"/>
      <c r="G3" s="1"/>
    </row>
    <row r="4" spans="1:10" ht="12.75" x14ac:dyDescent="0.2">
      <c r="A4" s="14">
        <v>36678</v>
      </c>
      <c r="B4" s="130">
        <v>6.9881605728000729E-2</v>
      </c>
      <c r="C4" s="129">
        <v>4.4848822411045708E-2</v>
      </c>
      <c r="D4" s="129">
        <v>6.5670797307788353E-2</v>
      </c>
      <c r="E4" s="237"/>
      <c r="F4" s="128"/>
      <c r="G4" s="1"/>
    </row>
    <row r="5" spans="1:10" ht="12.75" x14ac:dyDescent="0.2">
      <c r="A5" s="14">
        <v>36770</v>
      </c>
      <c r="B5" s="130">
        <v>5.6550711700970036E-2</v>
      </c>
      <c r="C5" s="129">
        <v>4.6113443981681268E-2</v>
      </c>
      <c r="D5" s="129">
        <v>5.4815974735928918E-2</v>
      </c>
      <c r="E5" s="237"/>
      <c r="F5" s="128"/>
      <c r="G5" s="1"/>
    </row>
    <row r="6" spans="1:10" ht="12.75" x14ac:dyDescent="0.2">
      <c r="A6" s="14">
        <v>36861</v>
      </c>
      <c r="B6" s="130">
        <v>4.8371757163195195E-2</v>
      </c>
      <c r="C6" s="129">
        <v>5.5539366582326277E-2</v>
      </c>
      <c r="D6" s="129">
        <v>4.9561189149501361E-2</v>
      </c>
      <c r="E6" s="237"/>
      <c r="F6" s="237"/>
      <c r="G6" s="1"/>
    </row>
    <row r="7" spans="1:10" ht="12.75" x14ac:dyDescent="0.2">
      <c r="A7" s="14">
        <v>36951</v>
      </c>
      <c r="B7" s="130">
        <v>5.6612434618705798E-2</v>
      </c>
      <c r="C7" s="129">
        <v>4.1397353919898849E-2</v>
      </c>
      <c r="D7" s="129">
        <v>5.4093307096829468E-2</v>
      </c>
      <c r="E7" s="237"/>
      <c r="F7" s="237"/>
      <c r="G7" s="1"/>
    </row>
    <row r="8" spans="1:10" ht="12.75" x14ac:dyDescent="0.2">
      <c r="A8" s="14">
        <v>37043</v>
      </c>
      <c r="B8" s="130">
        <v>5.9913078669762143E-2</v>
      </c>
      <c r="C8" s="129">
        <v>3.3783157336136016E-2</v>
      </c>
      <c r="D8" s="129">
        <v>5.5603598987718605E-2</v>
      </c>
      <c r="E8" s="237"/>
      <c r="F8" s="237"/>
      <c r="G8" s="1"/>
    </row>
    <row r="9" spans="1:10" ht="12.75" x14ac:dyDescent="0.2">
      <c r="A9" s="14">
        <v>37135</v>
      </c>
      <c r="B9" s="130">
        <v>4.8617421379911097E-2</v>
      </c>
      <c r="C9" s="129">
        <v>5.9163313121722405E-2</v>
      </c>
      <c r="D9" s="129">
        <v>5.0355751291893736E-2</v>
      </c>
      <c r="E9" s="237"/>
      <c r="F9" s="237"/>
      <c r="G9" s="1"/>
    </row>
    <row r="10" spans="1:10" ht="12.75" x14ac:dyDescent="0.2">
      <c r="A10" s="14">
        <v>37226</v>
      </c>
      <c r="B10" s="130">
        <v>5.3434976595616135E-2</v>
      </c>
      <c r="C10" s="129">
        <v>4.1033318201503022E-2</v>
      </c>
      <c r="D10" s="129">
        <v>5.1365256013451432E-2</v>
      </c>
      <c r="E10" s="237"/>
      <c r="F10" s="237"/>
      <c r="G10" s="1"/>
    </row>
    <row r="11" spans="1:10" ht="12.75" x14ac:dyDescent="0.2">
      <c r="A11" s="14">
        <v>37316</v>
      </c>
      <c r="B11" s="130">
        <v>4.9615476152040872E-2</v>
      </c>
      <c r="C11" s="129">
        <v>6.5492066873022781E-2</v>
      </c>
      <c r="D11" s="129">
        <v>5.2212467817857711E-2</v>
      </c>
      <c r="E11" s="237"/>
      <c r="F11" s="237"/>
      <c r="G11" s="1"/>
    </row>
    <row r="12" spans="1:10" ht="12.75" x14ac:dyDescent="0.2">
      <c r="A12" s="14">
        <v>37408</v>
      </c>
      <c r="B12" s="130">
        <v>3.4330216973516459E-2</v>
      </c>
      <c r="C12" s="129">
        <v>7.8430056145836646E-2</v>
      </c>
      <c r="D12" s="129">
        <v>4.145304290095253E-2</v>
      </c>
      <c r="E12" s="237"/>
      <c r="F12" s="237"/>
      <c r="G12" s="1"/>
    </row>
    <row r="13" spans="1:10" ht="12.75" x14ac:dyDescent="0.2">
      <c r="A13" s="14">
        <v>37500</v>
      </c>
      <c r="B13" s="130">
        <v>3.561938706836254E-2</v>
      </c>
      <c r="C13" s="129">
        <v>6.7470443716323825E-2</v>
      </c>
      <c r="D13" s="129">
        <v>4.09135737431785E-2</v>
      </c>
      <c r="E13" s="237"/>
      <c r="F13" s="237"/>
      <c r="G13" s="1"/>
    </row>
    <row r="14" spans="1:10" ht="12.75" x14ac:dyDescent="0.2">
      <c r="A14" s="14">
        <v>37591</v>
      </c>
      <c r="B14" s="130">
        <v>2.7066996698996704E-2</v>
      </c>
      <c r="C14" s="129">
        <v>7.701758147636717E-2</v>
      </c>
      <c r="D14" s="129">
        <v>3.532135923251456E-2</v>
      </c>
      <c r="E14" s="237"/>
      <c r="F14" s="237"/>
      <c r="G14" s="1"/>
    </row>
    <row r="15" spans="1:10" ht="12.75" x14ac:dyDescent="0.2">
      <c r="A15" s="14">
        <v>37681</v>
      </c>
      <c r="B15" s="130">
        <v>2.0086275932033049E-2</v>
      </c>
      <c r="C15" s="129">
        <v>6.9879333216343653E-2</v>
      </c>
      <c r="D15" s="129">
        <v>2.8333900360046238E-2</v>
      </c>
      <c r="E15" s="237"/>
      <c r="F15" s="237"/>
      <c r="G15" s="1"/>
    </row>
    <row r="16" spans="1:10" ht="12.75" x14ac:dyDescent="0.2">
      <c r="A16" s="14">
        <v>37773</v>
      </c>
      <c r="B16" s="130">
        <v>2.375878778440077E-2</v>
      </c>
      <c r="C16" s="129">
        <v>6.6297655591047722E-2</v>
      </c>
      <c r="D16" s="129">
        <v>3.0873437815346572E-2</v>
      </c>
      <c r="E16" s="237"/>
      <c r="F16" s="237"/>
      <c r="G16" s="1"/>
    </row>
    <row r="17" spans="1:7" ht="12.75" x14ac:dyDescent="0.2">
      <c r="A17" s="14">
        <v>37865</v>
      </c>
      <c r="B17" s="130">
        <v>3.0285450677562276E-2</v>
      </c>
      <c r="C17" s="129">
        <v>5.5837907872440473E-2</v>
      </c>
      <c r="D17" s="129">
        <v>3.464106345077278E-2</v>
      </c>
      <c r="E17" s="237"/>
      <c r="F17" s="237"/>
      <c r="G17" s="1"/>
    </row>
    <row r="18" spans="1:7" ht="12.75" x14ac:dyDescent="0.2">
      <c r="A18" s="14">
        <v>37956</v>
      </c>
      <c r="B18" s="130">
        <v>2.6091383690589831E-2</v>
      </c>
      <c r="C18" s="129">
        <v>6.2411344645898481E-2</v>
      </c>
      <c r="D18" s="129">
        <v>3.2334996376676362E-2</v>
      </c>
      <c r="E18" s="237"/>
      <c r="F18" s="237"/>
      <c r="G18" s="1"/>
    </row>
    <row r="19" spans="1:7" ht="12.75" x14ac:dyDescent="0.2">
      <c r="A19" s="14">
        <v>38047</v>
      </c>
      <c r="B19" s="130">
        <v>3.2067511380602154E-2</v>
      </c>
      <c r="C19" s="129">
        <v>6.2801410707366223E-2</v>
      </c>
      <c r="D19" s="129">
        <v>3.7363882310077257E-2</v>
      </c>
      <c r="E19" s="237"/>
      <c r="F19" s="237"/>
      <c r="G19" s="1"/>
    </row>
    <row r="20" spans="1:7" ht="12.75" x14ac:dyDescent="0.2">
      <c r="A20" s="14">
        <v>38139</v>
      </c>
      <c r="B20" s="130">
        <v>2.6440565667402049E-2</v>
      </c>
      <c r="C20" s="129">
        <v>5.9751852368335356E-2</v>
      </c>
      <c r="D20" s="129">
        <v>3.2203346838398428E-2</v>
      </c>
      <c r="E20" s="237"/>
      <c r="F20" s="237"/>
      <c r="G20" s="1"/>
    </row>
    <row r="21" spans="1:7" ht="12.75" x14ac:dyDescent="0.2">
      <c r="A21" s="14">
        <v>38231</v>
      </c>
      <c r="B21" s="130">
        <v>2.4024776703365669E-2</v>
      </c>
      <c r="C21" s="129">
        <v>5.1622827585338982E-2</v>
      </c>
      <c r="D21" s="129">
        <v>2.8825454335225764E-2</v>
      </c>
      <c r="E21" s="237"/>
      <c r="F21" s="237"/>
      <c r="G21" s="1"/>
    </row>
    <row r="22" spans="1:7" ht="12.75" x14ac:dyDescent="0.2">
      <c r="A22" s="14">
        <v>38322</v>
      </c>
      <c r="B22" s="130">
        <v>3.1529861566266471E-2</v>
      </c>
      <c r="C22" s="129">
        <v>4.9141510276708988E-2</v>
      </c>
      <c r="D22" s="129">
        <v>3.4645611861955805E-2</v>
      </c>
      <c r="E22" s="237"/>
      <c r="F22" s="237"/>
      <c r="G22" s="1"/>
    </row>
    <row r="23" spans="1:7" ht="12.75" x14ac:dyDescent="0.2">
      <c r="A23" s="14">
        <v>38412</v>
      </c>
      <c r="B23" s="130">
        <v>2.9804612582625234E-2</v>
      </c>
      <c r="C23" s="129">
        <v>4.8305386131469952E-2</v>
      </c>
      <c r="D23" s="129">
        <v>3.3071029492452109E-2</v>
      </c>
      <c r="E23" s="237"/>
      <c r="F23" s="237"/>
      <c r="G23" s="1"/>
    </row>
    <row r="24" spans="1:7" ht="12.75" x14ac:dyDescent="0.2">
      <c r="A24" s="14">
        <v>38504</v>
      </c>
      <c r="B24" s="130">
        <v>3.4836252894292707E-2</v>
      </c>
      <c r="C24" s="129">
        <v>2.9911899141136233E-2</v>
      </c>
      <c r="D24" s="129">
        <v>3.396161379946383E-2</v>
      </c>
      <c r="E24" s="237"/>
      <c r="F24" s="237"/>
      <c r="G24" s="1"/>
    </row>
    <row r="25" spans="1:7" ht="12.75" x14ac:dyDescent="0.2">
      <c r="A25" s="14">
        <v>38596</v>
      </c>
      <c r="B25" s="130">
        <v>3.9990165684015366E-2</v>
      </c>
      <c r="C25" s="129">
        <v>3.364511814829152E-2</v>
      </c>
      <c r="D25" s="237">
        <v>3.8861988488038124E-2</v>
      </c>
      <c r="E25" s="237"/>
      <c r="F25" s="237"/>
      <c r="G25" s="40"/>
    </row>
    <row r="26" spans="1:7" ht="12.75" x14ac:dyDescent="0.2">
      <c r="A26" s="14">
        <v>38687</v>
      </c>
      <c r="B26" s="130">
        <v>4.5272347684011338E-2</v>
      </c>
      <c r="C26" s="129">
        <v>3.8643490735786434E-2</v>
      </c>
      <c r="D26" s="237">
        <v>4.4083178276313806E-2</v>
      </c>
      <c r="E26" s="237"/>
      <c r="F26" s="237"/>
      <c r="G26" s="40"/>
    </row>
    <row r="27" spans="1:7" ht="12.75" x14ac:dyDescent="0.2">
      <c r="A27" s="14">
        <v>38777</v>
      </c>
      <c r="B27" s="130">
        <v>3.9058275239960638E-2</v>
      </c>
      <c r="C27" s="129">
        <v>3.9251495669028857E-2</v>
      </c>
      <c r="D27" s="237">
        <v>3.9092892477203378E-2</v>
      </c>
      <c r="E27" s="237"/>
      <c r="F27" s="237"/>
      <c r="G27" s="40"/>
    </row>
    <row r="28" spans="1:7" ht="12.75" x14ac:dyDescent="0.2">
      <c r="A28" s="14">
        <v>38869</v>
      </c>
      <c r="B28" s="130">
        <v>5.4231466031968711E-2</v>
      </c>
      <c r="C28" s="129">
        <v>4.0366748894566928E-2</v>
      </c>
      <c r="D28" s="237">
        <v>5.1778529476523616E-2</v>
      </c>
      <c r="E28" s="237"/>
      <c r="F28" s="237"/>
      <c r="G28" s="40"/>
    </row>
    <row r="29" spans="1:7" ht="12.75" x14ac:dyDescent="0.2">
      <c r="A29" s="14">
        <v>38961</v>
      </c>
      <c r="B29" s="130">
        <v>5.5617584158937694E-2</v>
      </c>
      <c r="C29" s="129">
        <v>4.7287346391358343E-2</v>
      </c>
      <c r="D29" s="237">
        <v>5.4143869388245669E-2</v>
      </c>
      <c r="E29" s="237"/>
      <c r="F29" s="237"/>
      <c r="G29" s="40"/>
    </row>
    <row r="30" spans="1:7" ht="12.75" x14ac:dyDescent="0.2">
      <c r="A30" s="14">
        <v>39052</v>
      </c>
      <c r="B30" s="130">
        <v>7.3453186974942852E-2</v>
      </c>
      <c r="C30" s="129">
        <v>4.1673565601055396E-2</v>
      </c>
      <c r="D30" s="237">
        <v>6.7781853236039025E-2</v>
      </c>
      <c r="E30" s="237"/>
      <c r="F30" s="237"/>
      <c r="G30" s="40"/>
    </row>
    <row r="31" spans="1:7" ht="12.75" x14ac:dyDescent="0.2">
      <c r="A31" s="14">
        <v>39142</v>
      </c>
      <c r="B31" s="130">
        <v>9.886710479955596E-2</v>
      </c>
      <c r="C31" s="129">
        <v>4.5790693950926276E-2</v>
      </c>
      <c r="D31" s="237">
        <v>8.9356520630737846E-2</v>
      </c>
      <c r="E31" s="237"/>
      <c r="F31" s="237"/>
      <c r="G31" s="40"/>
    </row>
    <row r="32" spans="1:7" ht="12.75" x14ac:dyDescent="0.2">
      <c r="A32" s="14">
        <v>39234</v>
      </c>
      <c r="B32" s="130">
        <v>0.10796059158934246</v>
      </c>
      <c r="C32" s="129">
        <v>6.1633067694349508E-2</v>
      </c>
      <c r="D32" s="237">
        <v>9.9853285823505278E-2</v>
      </c>
      <c r="E32" s="237"/>
      <c r="F32" s="237"/>
      <c r="G32" s="40"/>
    </row>
    <row r="33" spans="1:17" ht="12.75" x14ac:dyDescent="0.2">
      <c r="A33" s="14">
        <v>39326</v>
      </c>
      <c r="B33" s="130">
        <v>0.1262494795039919</v>
      </c>
      <c r="C33" s="129">
        <v>6.080002619128555E-2</v>
      </c>
      <c r="D33" s="237">
        <v>0.11474603157149188</v>
      </c>
      <c r="E33" s="237"/>
      <c r="F33" s="237"/>
      <c r="G33" s="40"/>
    </row>
    <row r="34" spans="1:17" ht="12.75" x14ac:dyDescent="0.2">
      <c r="A34" s="14">
        <v>39417</v>
      </c>
      <c r="B34" s="130">
        <v>0.12405450115081851</v>
      </c>
      <c r="C34" s="129">
        <v>4.3874075349293884E-2</v>
      </c>
      <c r="D34" s="237">
        <v>0.110095512574228</v>
      </c>
      <c r="E34" s="237"/>
      <c r="F34" s="237"/>
      <c r="G34" s="40"/>
    </row>
    <row r="35" spans="1:17" ht="12.75" x14ac:dyDescent="0.2">
      <c r="A35" s="14">
        <v>39508</v>
      </c>
      <c r="B35" s="130">
        <v>0.12661124119477463</v>
      </c>
      <c r="C35" s="130">
        <v>4.6588078285266343E-2</v>
      </c>
      <c r="D35" s="237">
        <v>0.11284561111551206</v>
      </c>
      <c r="E35" s="237"/>
      <c r="F35" s="237"/>
      <c r="G35" s="40"/>
      <c r="Q35" s="263"/>
    </row>
    <row r="36" spans="1:17" ht="12.75" x14ac:dyDescent="0.2">
      <c r="A36" s="14">
        <v>39600</v>
      </c>
      <c r="B36" s="130">
        <v>0.13000620375091398</v>
      </c>
      <c r="C36" s="130">
        <v>5.2349780808929269E-2</v>
      </c>
      <c r="D36" s="237">
        <v>0.11688859942984364</v>
      </c>
      <c r="E36" s="237"/>
      <c r="F36" s="237"/>
      <c r="G36" s="40"/>
      <c r="Q36" s="263"/>
    </row>
    <row r="37" spans="1:17" ht="12.75" x14ac:dyDescent="0.2">
      <c r="A37" s="14">
        <v>39692</v>
      </c>
      <c r="B37" s="130">
        <v>0.12539256842337276</v>
      </c>
      <c r="C37" s="130">
        <v>5.6375619570549818E-2</v>
      </c>
      <c r="D37" s="237">
        <v>0.11384912575270056</v>
      </c>
      <c r="E37" s="237"/>
      <c r="F37" s="237"/>
      <c r="G37" s="40"/>
      <c r="Q37" s="263"/>
    </row>
    <row r="38" spans="1:17" ht="12.75" x14ac:dyDescent="0.2">
      <c r="A38" s="14">
        <v>39783</v>
      </c>
      <c r="B38" s="130">
        <v>0.10888170959552945</v>
      </c>
      <c r="C38" s="130">
        <v>7.3913117941470041E-2</v>
      </c>
      <c r="D38" s="237">
        <v>0.1031570258416814</v>
      </c>
      <c r="E38" s="237"/>
      <c r="F38" s="237"/>
      <c r="G38" s="40"/>
      <c r="Q38" s="263"/>
    </row>
    <row r="39" spans="1:17" ht="12.75" x14ac:dyDescent="0.2">
      <c r="A39" s="14">
        <v>39873</v>
      </c>
      <c r="B39" s="237">
        <v>8.9836682071028129E-2</v>
      </c>
      <c r="C39" s="237">
        <v>7.3580368946106534E-2</v>
      </c>
      <c r="D39" s="237">
        <v>7.591717039940904E-2</v>
      </c>
      <c r="E39" s="237">
        <f t="shared" ref="E39:F75" si="0">E40</f>
        <v>3.1096606599569331E-2</v>
      </c>
      <c r="F39" s="1">
        <f t="shared" si="0"/>
        <v>3.5591877438759294E-2</v>
      </c>
      <c r="G39" s="40"/>
      <c r="Q39" s="263"/>
    </row>
    <row r="40" spans="1:17" ht="12.75" x14ac:dyDescent="0.2">
      <c r="A40" s="14">
        <v>39965</v>
      </c>
      <c r="B40" s="237">
        <v>5.6573641291394416E-2</v>
      </c>
      <c r="C40" s="237">
        <v>5.7179220124213836E-2</v>
      </c>
      <c r="D40" s="237">
        <v>4.5699108483320705E-2</v>
      </c>
      <c r="E40" s="237">
        <f t="shared" si="0"/>
        <v>3.1096606599569331E-2</v>
      </c>
      <c r="F40" s="1">
        <f t="shared" si="0"/>
        <v>3.5591877438759294E-2</v>
      </c>
      <c r="G40" s="40"/>
      <c r="Q40" s="263"/>
    </row>
    <row r="41" spans="1:17" ht="12.75" x14ac:dyDescent="0.2">
      <c r="A41" s="14">
        <v>40057</v>
      </c>
      <c r="B41" s="237">
        <v>3.5837098143820745E-2</v>
      </c>
      <c r="C41" s="237">
        <v>4.6059047984755574E-2</v>
      </c>
      <c r="D41" s="237">
        <v>2.6684988238983465E-2</v>
      </c>
      <c r="E41" s="237">
        <f t="shared" si="0"/>
        <v>3.1096606599569331E-2</v>
      </c>
      <c r="F41" s="1">
        <f t="shared" si="0"/>
        <v>3.5591877438759294E-2</v>
      </c>
      <c r="G41" s="40"/>
      <c r="Q41" s="263"/>
    </row>
    <row r="42" spans="1:17" ht="12.75" x14ac:dyDescent="0.2">
      <c r="A42" s="14">
        <v>40148</v>
      </c>
      <c r="B42" s="237">
        <v>4.4512615752242413E-2</v>
      </c>
      <c r="C42" s="237">
        <v>5.604384880302038E-2</v>
      </c>
      <c r="D42" s="237">
        <v>3.5481699954253543E-2</v>
      </c>
      <c r="E42" s="237">
        <f t="shared" si="0"/>
        <v>3.1096606599569331E-2</v>
      </c>
      <c r="F42" s="1">
        <f t="shared" si="0"/>
        <v>3.5591877438759294E-2</v>
      </c>
      <c r="G42" s="40"/>
      <c r="Q42" s="263"/>
    </row>
    <row r="43" spans="1:17" ht="12.75" x14ac:dyDescent="0.2">
      <c r="A43" s="14">
        <v>40238</v>
      </c>
      <c r="B43" s="237">
        <v>4.3865069182502214E-2</v>
      </c>
      <c r="C43" s="237">
        <v>6.4929798916110837E-2</v>
      </c>
      <c r="D43" s="237">
        <v>4.7221927081614989E-2</v>
      </c>
      <c r="E43" s="237">
        <f t="shared" si="0"/>
        <v>3.1096606599569331E-2</v>
      </c>
      <c r="F43" s="1">
        <f t="shared" si="0"/>
        <v>3.5591877438759294E-2</v>
      </c>
      <c r="G43" s="40"/>
      <c r="Q43" s="263"/>
    </row>
    <row r="44" spans="1:17" ht="12.75" x14ac:dyDescent="0.2">
      <c r="A44" s="14">
        <v>40330</v>
      </c>
      <c r="B44" s="237">
        <v>5.1586283246486397E-2</v>
      </c>
      <c r="C44" s="237">
        <v>8.1467400923623368E-2</v>
      </c>
      <c r="D44" s="237">
        <v>5.6332703787978611E-2</v>
      </c>
      <c r="E44" s="237">
        <f t="shared" si="0"/>
        <v>3.1096606599569331E-2</v>
      </c>
      <c r="F44" s="1">
        <f t="shared" si="0"/>
        <v>3.5591877438759294E-2</v>
      </c>
      <c r="G44" s="40"/>
      <c r="Q44" s="263"/>
    </row>
    <row r="45" spans="1:17" ht="12.75" x14ac:dyDescent="0.2">
      <c r="A45" s="14">
        <v>40422</v>
      </c>
      <c r="B45" s="237">
        <v>5.631535938587251E-2</v>
      </c>
      <c r="C45" s="237">
        <v>7.0691123577423687E-2</v>
      </c>
      <c r="D45" s="237">
        <v>5.8608980190389737E-2</v>
      </c>
      <c r="E45" s="237">
        <f t="shared" si="0"/>
        <v>3.1096606599569331E-2</v>
      </c>
      <c r="F45" s="1">
        <f t="shared" si="0"/>
        <v>3.5591877438759294E-2</v>
      </c>
      <c r="G45" s="40"/>
      <c r="Q45" s="263"/>
    </row>
    <row r="46" spans="1:17" ht="12.75" x14ac:dyDescent="0.2">
      <c r="A46" s="14">
        <v>40513</v>
      </c>
      <c r="B46" s="237">
        <v>5.0490841374471129E-2</v>
      </c>
      <c r="C46" s="237">
        <v>6.744777302662186E-2</v>
      </c>
      <c r="D46" s="237">
        <v>5.3211612803375496E-2</v>
      </c>
      <c r="E46" s="237">
        <f t="shared" si="0"/>
        <v>3.1096606599569331E-2</v>
      </c>
      <c r="F46" s="1">
        <f t="shared" si="0"/>
        <v>3.5591877438759294E-2</v>
      </c>
      <c r="G46" s="40"/>
      <c r="Q46" s="263"/>
    </row>
    <row r="47" spans="1:17" ht="12.75" x14ac:dyDescent="0.2">
      <c r="A47" s="14">
        <v>40603</v>
      </c>
      <c r="B47" s="237">
        <v>3.9413101674235396E-2</v>
      </c>
      <c r="C47" s="237">
        <v>6.638279895471455E-2</v>
      </c>
      <c r="D47" s="237">
        <v>4.3783644602374938E-2</v>
      </c>
      <c r="E47" s="237">
        <f t="shared" si="0"/>
        <v>3.1096606599569331E-2</v>
      </c>
      <c r="F47" s="1">
        <f t="shared" si="0"/>
        <v>3.5591877438759294E-2</v>
      </c>
      <c r="G47" s="9"/>
      <c r="Q47" s="263"/>
    </row>
    <row r="48" spans="1:17" ht="12.75" x14ac:dyDescent="0.2">
      <c r="A48" s="14">
        <v>40695</v>
      </c>
      <c r="B48" s="237">
        <v>4.4114612319538393E-2</v>
      </c>
      <c r="C48" s="237">
        <v>4.6889910245269339E-2</v>
      </c>
      <c r="D48" s="237">
        <v>4.4364579517532921E-2</v>
      </c>
      <c r="E48" s="237">
        <f t="shared" si="0"/>
        <v>3.1096606599569331E-2</v>
      </c>
      <c r="F48" s="1">
        <f t="shared" si="0"/>
        <v>3.5591877438759294E-2</v>
      </c>
      <c r="Q48" s="263"/>
    </row>
    <row r="49" spans="1:17" ht="12.75" x14ac:dyDescent="0.2">
      <c r="A49" s="14">
        <v>40787</v>
      </c>
      <c r="B49" s="237">
        <v>4.1548719615180252E-2</v>
      </c>
      <c r="C49" s="237">
        <v>5.9933139339645169E-2</v>
      </c>
      <c r="D49" s="237">
        <v>4.4207097372252147E-2</v>
      </c>
      <c r="E49" s="237">
        <f t="shared" si="0"/>
        <v>3.1096606599569331E-2</v>
      </c>
      <c r="F49" s="1">
        <f t="shared" si="0"/>
        <v>3.5591877438759294E-2</v>
      </c>
      <c r="Q49" s="263"/>
    </row>
    <row r="50" spans="1:17" ht="12.75" x14ac:dyDescent="0.2">
      <c r="A50" s="14">
        <v>40878</v>
      </c>
      <c r="B50" s="237">
        <v>2.9313352821923155E-2</v>
      </c>
      <c r="C50" s="237">
        <v>5.0330347907008077E-2</v>
      </c>
      <c r="D50" s="237">
        <v>2.9356958282641843E-2</v>
      </c>
      <c r="E50" s="237">
        <f t="shared" si="0"/>
        <v>3.1096606599569331E-2</v>
      </c>
      <c r="F50" s="1">
        <f t="shared" si="0"/>
        <v>3.5591877438759294E-2</v>
      </c>
      <c r="Q50" s="263"/>
    </row>
    <row r="51" spans="1:17" ht="12.75" x14ac:dyDescent="0.2">
      <c r="A51" s="14">
        <v>40969</v>
      </c>
      <c r="B51" s="237">
        <v>3.0069544045423502E-2</v>
      </c>
      <c r="C51" s="237">
        <v>4.6268728796090564E-2</v>
      </c>
      <c r="D51" s="237">
        <v>3.0350277706469253E-2</v>
      </c>
      <c r="E51" s="237">
        <f t="shared" si="0"/>
        <v>3.1096606599569331E-2</v>
      </c>
      <c r="F51" s="1">
        <f t="shared" si="0"/>
        <v>3.5591877438759294E-2</v>
      </c>
      <c r="Q51" s="263"/>
    </row>
    <row r="52" spans="1:17" ht="12.75" x14ac:dyDescent="0.2">
      <c r="A52" s="14">
        <v>41061</v>
      </c>
      <c r="B52" s="237">
        <v>1.5949524769531154E-2</v>
      </c>
      <c r="C52" s="237">
        <v>2.8893088331897632E-2</v>
      </c>
      <c r="D52" s="237">
        <v>1.7748800759533889E-2</v>
      </c>
      <c r="E52" s="237">
        <f t="shared" si="0"/>
        <v>3.1096606599569331E-2</v>
      </c>
      <c r="F52" s="1">
        <f t="shared" si="0"/>
        <v>3.5591877438759294E-2</v>
      </c>
      <c r="Q52" s="263"/>
    </row>
    <row r="53" spans="1:17" ht="12.75" x14ac:dyDescent="0.2">
      <c r="A53" s="14">
        <v>41153</v>
      </c>
      <c r="B53" s="237">
        <v>1.9072776083735032E-3</v>
      </c>
      <c r="C53" s="237">
        <v>1.8800161777906332E-2</v>
      </c>
      <c r="D53" s="237">
        <v>4.4145122909091672E-3</v>
      </c>
      <c r="E53" s="237">
        <f t="shared" si="0"/>
        <v>3.1096606599569331E-2</v>
      </c>
      <c r="F53" s="1">
        <f t="shared" si="0"/>
        <v>3.5591877438759294E-2</v>
      </c>
      <c r="Q53" s="263"/>
    </row>
    <row r="54" spans="1:17" ht="12.75" x14ac:dyDescent="0.2">
      <c r="A54" s="14">
        <v>41244</v>
      </c>
      <c r="B54" s="237">
        <v>4.8856814076889687E-3</v>
      </c>
      <c r="C54" s="237">
        <v>1.5221918124087797E-2</v>
      </c>
      <c r="D54" s="237">
        <v>9.169994770299672E-3</v>
      </c>
      <c r="E54" s="237">
        <f t="shared" si="0"/>
        <v>3.1096606599569331E-2</v>
      </c>
      <c r="F54" s="1">
        <f t="shared" si="0"/>
        <v>3.5591877438759294E-2</v>
      </c>
      <c r="Q54" s="263"/>
    </row>
    <row r="55" spans="1:17" ht="12.75" x14ac:dyDescent="0.2">
      <c r="A55" s="14">
        <v>41334</v>
      </c>
      <c r="B55" s="237">
        <v>1.2798042301535473E-2</v>
      </c>
      <c r="C55" s="237">
        <v>8.4154324113878687E-3</v>
      </c>
      <c r="D55" s="237">
        <v>1.3626757391315136E-2</v>
      </c>
      <c r="E55" s="237">
        <f t="shared" si="0"/>
        <v>3.1096606599569331E-2</v>
      </c>
      <c r="F55" s="1">
        <f t="shared" si="0"/>
        <v>3.5591877438759294E-2</v>
      </c>
      <c r="Q55" s="263"/>
    </row>
    <row r="56" spans="1:17" ht="12.75" x14ac:dyDescent="0.2">
      <c r="A56" s="14">
        <v>41426</v>
      </c>
      <c r="B56" s="237">
        <v>1.6052509843240026E-2</v>
      </c>
      <c r="C56" s="237">
        <v>1.2114263284390692E-2</v>
      </c>
      <c r="D56" s="237">
        <v>1.5714104973137522E-2</v>
      </c>
      <c r="E56" s="237">
        <f t="shared" si="0"/>
        <v>3.1096606599569331E-2</v>
      </c>
      <c r="F56" s="1">
        <f t="shared" si="0"/>
        <v>3.5591877438759294E-2</v>
      </c>
      <c r="Q56" s="263"/>
    </row>
    <row r="57" spans="1:17" ht="12.75" x14ac:dyDescent="0.2">
      <c r="A57" s="14">
        <v>41518</v>
      </c>
      <c r="B57" s="237">
        <v>2.1030837845765316E-2</v>
      </c>
      <c r="C57" s="237">
        <v>1.7959396833292285E-2</v>
      </c>
      <c r="D57" s="237">
        <v>2.0616651475725778E-2</v>
      </c>
      <c r="E57" s="237">
        <f t="shared" si="0"/>
        <v>3.1096606599569331E-2</v>
      </c>
      <c r="F57" s="1">
        <f t="shared" si="0"/>
        <v>3.5591877438759294E-2</v>
      </c>
      <c r="Q57" s="263"/>
    </row>
    <row r="58" spans="1:17" ht="12.75" x14ac:dyDescent="0.2">
      <c r="A58" s="14">
        <v>41609</v>
      </c>
      <c r="B58" s="237">
        <v>2.4040974618218414E-2</v>
      </c>
      <c r="C58" s="237">
        <v>1.9636778937900168E-2</v>
      </c>
      <c r="D58" s="237">
        <v>2.3609689801504352E-2</v>
      </c>
      <c r="E58" s="237">
        <f t="shared" si="0"/>
        <v>3.1096606599569331E-2</v>
      </c>
      <c r="F58" s="1">
        <f t="shared" si="0"/>
        <v>3.5591877438759294E-2</v>
      </c>
      <c r="Q58" s="263"/>
    </row>
    <row r="59" spans="1:17" ht="12.75" x14ac:dyDescent="0.2">
      <c r="A59" s="14">
        <v>41699</v>
      </c>
      <c r="B59" s="237">
        <v>1.7591603258249489E-2</v>
      </c>
      <c r="C59" s="237">
        <v>1.6952369838091563E-2</v>
      </c>
      <c r="D59" s="237">
        <v>1.8007188826397291E-2</v>
      </c>
      <c r="E59" s="237">
        <f t="shared" si="0"/>
        <v>3.1096606599569331E-2</v>
      </c>
      <c r="F59" s="1">
        <f t="shared" si="0"/>
        <v>3.5591877438759294E-2</v>
      </c>
      <c r="Q59" s="263"/>
    </row>
    <row r="60" spans="1:17" ht="12.75" x14ac:dyDescent="0.2">
      <c r="A60" s="14">
        <v>41791</v>
      </c>
      <c r="B60" s="237">
        <v>1.6437637949576533E-2</v>
      </c>
      <c r="C60" s="237">
        <v>3.6931732208554502E-2</v>
      </c>
      <c r="D60" s="237">
        <v>1.9849699250550579E-2</v>
      </c>
      <c r="E60" s="237">
        <f t="shared" si="0"/>
        <v>3.1096606599569331E-2</v>
      </c>
      <c r="F60" s="1">
        <f t="shared" si="0"/>
        <v>3.5591877438759294E-2</v>
      </c>
      <c r="Q60" s="263"/>
    </row>
    <row r="61" spans="1:17" ht="12.75" x14ac:dyDescent="0.2">
      <c r="A61" s="14">
        <v>41883</v>
      </c>
      <c r="B61" s="237">
        <v>2.4027510200816504E-2</v>
      </c>
      <c r="C61" s="237">
        <v>2.428982448625927E-2</v>
      </c>
      <c r="D61" s="237">
        <v>2.4582043501052864E-2</v>
      </c>
      <c r="E61" s="237">
        <f t="shared" si="0"/>
        <v>3.1096606599569331E-2</v>
      </c>
      <c r="F61" s="1">
        <f t="shared" si="0"/>
        <v>3.5591877438759294E-2</v>
      </c>
      <c r="Q61" s="263"/>
    </row>
    <row r="62" spans="1:17" ht="12.75" x14ac:dyDescent="0.2">
      <c r="A62" s="14">
        <v>41974</v>
      </c>
      <c r="B62" s="237">
        <v>1.8967654544773893E-2</v>
      </c>
      <c r="C62" s="237">
        <v>1.2414317216290938E-2</v>
      </c>
      <c r="D62" s="237">
        <v>1.8458973102744691E-2</v>
      </c>
      <c r="E62" s="237">
        <f t="shared" si="0"/>
        <v>3.1096606599569331E-2</v>
      </c>
      <c r="F62" s="1">
        <f t="shared" si="0"/>
        <v>3.5591877438759294E-2</v>
      </c>
      <c r="Q62" s="263"/>
    </row>
    <row r="63" spans="1:17" ht="12.75" x14ac:dyDescent="0.2">
      <c r="A63" s="14">
        <v>42064</v>
      </c>
      <c r="B63" s="237">
        <v>2.1316143685569555E-2</v>
      </c>
      <c r="C63" s="237">
        <v>2.2420242892676079E-2</v>
      </c>
      <c r="D63" s="237">
        <v>2.206802592592827E-2</v>
      </c>
      <c r="E63" s="237">
        <f t="shared" si="0"/>
        <v>3.1096606599569331E-2</v>
      </c>
      <c r="F63" s="1">
        <f t="shared" si="0"/>
        <v>3.5591877438759294E-2</v>
      </c>
      <c r="Q63" s="263"/>
    </row>
    <row r="64" spans="1:17" ht="12.75" x14ac:dyDescent="0.2">
      <c r="A64" s="14">
        <v>42156</v>
      </c>
      <c r="B64" s="237">
        <v>2.2868989562266018E-2</v>
      </c>
      <c r="C64" s="237">
        <v>8.5763746693461318E-3</v>
      </c>
      <c r="D64" s="237">
        <v>2.1017466924087902E-2</v>
      </c>
      <c r="E64" s="237">
        <f t="shared" si="0"/>
        <v>3.1096606599569331E-2</v>
      </c>
      <c r="F64" s="1">
        <f t="shared" si="0"/>
        <v>3.5591877438759294E-2</v>
      </c>
      <c r="Q64" s="263"/>
    </row>
    <row r="65" spans="1:17" ht="12.75" x14ac:dyDescent="0.2">
      <c r="A65" s="14">
        <v>42248</v>
      </c>
      <c r="B65" s="237">
        <v>2.7758039306768678E-2</v>
      </c>
      <c r="C65" s="237">
        <v>2.8073302164667524E-2</v>
      </c>
      <c r="D65" s="237">
        <v>2.8441802262367588E-2</v>
      </c>
      <c r="E65" s="237">
        <f t="shared" si="0"/>
        <v>3.1096606599569331E-2</v>
      </c>
      <c r="F65" s="1">
        <f t="shared" si="0"/>
        <v>3.5591877438759294E-2</v>
      </c>
      <c r="Q65" s="263"/>
    </row>
    <row r="66" spans="1:17" ht="12.75" x14ac:dyDescent="0.2">
      <c r="A66" s="14">
        <v>42339</v>
      </c>
      <c r="B66" s="237">
        <v>3.0081764557774004E-2</v>
      </c>
      <c r="C66" s="237">
        <v>2.8721501363603297E-2</v>
      </c>
      <c r="D66" s="237">
        <v>3.0493890097189835E-2</v>
      </c>
      <c r="E66" s="237">
        <f t="shared" si="0"/>
        <v>3.1096606599569331E-2</v>
      </c>
      <c r="F66" s="1">
        <f t="shared" si="0"/>
        <v>3.5591877438759294E-2</v>
      </c>
      <c r="Q66" s="263"/>
    </row>
    <row r="67" spans="1:17" ht="12.75" x14ac:dyDescent="0.2">
      <c r="A67" s="14">
        <v>42430</v>
      </c>
      <c r="B67" s="237">
        <v>3.2562592054377726E-2</v>
      </c>
      <c r="C67" s="237">
        <v>2.3153558391871387E-2</v>
      </c>
      <c r="D67" s="237">
        <v>3.1674013089870501E-2</v>
      </c>
      <c r="E67" s="237">
        <f t="shared" si="0"/>
        <v>3.1096606599569331E-2</v>
      </c>
      <c r="F67" s="1">
        <f t="shared" si="0"/>
        <v>3.5591877438759294E-2</v>
      </c>
      <c r="Q67" s="263"/>
    </row>
    <row r="68" spans="1:17" ht="12.75" x14ac:dyDescent="0.2">
      <c r="A68" s="14">
        <v>42522</v>
      </c>
      <c r="B68" s="237">
        <v>3.5955962155404864E-2</v>
      </c>
      <c r="C68" s="237">
        <v>2.4342745861733128E-2</v>
      </c>
      <c r="D68" s="237">
        <v>3.4934181986345125E-2</v>
      </c>
      <c r="E68" s="237">
        <f t="shared" si="0"/>
        <v>3.1096606599569331E-2</v>
      </c>
      <c r="F68" s="1">
        <f t="shared" si="0"/>
        <v>3.5591877438759294E-2</v>
      </c>
    </row>
    <row r="69" spans="1:17" ht="12.75" x14ac:dyDescent="0.2">
      <c r="A69" s="14">
        <v>42614</v>
      </c>
      <c r="B69" s="237">
        <v>3.5884950385544512E-2</v>
      </c>
      <c r="C69" s="237">
        <v>1.7365447352761132E-2</v>
      </c>
      <c r="D69" s="237">
        <v>3.3682717277173646E-2</v>
      </c>
      <c r="E69" s="237">
        <f t="shared" si="0"/>
        <v>3.1096606599569331E-2</v>
      </c>
      <c r="F69" s="1">
        <f t="shared" si="0"/>
        <v>3.5591877438759294E-2</v>
      </c>
    </row>
    <row r="70" spans="1:17" ht="12.75" x14ac:dyDescent="0.2">
      <c r="A70" s="14">
        <v>42705</v>
      </c>
      <c r="B70" s="237">
        <v>3.8348305442216013E-2</v>
      </c>
      <c r="C70" s="237">
        <v>2.8174678040737033E-2</v>
      </c>
      <c r="D70" s="237">
        <v>3.7495385269938897E-2</v>
      </c>
      <c r="E70" s="237">
        <f t="shared" si="0"/>
        <v>3.1096606599569331E-2</v>
      </c>
      <c r="F70" s="1">
        <f t="shared" si="0"/>
        <v>3.5591877438759294E-2</v>
      </c>
    </row>
    <row r="71" spans="1:17" ht="12.75" x14ac:dyDescent="0.2">
      <c r="A71" s="14">
        <v>42795</v>
      </c>
      <c r="B71" s="237">
        <v>3.8348305442216013E-2</v>
      </c>
      <c r="C71" s="237">
        <v>2.1369961289454231E-2</v>
      </c>
      <c r="D71" s="237">
        <v>3.6019511764441736E-2</v>
      </c>
      <c r="E71" s="237">
        <f t="shared" si="0"/>
        <v>3.1096606599569331E-2</v>
      </c>
      <c r="F71" s="1">
        <f t="shared" si="0"/>
        <v>3.5591877438759294E-2</v>
      </c>
      <c r="H71" s="9"/>
    </row>
    <row r="72" spans="1:17" ht="12.75" x14ac:dyDescent="0.2">
      <c r="A72" s="14">
        <v>42887</v>
      </c>
      <c r="B72" s="237">
        <v>4.2417738851050935E-2</v>
      </c>
      <c r="C72" s="237">
        <v>3.0464708987204547E-2</v>
      </c>
      <c r="D72" s="237">
        <v>4.1262727806866017E-2</v>
      </c>
      <c r="E72" s="237">
        <f t="shared" si="0"/>
        <v>3.1096606599569331E-2</v>
      </c>
      <c r="F72" s="1">
        <f t="shared" si="0"/>
        <v>3.5591877438759294E-2</v>
      </c>
      <c r="H72" s="9"/>
    </row>
    <row r="73" spans="1:17" ht="12.75" x14ac:dyDescent="0.2">
      <c r="A73" s="14">
        <v>42979</v>
      </c>
      <c r="B73" s="237">
        <v>3.481997185290564E-2</v>
      </c>
      <c r="C73" s="237">
        <v>3.0213520095140334E-2</v>
      </c>
      <c r="D73" s="237">
        <v>3.4400740237092498E-2</v>
      </c>
      <c r="E73" s="237">
        <f t="shared" si="0"/>
        <v>3.1096606599569331E-2</v>
      </c>
      <c r="F73" s="1">
        <f t="shared" si="0"/>
        <v>3.5591877438759294E-2</v>
      </c>
      <c r="H73" s="9"/>
    </row>
    <row r="74" spans="1:17" ht="12.75" x14ac:dyDescent="0.2">
      <c r="A74" s="14">
        <v>43070</v>
      </c>
      <c r="B74" s="9">
        <v>4.4589890434098889E-2</v>
      </c>
      <c r="C74" s="9">
        <v>2.6483647050447257E-2</v>
      </c>
      <c r="D74" s="9">
        <v>4.2024765314510271E-2</v>
      </c>
      <c r="E74" s="237">
        <f t="shared" si="0"/>
        <v>3.1096606599569331E-2</v>
      </c>
      <c r="F74" s="1">
        <f t="shared" si="0"/>
        <v>3.5591877438759294E-2</v>
      </c>
      <c r="H74" s="9"/>
    </row>
    <row r="75" spans="1:17" ht="12.75" x14ac:dyDescent="0.2">
      <c r="A75" s="14">
        <v>43160</v>
      </c>
      <c r="B75" s="9">
        <v>4.1806809926355548E-2</v>
      </c>
      <c r="C75" s="9">
        <v>3.1997959122185948E-2</v>
      </c>
      <c r="D75" s="9">
        <v>4.0618775956931197E-2</v>
      </c>
      <c r="E75" s="237">
        <f t="shared" si="0"/>
        <v>3.1096606599569331E-2</v>
      </c>
      <c r="F75" s="1">
        <f t="shared" si="0"/>
        <v>3.5591877438759294E-2</v>
      </c>
      <c r="H75" s="9"/>
    </row>
    <row r="76" spans="1:17" ht="12.75" x14ac:dyDescent="0.2">
      <c r="A76" s="14">
        <v>43252</v>
      </c>
      <c r="B76" s="9">
        <v>2.9444895592276366E-2</v>
      </c>
      <c r="C76" s="9">
        <v>3.2311218640477257E-2</v>
      </c>
      <c r="D76" s="9">
        <v>2.9879697892492674E-2</v>
      </c>
      <c r="E76" s="237">
        <f t="shared" ref="E76:F77" si="1">E77</f>
        <v>3.1096606599569331E-2</v>
      </c>
      <c r="F76" s="1">
        <f t="shared" si="1"/>
        <v>3.5591877438759294E-2</v>
      </c>
      <c r="H76" s="9"/>
    </row>
    <row r="77" spans="1:17" ht="12.75" x14ac:dyDescent="0.2">
      <c r="A77" s="14">
        <v>43344</v>
      </c>
      <c r="B77" s="9">
        <v>3.1853432749368471E-2</v>
      </c>
      <c r="C77" s="9">
        <v>3.6662296625100232E-2</v>
      </c>
      <c r="D77" s="9">
        <v>3.2621987299650268E-2</v>
      </c>
      <c r="E77" s="237">
        <f t="shared" si="1"/>
        <v>3.1096606599569331E-2</v>
      </c>
      <c r="F77" s="1">
        <f t="shared" si="1"/>
        <v>3.5591877438759294E-2</v>
      </c>
      <c r="H77" s="9"/>
    </row>
    <row r="78" spans="1:17" ht="11.25" x14ac:dyDescent="0.2">
      <c r="A78" s="14">
        <v>43435</v>
      </c>
      <c r="B78" s="9">
        <v>2.0489448336052707E-2</v>
      </c>
      <c r="C78" s="9">
        <v>5.3038830210039967E-2</v>
      </c>
      <c r="D78" s="9">
        <v>2.5081259560111757E-2</v>
      </c>
      <c r="E78" s="1">
        <f>E79</f>
        <v>3.1096606599569331E-2</v>
      </c>
      <c r="F78" s="1">
        <f>F79</f>
        <v>3.5591877438759294E-2</v>
      </c>
      <c r="H78" s="9"/>
    </row>
    <row r="79" spans="1:17" ht="11.25" x14ac:dyDescent="0.2">
      <c r="A79" s="14">
        <v>43525</v>
      </c>
      <c r="B79" s="9">
        <v>1.8263693871793274E-2</v>
      </c>
      <c r="C79" s="9">
        <v>5.5732289503349852E-2</v>
      </c>
      <c r="D79" s="9">
        <v>2.3016577460958976E-2</v>
      </c>
      <c r="E79" s="1">
        <v>3.1096606599569331E-2</v>
      </c>
      <c r="F79" s="1">
        <v>3.5591877438759294E-2</v>
      </c>
      <c r="H79" s="9"/>
    </row>
    <row r="80" spans="1:17" x14ac:dyDescent="0.15">
      <c r="B80" s="9"/>
      <c r="C80" s="9"/>
      <c r="D80" s="9"/>
      <c r="E80" s="1"/>
      <c r="F80" s="1"/>
    </row>
    <row r="81" spans="2:6" x14ac:dyDescent="0.15">
      <c r="B81" s="9"/>
      <c r="C81" s="9"/>
      <c r="D81" s="9"/>
      <c r="E81" s="287"/>
      <c r="F81" s="9"/>
    </row>
    <row r="82" spans="2:6" x14ac:dyDescent="0.15">
      <c r="B82" s="9"/>
      <c r="C82" s="9"/>
      <c r="D82" s="9"/>
      <c r="E82" s="1"/>
      <c r="F82" s="1"/>
    </row>
    <row r="83" spans="2:6" x14ac:dyDescent="0.15">
      <c r="B83" s="9"/>
      <c r="C83" s="9"/>
      <c r="D83" s="9"/>
      <c r="E83" s="1"/>
      <c r="F83" s="1"/>
    </row>
    <row r="84" spans="2:6" x14ac:dyDescent="0.15">
      <c r="B84" s="9"/>
      <c r="C84" s="9"/>
      <c r="D84" s="9"/>
      <c r="E84" s="1"/>
      <c r="F84" s="1"/>
    </row>
    <row r="85" spans="2:6" x14ac:dyDescent="0.15">
      <c r="B85" s="9"/>
      <c r="C85" s="9"/>
      <c r="D85" s="9"/>
      <c r="E85" s="1"/>
      <c r="F85" s="1"/>
    </row>
    <row r="86" spans="2:6" x14ac:dyDescent="0.15">
      <c r="B86" s="9"/>
      <c r="C86" s="9"/>
      <c r="D86" s="9"/>
      <c r="E86" s="1"/>
      <c r="F86" s="1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51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140625" defaultRowHeight="12.75" x14ac:dyDescent="0.2"/>
  <cols>
    <col min="1" max="1" width="9.140625" style="16"/>
    <col min="2" max="2" width="11.42578125" style="16" customWidth="1"/>
    <col min="3" max="3" width="9.140625" style="77"/>
    <col min="4" max="4" width="15.85546875" style="77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77"/>
    <col min="19" max="19" width="8.85546875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77" t="s">
        <v>458</v>
      </c>
      <c r="E1" s="179" t="s">
        <v>366</v>
      </c>
      <c r="U1" s="179" t="s">
        <v>366</v>
      </c>
    </row>
    <row r="2" spans="1:21" ht="33" customHeight="1" x14ac:dyDescent="0.25">
      <c r="A2" s="17"/>
      <c r="B2" s="83" t="s">
        <v>343</v>
      </c>
      <c r="O2" s="83" t="s">
        <v>354</v>
      </c>
    </row>
    <row r="3" spans="1:21" ht="33.75" customHeight="1" x14ac:dyDescent="0.25">
      <c r="B3" s="144" t="s">
        <v>322</v>
      </c>
      <c r="O3" s="145" t="s">
        <v>284</v>
      </c>
    </row>
    <row r="4" spans="1:21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76" t="s">
        <v>14</v>
      </c>
      <c r="Q4" s="176" t="s">
        <v>147</v>
      </c>
      <c r="R4" s="176" t="s">
        <v>143</v>
      </c>
    </row>
    <row r="5" spans="1:21" ht="41.25" customHeight="1" x14ac:dyDescent="0.2">
      <c r="B5" s="174" t="s">
        <v>349</v>
      </c>
      <c r="C5" s="175" t="s">
        <v>410</v>
      </c>
      <c r="D5" s="175" t="s">
        <v>426</v>
      </c>
      <c r="E5" s="175" t="s">
        <v>427</v>
      </c>
      <c r="G5" s="84" t="s">
        <v>349</v>
      </c>
      <c r="H5" s="167" t="s">
        <v>410</v>
      </c>
      <c r="I5" s="167"/>
      <c r="J5" s="84" t="s">
        <v>349</v>
      </c>
      <c r="K5" s="167" t="s">
        <v>410</v>
      </c>
      <c r="P5" s="174" t="s">
        <v>296</v>
      </c>
      <c r="Q5" s="174" t="s">
        <v>296</v>
      </c>
      <c r="R5" s="174" t="s">
        <v>296</v>
      </c>
    </row>
    <row r="6" spans="1:21" x14ac:dyDescent="0.2">
      <c r="A6" s="18">
        <v>39508</v>
      </c>
      <c r="B6" s="267">
        <v>341308</v>
      </c>
      <c r="C6" s="150"/>
      <c r="D6" s="150">
        <f t="shared" ref="D6:E37" si="0">D7</f>
        <v>4.6049253430212364E-2</v>
      </c>
      <c r="E6" s="150">
        <f t="shared" si="0"/>
        <v>5.4378534725536033E-2</v>
      </c>
      <c r="F6" s="19"/>
      <c r="G6" s="267">
        <v>268516</v>
      </c>
      <c r="H6" s="76"/>
      <c r="I6" s="76"/>
      <c r="J6" s="267">
        <v>72776</v>
      </c>
      <c r="K6" s="76"/>
      <c r="M6" s="141"/>
      <c r="N6" s="76"/>
      <c r="O6" s="18"/>
      <c r="P6" s="156"/>
      <c r="Q6" s="156"/>
      <c r="R6" s="156"/>
    </row>
    <row r="7" spans="1:21" x14ac:dyDescent="0.2">
      <c r="A7" s="18">
        <v>39600</v>
      </c>
      <c r="B7" s="267">
        <v>347737</v>
      </c>
      <c r="C7" s="150"/>
      <c r="D7" s="150">
        <f t="shared" si="0"/>
        <v>4.6049253430212364E-2</v>
      </c>
      <c r="E7" s="150">
        <f t="shared" si="0"/>
        <v>5.4378534725536033E-2</v>
      </c>
      <c r="F7" s="19"/>
      <c r="G7" s="267">
        <v>273388</v>
      </c>
      <c r="H7" s="76"/>
      <c r="I7" s="76"/>
      <c r="J7" s="267">
        <v>74334</v>
      </c>
      <c r="K7" s="76"/>
      <c r="M7" s="141"/>
      <c r="N7" s="76"/>
      <c r="O7" s="18"/>
      <c r="P7" s="157"/>
      <c r="Q7" s="157"/>
      <c r="R7" s="157"/>
    </row>
    <row r="8" spans="1:21" x14ac:dyDescent="0.2">
      <c r="A8" s="18">
        <v>39692</v>
      </c>
      <c r="B8" s="267">
        <v>353918</v>
      </c>
      <c r="C8" s="150"/>
      <c r="D8" s="150">
        <f t="shared" si="0"/>
        <v>4.6049253430212364E-2</v>
      </c>
      <c r="E8" s="150">
        <f t="shared" si="0"/>
        <v>5.4378534725536033E-2</v>
      </c>
      <c r="F8" s="19"/>
      <c r="G8" s="267">
        <v>278030</v>
      </c>
      <c r="H8" s="76"/>
      <c r="I8" s="76"/>
      <c r="J8" s="267">
        <v>75873</v>
      </c>
      <c r="K8" s="76"/>
      <c r="M8" s="141"/>
      <c r="N8" s="76"/>
      <c r="O8" s="18"/>
      <c r="P8" s="157"/>
      <c r="Q8" s="157"/>
      <c r="R8" s="157"/>
    </row>
    <row r="9" spans="1:21" x14ac:dyDescent="0.2">
      <c r="A9" s="18">
        <v>39783</v>
      </c>
      <c r="B9" s="267">
        <v>359187</v>
      </c>
      <c r="C9" s="150"/>
      <c r="D9" s="150">
        <f t="shared" si="0"/>
        <v>4.6049253430212364E-2</v>
      </c>
      <c r="E9" s="150">
        <f t="shared" si="0"/>
        <v>5.4378534725536033E-2</v>
      </c>
      <c r="F9" s="19"/>
      <c r="G9" s="267">
        <v>282162</v>
      </c>
      <c r="H9" s="76"/>
      <c r="I9" s="76"/>
      <c r="J9" s="267">
        <v>77010</v>
      </c>
      <c r="K9" s="76"/>
      <c r="M9" s="141"/>
      <c r="N9" s="76"/>
      <c r="O9" s="18"/>
      <c r="P9" s="157"/>
      <c r="Q9" s="157"/>
      <c r="R9" s="157"/>
    </row>
    <row r="10" spans="1:21" x14ac:dyDescent="0.2">
      <c r="A10" s="18">
        <v>39873</v>
      </c>
      <c r="B10" s="267">
        <v>367567</v>
      </c>
      <c r="C10" s="150">
        <f>(B10-B6)/B6</f>
        <v>7.6936374184021467E-2</v>
      </c>
      <c r="D10" s="150">
        <f t="shared" si="0"/>
        <v>4.6049253430212364E-2</v>
      </c>
      <c r="E10" s="150">
        <f t="shared" si="0"/>
        <v>5.4378534725536033E-2</v>
      </c>
      <c r="F10" s="19"/>
      <c r="G10" s="267">
        <v>288697</v>
      </c>
      <c r="H10" s="76">
        <f>(G10-G6)/G6</f>
        <v>7.5157532512029085E-2</v>
      </c>
      <c r="I10" s="76"/>
      <c r="J10" s="267">
        <v>78856</v>
      </c>
      <c r="K10" s="76">
        <f>(J10-J6)/J6</f>
        <v>8.3544025502913052E-2</v>
      </c>
      <c r="M10" s="141"/>
      <c r="N10" s="76"/>
      <c r="O10" s="18"/>
      <c r="P10" s="157"/>
      <c r="Q10" s="157"/>
      <c r="R10" s="157"/>
    </row>
    <row r="11" spans="1:21" x14ac:dyDescent="0.2">
      <c r="A11" s="18">
        <v>39965</v>
      </c>
      <c r="B11" s="267">
        <v>370943</v>
      </c>
      <c r="C11" s="150">
        <f>(B11-B7)/B7</f>
        <v>6.6734342333430147E-2</v>
      </c>
      <c r="D11" s="150">
        <f t="shared" si="0"/>
        <v>4.6049253430212364E-2</v>
      </c>
      <c r="E11" s="150">
        <f t="shared" si="0"/>
        <v>5.4378534725536033E-2</v>
      </c>
      <c r="F11" s="19"/>
      <c r="G11" s="267">
        <v>291504</v>
      </c>
      <c r="H11" s="76">
        <f>(G11-G7)/G7</f>
        <v>6.6264795821323538E-2</v>
      </c>
      <c r="I11" s="76"/>
      <c r="J11" s="267">
        <v>79424</v>
      </c>
      <c r="K11" s="76">
        <f>(J11-J7)/J7</f>
        <v>6.84747221998009E-2</v>
      </c>
      <c r="M11" s="141"/>
      <c r="N11" s="76"/>
      <c r="O11" s="18"/>
      <c r="P11" s="157"/>
      <c r="Q11" s="157"/>
      <c r="R11" s="157"/>
    </row>
    <row r="12" spans="1:21" x14ac:dyDescent="0.2">
      <c r="A12" s="18">
        <v>40057</v>
      </c>
      <c r="B12" s="267">
        <v>375955</v>
      </c>
      <c r="C12" s="150">
        <f>(B12-B8)/B8</f>
        <v>6.226583558903475E-2</v>
      </c>
      <c r="D12" s="150">
        <f t="shared" si="0"/>
        <v>4.6049253430212364E-2</v>
      </c>
      <c r="E12" s="150">
        <f t="shared" si="0"/>
        <v>5.4378534725536033E-2</v>
      </c>
      <c r="F12" s="19"/>
      <c r="G12" s="267">
        <v>295491</v>
      </c>
      <c r="H12" s="76">
        <f>(G12-G8)/G8</f>
        <v>6.2802575261662413E-2</v>
      </c>
      <c r="I12" s="76"/>
      <c r="J12" s="267">
        <v>80448</v>
      </c>
      <c r="K12" s="76">
        <f>(J12-J8)/J8</f>
        <v>6.0298129769483212E-2</v>
      </c>
      <c r="M12" s="141"/>
      <c r="N12" s="76"/>
      <c r="O12" s="18"/>
      <c r="P12" s="157"/>
      <c r="Q12" s="157"/>
      <c r="R12" s="157"/>
    </row>
    <row r="13" spans="1:21" x14ac:dyDescent="0.2">
      <c r="A13" s="18">
        <v>40148</v>
      </c>
      <c r="B13" s="267">
        <v>380117</v>
      </c>
      <c r="C13" s="150">
        <f>(B13-B9)/B9</f>
        <v>5.8270483063139811E-2</v>
      </c>
      <c r="D13" s="150">
        <f t="shared" si="0"/>
        <v>4.6049253430212364E-2</v>
      </c>
      <c r="E13" s="150">
        <f t="shared" si="0"/>
        <v>5.4378534725536033E-2</v>
      </c>
      <c r="F13" s="19"/>
      <c r="G13" s="267">
        <v>298852</v>
      </c>
      <c r="H13" s="76">
        <f>(G13-G9)/G9</f>
        <v>5.915041713625506E-2</v>
      </c>
      <c r="I13" s="76"/>
      <c r="J13" s="267">
        <v>81247</v>
      </c>
      <c r="K13" s="76">
        <f>(J13-J9)/J9</f>
        <v>5.5018828723542398E-2</v>
      </c>
      <c r="M13" s="141"/>
      <c r="N13" s="76"/>
      <c r="O13" s="18"/>
      <c r="P13" s="157"/>
      <c r="Q13" s="157"/>
      <c r="R13" s="157"/>
    </row>
    <row r="14" spans="1:21" x14ac:dyDescent="0.2">
      <c r="A14" s="18">
        <v>40238</v>
      </c>
      <c r="B14" s="267">
        <v>386165</v>
      </c>
      <c r="C14" s="150">
        <f t="shared" ref="C14:C25" si="1">(B14-B10)/B10</f>
        <v>5.0597578128613284E-2</v>
      </c>
      <c r="D14" s="150">
        <f t="shared" si="0"/>
        <v>4.6049253430212364E-2</v>
      </c>
      <c r="E14" s="150">
        <f t="shared" si="0"/>
        <v>5.4378534725536033E-2</v>
      </c>
      <c r="F14" s="19"/>
      <c r="G14" s="267">
        <v>303589</v>
      </c>
      <c r="H14" s="76">
        <f t="shared" ref="H14:H20" si="2">(G14-G10)/G10</f>
        <v>5.1583494113205196E-2</v>
      </c>
      <c r="I14" s="76"/>
      <c r="J14" s="267">
        <v>82560</v>
      </c>
      <c r="K14" s="76">
        <f t="shared" ref="K14:K20" si="3">(J14-J10)/J10</f>
        <v>4.6971695241960029E-2</v>
      </c>
      <c r="M14" s="141"/>
      <c r="N14" s="76"/>
      <c r="O14" s="18"/>
      <c r="P14" s="157"/>
      <c r="Q14" s="157"/>
      <c r="R14" s="157"/>
    </row>
    <row r="15" spans="1:21" x14ac:dyDescent="0.2">
      <c r="A15" s="18">
        <v>40330</v>
      </c>
      <c r="B15" s="267">
        <v>389860</v>
      </c>
      <c r="C15" s="150">
        <f t="shared" si="1"/>
        <v>5.0997053455652218E-2</v>
      </c>
      <c r="D15" s="150">
        <f t="shared" si="0"/>
        <v>4.6049253430212364E-2</v>
      </c>
      <c r="E15" s="150">
        <f t="shared" si="0"/>
        <v>5.4378534725536033E-2</v>
      </c>
      <c r="F15" s="19"/>
      <c r="G15" s="267">
        <v>306443</v>
      </c>
      <c r="H15" s="76">
        <f t="shared" si="2"/>
        <v>5.1248010318897856E-2</v>
      </c>
      <c r="I15" s="76"/>
      <c r="J15" s="267">
        <v>83404</v>
      </c>
      <c r="K15" s="76">
        <f t="shared" si="3"/>
        <v>5.0110797743755035E-2</v>
      </c>
      <c r="M15" s="141"/>
      <c r="N15" s="76"/>
      <c r="O15" s="18">
        <v>41699</v>
      </c>
      <c r="P15" s="156">
        <v>0.17899999999999999</v>
      </c>
      <c r="Q15" s="156">
        <v>8.2000000000000003E-2</v>
      </c>
      <c r="R15" s="9">
        <v>0.56299999999999994</v>
      </c>
    </row>
    <row r="16" spans="1:21" ht="13.5" customHeight="1" x14ac:dyDescent="0.2">
      <c r="A16" s="18">
        <v>40422</v>
      </c>
      <c r="B16" s="267">
        <v>395952</v>
      </c>
      <c r="C16" s="150">
        <f>(B16-B12)/B12</f>
        <v>5.3189876447979144E-2</v>
      </c>
      <c r="D16" s="150">
        <f t="shared" si="0"/>
        <v>4.6049253430212364E-2</v>
      </c>
      <c r="E16" s="150">
        <f t="shared" si="0"/>
        <v>5.4378534725536033E-2</v>
      </c>
      <c r="F16" s="19"/>
      <c r="G16" s="267">
        <v>311239</v>
      </c>
      <c r="H16" s="76">
        <f t="shared" si="2"/>
        <v>5.3294347374370117E-2</v>
      </c>
      <c r="I16" s="76"/>
      <c r="J16" s="267">
        <v>84700</v>
      </c>
      <c r="K16" s="76">
        <f t="shared" si="3"/>
        <v>5.2854017501988863E-2</v>
      </c>
      <c r="M16" s="141"/>
      <c r="N16" s="76"/>
      <c r="O16" s="18">
        <v>41791</v>
      </c>
      <c r="P16" s="156">
        <v>0.22700000000000001</v>
      </c>
      <c r="Q16" s="156">
        <v>0.11799999999999999</v>
      </c>
      <c r="R16" s="9">
        <v>0.60899999999999999</v>
      </c>
    </row>
    <row r="17" spans="1:21" x14ac:dyDescent="0.2">
      <c r="A17" s="18">
        <v>40513</v>
      </c>
      <c r="B17" s="267">
        <v>401286</v>
      </c>
      <c r="C17" s="150">
        <f t="shared" si="1"/>
        <v>5.5690747848688694E-2</v>
      </c>
      <c r="D17" s="150">
        <f t="shared" si="0"/>
        <v>4.6049253430212364E-2</v>
      </c>
      <c r="E17" s="150">
        <f t="shared" si="0"/>
        <v>5.4378534725536033E-2</v>
      </c>
      <c r="F17" s="19"/>
      <c r="G17" s="267">
        <v>315530</v>
      </c>
      <c r="H17" s="76">
        <f t="shared" si="2"/>
        <v>5.5806887690227937E-2</v>
      </c>
      <c r="I17" s="76"/>
      <c r="J17" s="267">
        <v>85743</v>
      </c>
      <c r="K17" s="76">
        <f t="shared" si="3"/>
        <v>5.5337427843489606E-2</v>
      </c>
      <c r="M17" s="141"/>
      <c r="N17" s="76"/>
      <c r="O17" s="18">
        <v>41883</v>
      </c>
      <c r="P17" s="156">
        <v>0.20899999999999999</v>
      </c>
      <c r="Q17" s="156">
        <v>0.10100000000000001</v>
      </c>
      <c r="R17" s="9">
        <v>0.629</v>
      </c>
    </row>
    <row r="18" spans="1:21" x14ac:dyDescent="0.2">
      <c r="A18" s="18">
        <v>40603</v>
      </c>
      <c r="B18" s="267">
        <v>408547</v>
      </c>
      <c r="C18" s="150">
        <f t="shared" si="1"/>
        <v>5.7959680447477117E-2</v>
      </c>
      <c r="D18" s="150">
        <f t="shared" si="0"/>
        <v>4.6049253430212364E-2</v>
      </c>
      <c r="E18" s="150">
        <f t="shared" si="0"/>
        <v>5.4378534725536033E-2</v>
      </c>
      <c r="F18" s="19"/>
      <c r="G18" s="267">
        <v>321448</v>
      </c>
      <c r="H18" s="76">
        <f t="shared" si="2"/>
        <v>5.8826242057518553E-2</v>
      </c>
      <c r="I18" s="76"/>
      <c r="J18" s="267">
        <v>87085</v>
      </c>
      <c r="K18" s="76">
        <f t="shared" si="3"/>
        <v>5.4808624031007752E-2</v>
      </c>
      <c r="M18" s="141"/>
      <c r="N18" s="76"/>
      <c r="O18" s="18">
        <v>41974</v>
      </c>
      <c r="P18" s="156">
        <v>0.222</v>
      </c>
      <c r="Q18" s="156">
        <v>0.111</v>
      </c>
      <c r="R18" s="9">
        <v>0.622</v>
      </c>
    </row>
    <row r="19" spans="1:21" x14ac:dyDescent="0.2">
      <c r="A19" s="18">
        <v>40695</v>
      </c>
      <c r="B19" s="267">
        <v>412449</v>
      </c>
      <c r="C19" s="150">
        <f t="shared" si="1"/>
        <v>5.7941312265941618E-2</v>
      </c>
      <c r="D19" s="150">
        <f t="shared" si="0"/>
        <v>4.6049253430212364E-2</v>
      </c>
      <c r="E19" s="150">
        <f t="shared" si="0"/>
        <v>5.4378534725536033E-2</v>
      </c>
      <c r="F19" s="19"/>
      <c r="G19" s="267">
        <v>324358</v>
      </c>
      <c r="H19" s="76">
        <f t="shared" si="2"/>
        <v>5.8461116749281269E-2</v>
      </c>
      <c r="I19" s="76"/>
      <c r="J19" s="267">
        <v>88077</v>
      </c>
      <c r="K19" s="76">
        <f t="shared" si="3"/>
        <v>5.6028487842309724E-2</v>
      </c>
      <c r="M19" s="141"/>
      <c r="N19" s="76"/>
      <c r="O19" s="18">
        <v>42064</v>
      </c>
      <c r="P19" s="156">
        <v>0.184</v>
      </c>
      <c r="Q19" s="156">
        <v>8.5999999999999993E-2</v>
      </c>
      <c r="R19" s="9">
        <v>0.59499999999999997</v>
      </c>
    </row>
    <row r="20" spans="1:21" x14ac:dyDescent="0.2">
      <c r="A20" s="18">
        <v>40787</v>
      </c>
      <c r="B20" s="267">
        <v>420758</v>
      </c>
      <c r="C20" s="150">
        <f t="shared" si="1"/>
        <v>6.2649007960560874E-2</v>
      </c>
      <c r="D20" s="150">
        <f t="shared" si="0"/>
        <v>4.6049253430212364E-2</v>
      </c>
      <c r="E20" s="150">
        <f t="shared" si="0"/>
        <v>5.4378534725536033E-2</v>
      </c>
      <c r="F20" s="19"/>
      <c r="G20" s="267">
        <v>331027</v>
      </c>
      <c r="H20" s="76">
        <f t="shared" si="2"/>
        <v>6.3578150553111917E-2</v>
      </c>
      <c r="I20" s="76"/>
      <c r="J20" s="267">
        <v>89716</v>
      </c>
      <c r="K20" s="76">
        <f t="shared" si="3"/>
        <v>5.9220779220779222E-2</v>
      </c>
      <c r="M20" s="141"/>
      <c r="N20" s="76"/>
      <c r="O20" s="18">
        <v>42156</v>
      </c>
      <c r="P20" s="156">
        <v>0.22</v>
      </c>
      <c r="Q20" s="156">
        <v>0.106</v>
      </c>
      <c r="R20" s="9">
        <v>0.625</v>
      </c>
    </row>
    <row r="21" spans="1:21" x14ac:dyDescent="0.2">
      <c r="A21" s="18">
        <v>40878</v>
      </c>
      <c r="B21" s="267">
        <v>426958</v>
      </c>
      <c r="C21" s="150">
        <f t="shared" si="1"/>
        <v>6.3974322552992124E-2</v>
      </c>
      <c r="D21" s="150">
        <f>D22</f>
        <v>4.6049253430212364E-2</v>
      </c>
      <c r="E21" s="150">
        <f t="shared" si="0"/>
        <v>5.4378534725536033E-2</v>
      </c>
      <c r="F21" s="19"/>
      <c r="G21" s="267">
        <v>336400</v>
      </c>
      <c r="H21" s="76">
        <f>(G21-G17)/G17</f>
        <v>6.6142680569201029E-2</v>
      </c>
      <c r="I21" s="76"/>
      <c r="J21" s="267">
        <v>90547</v>
      </c>
      <c r="K21" s="76">
        <f>(J21-J17)/J17</f>
        <v>5.6027897321064113E-2</v>
      </c>
      <c r="M21" s="141"/>
      <c r="N21" s="76"/>
      <c r="O21" s="18">
        <v>42248</v>
      </c>
      <c r="P21" s="156">
        <v>0.19600000000000001</v>
      </c>
      <c r="Q21" s="156">
        <v>0.09</v>
      </c>
      <c r="R21" s="9">
        <v>0.60699999999999998</v>
      </c>
    </row>
    <row r="22" spans="1:21" x14ac:dyDescent="0.2">
      <c r="A22" s="18">
        <v>40969</v>
      </c>
      <c r="B22" s="267">
        <v>439368</v>
      </c>
      <c r="C22" s="150">
        <f t="shared" si="1"/>
        <v>7.5440524590805955E-2</v>
      </c>
      <c r="D22" s="150">
        <f t="shared" si="0"/>
        <v>4.6049253430212364E-2</v>
      </c>
      <c r="E22" s="150">
        <f t="shared" si="0"/>
        <v>5.4378534725536033E-2</v>
      </c>
      <c r="G22" s="267">
        <v>346849</v>
      </c>
      <c r="H22" s="76">
        <f>(G22-G18)/G18</f>
        <v>7.9020556979667006E-2</v>
      </c>
      <c r="I22" s="76"/>
      <c r="J22" s="267">
        <v>92507</v>
      </c>
      <c r="K22" s="76">
        <f>(J22-J18)/J18</f>
        <v>6.2261009358672563E-2</v>
      </c>
      <c r="M22" s="141"/>
      <c r="N22" s="76"/>
      <c r="O22" s="18">
        <v>42339</v>
      </c>
      <c r="P22" s="156">
        <v>0.193</v>
      </c>
      <c r="Q22" s="156">
        <v>8.6999999999999994E-2</v>
      </c>
      <c r="R22" s="9">
        <v>0.59199999999999997</v>
      </c>
    </row>
    <row r="23" spans="1:21" x14ac:dyDescent="0.2">
      <c r="A23" s="18">
        <v>41061</v>
      </c>
      <c r="B23" s="267">
        <v>445148</v>
      </c>
      <c r="C23" s="150">
        <f t="shared" si="1"/>
        <v>7.9280104934185802E-2</v>
      </c>
      <c r="D23" s="150">
        <f t="shared" si="0"/>
        <v>4.6049253430212364E-2</v>
      </c>
      <c r="E23" s="150">
        <f t="shared" si="0"/>
        <v>5.4378534725536033E-2</v>
      </c>
      <c r="G23" s="267">
        <v>351451</v>
      </c>
      <c r="H23" s="76">
        <f>(G23-G19)/G19</f>
        <v>8.3528077001338033E-2</v>
      </c>
      <c r="I23" s="76"/>
      <c r="J23" s="267">
        <v>93685</v>
      </c>
      <c r="K23" s="76">
        <f>(J23-J19)/J19</f>
        <v>6.3671560112174577E-2</v>
      </c>
      <c r="M23" s="141"/>
      <c r="O23" s="18">
        <v>42430</v>
      </c>
      <c r="P23" s="156">
        <v>0.159</v>
      </c>
      <c r="Q23" s="156">
        <v>6.6000000000000003E-2</v>
      </c>
      <c r="R23" s="9">
        <v>0.56000000000000005</v>
      </c>
    </row>
    <row r="24" spans="1:21" x14ac:dyDescent="0.2">
      <c r="A24" s="18">
        <v>41153</v>
      </c>
      <c r="B24" s="267">
        <v>453176</v>
      </c>
      <c r="C24" s="150">
        <f t="shared" si="1"/>
        <v>7.7046663402716056E-2</v>
      </c>
      <c r="D24" s="150">
        <f t="shared" si="0"/>
        <v>4.6049253430212364E-2</v>
      </c>
      <c r="E24" s="150">
        <f>E25</f>
        <v>5.4378534725536033E-2</v>
      </c>
      <c r="G24" s="267">
        <v>358287</v>
      </c>
      <c r="H24" s="76">
        <f>(G24-G20)/G20</f>
        <v>8.2349778114776132E-2</v>
      </c>
      <c r="I24" s="76"/>
      <c r="J24" s="267">
        <v>94876</v>
      </c>
      <c r="K24" s="76">
        <f>(J24-J20)/J20</f>
        <v>5.751482455749253E-2</v>
      </c>
      <c r="M24" s="141"/>
      <c r="O24" s="18">
        <v>42522</v>
      </c>
      <c r="P24" s="156">
        <v>0.192</v>
      </c>
      <c r="Q24" s="156">
        <v>8.2000000000000003E-2</v>
      </c>
      <c r="R24" s="9">
        <v>0.59199999999999997</v>
      </c>
    </row>
    <row r="25" spans="1:21" x14ac:dyDescent="0.2">
      <c r="A25" s="18">
        <v>41244</v>
      </c>
      <c r="B25" s="267">
        <v>459289</v>
      </c>
      <c r="C25" s="150">
        <f t="shared" si="1"/>
        <v>7.5724075904421512E-2</v>
      </c>
      <c r="D25" s="150">
        <f t="shared" si="0"/>
        <v>4.6049253430212364E-2</v>
      </c>
      <c r="E25" s="150">
        <f t="shared" si="0"/>
        <v>5.4378534725536033E-2</v>
      </c>
      <c r="G25" s="267">
        <v>363489</v>
      </c>
      <c r="H25" s="76">
        <f>(G25-G21)/G21</f>
        <v>8.0526159334126046E-2</v>
      </c>
      <c r="I25" s="76"/>
      <c r="J25" s="267">
        <v>95786</v>
      </c>
      <c r="K25" s="76">
        <f>(J25-J21)/J21</f>
        <v>5.785945420610291E-2</v>
      </c>
      <c r="M25" s="141"/>
      <c r="O25" s="18">
        <v>42614</v>
      </c>
      <c r="P25" s="156">
        <v>0.18</v>
      </c>
      <c r="Q25" s="156">
        <v>7.5999999999999998E-2</v>
      </c>
      <c r="R25" s="9">
        <v>0.59799999999999998</v>
      </c>
    </row>
    <row r="26" spans="1:21" s="77" customFormat="1" x14ac:dyDescent="0.2">
      <c r="A26" s="18">
        <v>41334</v>
      </c>
      <c r="B26" s="267">
        <v>470006</v>
      </c>
      <c r="C26" s="150">
        <f>(B26-B22)/B22</f>
        <v>6.973197866025746E-2</v>
      </c>
      <c r="D26" s="150">
        <f t="shared" si="0"/>
        <v>4.6049253430212364E-2</v>
      </c>
      <c r="E26" s="150">
        <f t="shared" si="0"/>
        <v>5.4378534725536033E-2</v>
      </c>
      <c r="G26" s="267">
        <v>372487</v>
      </c>
      <c r="H26" s="150">
        <f t="shared" ref="H26:H41" si="4">(G26-G22)/G22</f>
        <v>7.3916891788645786E-2</v>
      </c>
      <c r="I26" s="150"/>
      <c r="J26" s="267">
        <v>97504</v>
      </c>
      <c r="K26" s="150">
        <f t="shared" ref="K26:K49" si="5">(J26-J22)/J22</f>
        <v>5.4017533808252347E-2</v>
      </c>
      <c r="L26" s="36"/>
      <c r="M26" s="141"/>
      <c r="O26" s="18">
        <v>42705</v>
      </c>
      <c r="P26" s="156">
        <v>0.17299999999999999</v>
      </c>
      <c r="Q26" s="156">
        <v>7.2999999999999995E-2</v>
      </c>
      <c r="R26" s="9">
        <v>0.56499999999999995</v>
      </c>
      <c r="S26"/>
      <c r="T26"/>
      <c r="U26"/>
    </row>
    <row r="27" spans="1:21" s="77" customFormat="1" x14ac:dyDescent="0.2">
      <c r="A27" s="18">
        <v>41426</v>
      </c>
      <c r="B27" s="267">
        <v>473894</v>
      </c>
      <c r="C27" s="150">
        <f t="shared" ref="C27:C40" si="6">(B27-B23)/B23</f>
        <v>6.4576275755479071E-2</v>
      </c>
      <c r="D27" s="150">
        <f t="shared" si="0"/>
        <v>4.6049253430212364E-2</v>
      </c>
      <c r="E27" s="150">
        <f t="shared" si="0"/>
        <v>5.4378534725536033E-2</v>
      </c>
      <c r="G27" s="267">
        <v>375952</v>
      </c>
      <c r="H27" s="150">
        <f t="shared" si="4"/>
        <v>6.9713843466087735E-2</v>
      </c>
      <c r="I27" s="150"/>
      <c r="J27" s="267">
        <v>97926</v>
      </c>
      <c r="K27" s="150">
        <f t="shared" si="5"/>
        <v>4.5268719645620965E-2</v>
      </c>
      <c r="L27" s="36"/>
      <c r="M27" s="141"/>
      <c r="O27" s="18">
        <v>42795</v>
      </c>
      <c r="P27" s="156">
        <v>0.14899999999999999</v>
      </c>
      <c r="Q27" s="156">
        <v>5.8000000000000003E-2</v>
      </c>
      <c r="R27" s="9">
        <v>0.54700000000000004</v>
      </c>
      <c r="S27"/>
      <c r="T27"/>
      <c r="U27"/>
    </row>
    <row r="28" spans="1:21" s="77" customFormat="1" x14ac:dyDescent="0.2">
      <c r="A28" s="18">
        <v>41518</v>
      </c>
      <c r="B28" s="267">
        <v>480352</v>
      </c>
      <c r="C28" s="150">
        <f t="shared" si="6"/>
        <v>5.9967871202358462E-2</v>
      </c>
      <c r="D28" s="150">
        <f t="shared" si="0"/>
        <v>4.6049253430212364E-2</v>
      </c>
      <c r="E28" s="150">
        <f t="shared" si="0"/>
        <v>5.4378534725536033E-2</v>
      </c>
      <c r="G28" s="267">
        <v>381081</v>
      </c>
      <c r="H28" s="150">
        <f t="shared" si="4"/>
        <v>6.3619388925637829E-2</v>
      </c>
      <c r="I28" s="150"/>
      <c r="J28" s="267">
        <v>99257</v>
      </c>
      <c r="K28" s="150">
        <f t="shared" si="5"/>
        <v>4.617606138538724E-2</v>
      </c>
      <c r="L28" s="36"/>
      <c r="M28" s="141"/>
      <c r="O28" s="18">
        <v>42887</v>
      </c>
      <c r="P28" s="156">
        <v>0.17100000000000001</v>
      </c>
      <c r="Q28" s="156">
        <v>6.5000000000000002E-2</v>
      </c>
      <c r="R28" s="9">
        <v>0.57699999999999996</v>
      </c>
      <c r="S28"/>
      <c r="T28"/>
      <c r="U28"/>
    </row>
    <row r="29" spans="1:21" s="77" customFormat="1" x14ac:dyDescent="0.2">
      <c r="A29" s="18">
        <v>41609</v>
      </c>
      <c r="B29" s="267">
        <v>485663</v>
      </c>
      <c r="C29" s="150">
        <f t="shared" si="6"/>
        <v>5.7423539427245152E-2</v>
      </c>
      <c r="D29" s="150">
        <f t="shared" si="0"/>
        <v>4.6049253430212364E-2</v>
      </c>
      <c r="E29" s="150">
        <f t="shared" si="0"/>
        <v>5.4378534725536033E-2</v>
      </c>
      <c r="G29" s="267">
        <v>385482</v>
      </c>
      <c r="H29" s="150">
        <f t="shared" si="4"/>
        <v>6.0505269760570468E-2</v>
      </c>
      <c r="I29" s="150"/>
      <c r="J29" s="267">
        <v>100167</v>
      </c>
      <c r="K29" s="150">
        <f t="shared" si="5"/>
        <v>4.5737372893742301E-2</v>
      </c>
      <c r="L29" s="36"/>
      <c r="M29" s="141"/>
      <c r="O29" s="18">
        <v>42979</v>
      </c>
      <c r="P29" s="156">
        <v>0.155</v>
      </c>
      <c r="Q29" s="156">
        <v>0.06</v>
      </c>
      <c r="R29" s="9">
        <v>0.55900000000000005</v>
      </c>
      <c r="S29"/>
      <c r="T29"/>
      <c r="U29"/>
    </row>
    <row r="30" spans="1:21" s="77" customFormat="1" x14ac:dyDescent="0.2">
      <c r="A30" s="18">
        <v>41699</v>
      </c>
      <c r="B30" s="267">
        <v>495713</v>
      </c>
      <c r="C30" s="150">
        <f t="shared" si="6"/>
        <v>5.4695046446215582E-2</v>
      </c>
      <c r="D30" s="150">
        <f t="shared" si="0"/>
        <v>4.6049253430212364E-2</v>
      </c>
      <c r="E30" s="150">
        <f t="shared" si="0"/>
        <v>5.4378534725536033E-2</v>
      </c>
      <c r="G30" s="267">
        <v>393791</v>
      </c>
      <c r="H30" s="150">
        <f t="shared" si="4"/>
        <v>5.7193942338927266E-2</v>
      </c>
      <c r="I30" s="150"/>
      <c r="J30" s="267">
        <v>101909</v>
      </c>
      <c r="K30" s="150">
        <f t="shared" si="5"/>
        <v>4.5177633738103053E-2</v>
      </c>
      <c r="L30" s="36"/>
      <c r="M30" s="141"/>
      <c r="O30" s="18">
        <v>43070</v>
      </c>
      <c r="P30" s="156">
        <v>0.154</v>
      </c>
      <c r="Q30" s="156">
        <v>0.06</v>
      </c>
      <c r="R30" s="9">
        <v>0.53900000000000003</v>
      </c>
      <c r="S30"/>
      <c r="T30"/>
      <c r="U30"/>
    </row>
    <row r="31" spans="1:21" s="77" customFormat="1" x14ac:dyDescent="0.2">
      <c r="A31" s="18">
        <v>41791</v>
      </c>
      <c r="B31" s="267">
        <v>499322</v>
      </c>
      <c r="C31" s="150">
        <f t="shared" si="6"/>
        <v>5.3657568992221891E-2</v>
      </c>
      <c r="D31" s="150">
        <f t="shared" si="0"/>
        <v>4.6049253430212364E-2</v>
      </c>
      <c r="E31" s="150">
        <f t="shared" si="0"/>
        <v>5.4378534725536033E-2</v>
      </c>
      <c r="G31" s="267">
        <v>396575</v>
      </c>
      <c r="H31" s="150">
        <f t="shared" si="4"/>
        <v>5.4855407073243392E-2</v>
      </c>
      <c r="I31" s="150"/>
      <c r="J31" s="267">
        <v>102734</v>
      </c>
      <c r="K31" s="150">
        <f t="shared" si="5"/>
        <v>4.9098298715356495E-2</v>
      </c>
      <c r="L31" s="36"/>
      <c r="M31" s="141"/>
      <c r="O31" s="18">
        <v>43160</v>
      </c>
      <c r="P31" s="156">
        <v>0.13</v>
      </c>
      <c r="Q31" s="156">
        <v>4.7E-2</v>
      </c>
      <c r="R31" s="9">
        <v>0.51300000000000001</v>
      </c>
      <c r="S31"/>
      <c r="T31"/>
      <c r="U31"/>
    </row>
    <row r="32" spans="1:21" s="77" customFormat="1" x14ac:dyDescent="0.2">
      <c r="A32" s="18">
        <v>41883</v>
      </c>
      <c r="B32" s="267">
        <v>505349</v>
      </c>
      <c r="C32" s="150">
        <f t="shared" si="6"/>
        <v>5.203892145759776E-2</v>
      </c>
      <c r="D32" s="150">
        <f t="shared" si="0"/>
        <v>4.6049253430212364E-2</v>
      </c>
      <c r="E32" s="150">
        <f t="shared" si="0"/>
        <v>5.4378534725536033E-2</v>
      </c>
      <c r="G32" s="267">
        <v>401403</v>
      </c>
      <c r="H32" s="150">
        <f t="shared" si="4"/>
        <v>5.3327245388775611E-2</v>
      </c>
      <c r="I32" s="150"/>
      <c r="J32" s="267">
        <v>103933</v>
      </c>
      <c r="K32" s="150">
        <f t="shared" si="5"/>
        <v>4.7110027504357374E-2</v>
      </c>
      <c r="L32" s="36"/>
      <c r="M32" s="141"/>
      <c r="O32" s="18">
        <v>43252</v>
      </c>
      <c r="P32" s="156">
        <v>0.155</v>
      </c>
      <c r="Q32" s="156">
        <v>6.2E-2</v>
      </c>
      <c r="R32" s="9">
        <v>0.53600000000000003</v>
      </c>
      <c r="S32"/>
      <c r="T32"/>
      <c r="U32"/>
    </row>
    <row r="33" spans="1:21" s="77" customFormat="1" x14ac:dyDescent="0.2">
      <c r="A33" s="18">
        <v>41974</v>
      </c>
      <c r="B33" s="267">
        <v>510557</v>
      </c>
      <c r="C33" s="150">
        <f t="shared" si="6"/>
        <v>5.125776515814464E-2</v>
      </c>
      <c r="D33" s="150">
        <f t="shared" si="0"/>
        <v>4.6049253430212364E-2</v>
      </c>
      <c r="E33" s="150">
        <f t="shared" si="0"/>
        <v>5.4378534725536033E-2</v>
      </c>
      <c r="G33" s="267">
        <v>405731</v>
      </c>
      <c r="H33" s="150">
        <f t="shared" si="4"/>
        <v>5.2529041563549012E-2</v>
      </c>
      <c r="I33" s="150"/>
      <c r="J33" s="267">
        <v>104813</v>
      </c>
      <c r="K33" s="150">
        <f t="shared" si="5"/>
        <v>4.6382541156269032E-2</v>
      </c>
      <c r="L33" s="36"/>
      <c r="M33" s="141"/>
      <c r="O33" s="18">
        <v>43344</v>
      </c>
      <c r="P33" s="156">
        <v>0.13900000000000001</v>
      </c>
      <c r="Q33" s="156">
        <v>5.6000000000000001E-2</v>
      </c>
      <c r="R33" s="9">
        <v>0.51700000000000002</v>
      </c>
      <c r="S33"/>
      <c r="T33"/>
      <c r="U33"/>
    </row>
    <row r="34" spans="1:21" s="77" customFormat="1" x14ac:dyDescent="0.2">
      <c r="A34" s="18">
        <v>42064</v>
      </c>
      <c r="B34" s="267">
        <v>520365</v>
      </c>
      <c r="C34" s="150">
        <f t="shared" si="6"/>
        <v>4.9730388349710414E-2</v>
      </c>
      <c r="D34" s="150">
        <f t="shared" si="0"/>
        <v>4.6049253430212364E-2</v>
      </c>
      <c r="E34" s="150">
        <f t="shared" si="0"/>
        <v>5.4378534725536033E-2</v>
      </c>
      <c r="G34" s="267">
        <v>414379</v>
      </c>
      <c r="H34" s="150">
        <f t="shared" si="4"/>
        <v>5.2281540207876766E-2</v>
      </c>
      <c r="I34" s="150"/>
      <c r="J34" s="267">
        <v>105973</v>
      </c>
      <c r="K34" s="150">
        <f t="shared" si="5"/>
        <v>3.9878715324456131E-2</v>
      </c>
      <c r="L34" s="36"/>
      <c r="M34" s="141"/>
      <c r="O34" s="18">
        <v>43435</v>
      </c>
      <c r="P34" s="156">
        <v>0.13200000000000001</v>
      </c>
      <c r="Q34" s="156">
        <v>5.3999999999999999E-2</v>
      </c>
      <c r="R34" s="9">
        <v>0.47099999999999997</v>
      </c>
      <c r="S34"/>
      <c r="T34"/>
      <c r="U34"/>
    </row>
    <row r="35" spans="1:21" s="77" customFormat="1" x14ac:dyDescent="0.2">
      <c r="A35" s="18">
        <v>42156</v>
      </c>
      <c r="B35" s="267">
        <v>523606</v>
      </c>
      <c r="C35" s="150">
        <f t="shared" si="6"/>
        <v>4.8633947632990338E-2</v>
      </c>
      <c r="D35" s="150">
        <f t="shared" si="0"/>
        <v>4.6049253430212364E-2</v>
      </c>
      <c r="E35" s="150">
        <f t="shared" si="0"/>
        <v>5.4378534725536033E-2</v>
      </c>
      <c r="G35" s="267">
        <v>416893</v>
      </c>
      <c r="H35" s="150">
        <f t="shared" si="4"/>
        <v>5.1233688457416632E-2</v>
      </c>
      <c r="J35" s="267">
        <v>106700</v>
      </c>
      <c r="K35" s="150">
        <f t="shared" si="5"/>
        <v>3.8604551560340296E-2</v>
      </c>
      <c r="L35" s="36"/>
      <c r="M35" s="141"/>
      <c r="O35" s="18">
        <v>43525</v>
      </c>
      <c r="P35" s="156">
        <v>0.115</v>
      </c>
      <c r="Q35" s="156">
        <v>4.9000000000000002E-2</v>
      </c>
      <c r="R35" s="9">
        <v>0.44800000000000001</v>
      </c>
      <c r="S35"/>
      <c r="T35"/>
      <c r="U35"/>
    </row>
    <row r="36" spans="1:21" x14ac:dyDescent="0.2">
      <c r="A36" s="18">
        <v>42248</v>
      </c>
      <c r="B36" s="267">
        <v>529435</v>
      </c>
      <c r="C36" s="150">
        <f t="shared" si="6"/>
        <v>4.7662110739310849E-2</v>
      </c>
      <c r="D36" s="150">
        <f t="shared" si="0"/>
        <v>4.6049253430212364E-2</v>
      </c>
      <c r="E36" s="150">
        <f t="shared" si="0"/>
        <v>5.4378534725536033E-2</v>
      </c>
      <c r="G36" s="267">
        <v>421602</v>
      </c>
      <c r="H36" s="150">
        <f t="shared" si="4"/>
        <v>5.0320999095671934E-2</v>
      </c>
      <c r="J36" s="267">
        <v>107821</v>
      </c>
      <c r="K36" s="150">
        <f t="shared" si="5"/>
        <v>3.7408715230003942E-2</v>
      </c>
      <c r="M36" s="141"/>
      <c r="O36" s="18"/>
      <c r="P36" s="125"/>
      <c r="Q36" s="143"/>
      <c r="R36" s="143"/>
    </row>
    <row r="37" spans="1:21" x14ac:dyDescent="0.2">
      <c r="A37" s="18">
        <v>42339</v>
      </c>
      <c r="B37" s="267">
        <v>534628</v>
      </c>
      <c r="C37" s="150">
        <f t="shared" si="6"/>
        <v>4.7146547789962724E-2</v>
      </c>
      <c r="D37" s="150">
        <f t="shared" ref="D37:E49" si="7">D38</f>
        <v>4.6049253430212364E-2</v>
      </c>
      <c r="E37" s="150">
        <f t="shared" si="0"/>
        <v>5.4378534725536033E-2</v>
      </c>
      <c r="G37" s="267">
        <v>426698</v>
      </c>
      <c r="H37" s="150">
        <f t="shared" si="4"/>
        <v>5.1677096401310227E-2</v>
      </c>
      <c r="J37" s="267">
        <v>107917</v>
      </c>
      <c r="K37" s="150">
        <f t="shared" si="5"/>
        <v>2.9614647038058255E-2</v>
      </c>
      <c r="M37" s="141"/>
    </row>
    <row r="38" spans="1:21" x14ac:dyDescent="0.2">
      <c r="A38" s="18">
        <v>42430</v>
      </c>
      <c r="B38" s="267">
        <v>545882</v>
      </c>
      <c r="C38" s="150">
        <f t="shared" si="6"/>
        <v>4.9036733831060893E-2</v>
      </c>
      <c r="D38" s="150">
        <f t="shared" si="7"/>
        <v>4.6049253430212364E-2</v>
      </c>
      <c r="E38" s="150">
        <f t="shared" si="7"/>
        <v>5.4378534725536033E-2</v>
      </c>
      <c r="G38" s="267">
        <v>436466</v>
      </c>
      <c r="H38" s="150">
        <f t="shared" si="4"/>
        <v>5.3301446260548918E-2</v>
      </c>
      <c r="J38" s="267">
        <v>109401</v>
      </c>
      <c r="K38" s="150">
        <f t="shared" si="5"/>
        <v>3.234786219131288E-2</v>
      </c>
      <c r="M38" s="141"/>
    </row>
    <row r="39" spans="1:21" x14ac:dyDescent="0.2">
      <c r="A39" s="18">
        <v>42522</v>
      </c>
      <c r="B39" s="267">
        <v>549445</v>
      </c>
      <c r="C39" s="150">
        <f t="shared" si="6"/>
        <v>4.9348174008701201E-2</v>
      </c>
      <c r="D39" s="150">
        <f t="shared" si="7"/>
        <v>4.6049253430212364E-2</v>
      </c>
      <c r="E39" s="150">
        <f t="shared" si="7"/>
        <v>5.4378534725536033E-2</v>
      </c>
      <c r="G39" s="267">
        <v>439508</v>
      </c>
      <c r="H39" s="150">
        <f t="shared" si="4"/>
        <v>5.424653328312061E-2</v>
      </c>
      <c r="J39" s="267">
        <v>109922</v>
      </c>
      <c r="K39" s="150">
        <f t="shared" si="5"/>
        <v>3.0196813495782567E-2</v>
      </c>
      <c r="M39" s="141"/>
      <c r="U39" s="143"/>
    </row>
    <row r="40" spans="1:21" x14ac:dyDescent="0.2">
      <c r="A40" s="18">
        <v>42614</v>
      </c>
      <c r="B40" s="267">
        <v>558056</v>
      </c>
      <c r="C40" s="150">
        <f t="shared" si="6"/>
        <v>5.4059516276785631E-2</v>
      </c>
      <c r="D40" s="150">
        <f t="shared" si="7"/>
        <v>4.6049253430212364E-2</v>
      </c>
      <c r="E40" s="150">
        <f t="shared" si="7"/>
        <v>5.4378534725536033E-2</v>
      </c>
      <c r="G40" s="267">
        <v>446978</v>
      </c>
      <c r="H40" s="150">
        <f t="shared" si="4"/>
        <v>6.0189467791898522E-2</v>
      </c>
      <c r="J40" s="267">
        <v>111061</v>
      </c>
      <c r="K40" s="150">
        <f t="shared" si="5"/>
        <v>3.0049804769015313E-2</v>
      </c>
      <c r="M40" s="141"/>
      <c r="U40" s="143"/>
    </row>
    <row r="41" spans="1:21" x14ac:dyDescent="0.2">
      <c r="A41" s="18">
        <v>42705</v>
      </c>
      <c r="B41" s="267">
        <v>563979</v>
      </c>
      <c r="C41" s="150">
        <f>(B41-B37)/B37</f>
        <v>5.4899855600529714E-2</v>
      </c>
      <c r="D41" s="150">
        <f t="shared" si="7"/>
        <v>4.6049253430212364E-2</v>
      </c>
      <c r="E41" s="150">
        <f t="shared" si="7"/>
        <v>5.4378534725536033E-2</v>
      </c>
      <c r="G41" s="267">
        <v>452623</v>
      </c>
      <c r="H41" s="150">
        <f t="shared" si="4"/>
        <v>6.0757256888947217E-2</v>
      </c>
      <c r="J41" s="267">
        <v>111330</v>
      </c>
      <c r="K41" s="150">
        <f t="shared" si="5"/>
        <v>3.1626157139282969E-2</v>
      </c>
      <c r="M41" s="141"/>
      <c r="U41" s="143"/>
    </row>
    <row r="42" spans="1:21" x14ac:dyDescent="0.2">
      <c r="A42" s="18">
        <v>42795</v>
      </c>
      <c r="B42" s="267">
        <v>574724</v>
      </c>
      <c r="C42" s="150">
        <f t="shared" ref="C42:C46" si="8">(B42-B38)/B38</f>
        <v>5.2835594505772313E-2</v>
      </c>
      <c r="D42" s="150">
        <f t="shared" si="7"/>
        <v>4.6049253430212364E-2</v>
      </c>
      <c r="E42" s="150">
        <f t="shared" si="7"/>
        <v>5.4378534725536033E-2</v>
      </c>
      <c r="G42" s="267">
        <v>462066</v>
      </c>
      <c r="H42" s="150">
        <f>(G42-G38)/G38</f>
        <v>5.8652907672075261E-2</v>
      </c>
      <c r="J42" s="267">
        <v>112632</v>
      </c>
      <c r="K42" s="150">
        <f t="shared" si="5"/>
        <v>2.9533550881618999E-2</v>
      </c>
      <c r="M42" s="141"/>
      <c r="U42" s="143"/>
    </row>
    <row r="43" spans="1:21" x14ac:dyDescent="0.2">
      <c r="A43" s="18">
        <v>42887</v>
      </c>
      <c r="B43" s="267">
        <v>579389</v>
      </c>
      <c r="C43" s="150">
        <f>(B43-B39)/B39</f>
        <v>5.4498630436167407E-2</v>
      </c>
      <c r="D43" s="150">
        <f t="shared" si="7"/>
        <v>4.6049253430212364E-2</v>
      </c>
      <c r="E43" s="150">
        <f t="shared" si="7"/>
        <v>5.4378534725536033E-2</v>
      </c>
      <c r="G43" s="267">
        <v>466189</v>
      </c>
      <c r="H43" s="150">
        <f t="shared" ref="H43:H50" si="9">(G43-G39)/G39</f>
        <v>6.0706517287512397E-2</v>
      </c>
      <c r="J43" s="267">
        <v>113176</v>
      </c>
      <c r="K43" s="150">
        <f t="shared" si="5"/>
        <v>2.9602809264751367E-2</v>
      </c>
      <c r="M43" s="141"/>
      <c r="U43" s="143"/>
    </row>
    <row r="44" spans="1:21" x14ac:dyDescent="0.2">
      <c r="A44" s="18">
        <v>42979</v>
      </c>
      <c r="B44" s="267">
        <v>586112</v>
      </c>
      <c r="C44" s="150">
        <f t="shared" si="8"/>
        <v>5.0274524420488263E-2</v>
      </c>
      <c r="D44" s="150">
        <f t="shared" si="7"/>
        <v>4.6049253430212364E-2</v>
      </c>
      <c r="E44" s="150">
        <f t="shared" si="7"/>
        <v>5.4378534725536033E-2</v>
      </c>
      <c r="G44" s="267">
        <v>472193</v>
      </c>
      <c r="H44" s="150">
        <f t="shared" si="9"/>
        <v>5.6412172411170122E-2</v>
      </c>
      <c r="J44" s="267">
        <v>113897</v>
      </c>
      <c r="K44" s="150">
        <f t="shared" si="5"/>
        <v>2.5535516517949594E-2</v>
      </c>
      <c r="M44" s="141"/>
      <c r="U44" s="16"/>
    </row>
    <row r="45" spans="1:21" x14ac:dyDescent="0.2">
      <c r="A45" s="18">
        <v>43070</v>
      </c>
      <c r="B45" s="267">
        <v>591429</v>
      </c>
      <c r="C45" s="150">
        <f t="shared" si="8"/>
        <v>4.8672025022208271E-2</v>
      </c>
      <c r="D45" s="150">
        <f t="shared" si="7"/>
        <v>4.6049253430212364E-2</v>
      </c>
      <c r="E45" s="150">
        <f t="shared" si="7"/>
        <v>5.4378534725536033E-2</v>
      </c>
      <c r="G45" s="267">
        <v>477176</v>
      </c>
      <c r="H45" s="150">
        <f t="shared" si="9"/>
        <v>5.4246028151463802E-2</v>
      </c>
      <c r="J45" s="267">
        <v>114229</v>
      </c>
      <c r="K45" s="150">
        <f t="shared" si="5"/>
        <v>2.6039701787478668E-2</v>
      </c>
      <c r="U45" s="16"/>
    </row>
    <row r="46" spans="1:21" x14ac:dyDescent="0.2">
      <c r="A46" s="18">
        <v>43160</v>
      </c>
      <c r="B46" s="267">
        <v>599046</v>
      </c>
      <c r="C46" s="150">
        <f t="shared" si="8"/>
        <v>4.2319443767791148E-2</v>
      </c>
      <c r="D46" s="150">
        <f t="shared" si="7"/>
        <v>4.6049253430212364E-2</v>
      </c>
      <c r="E46" s="150">
        <f t="shared" si="7"/>
        <v>5.4378534725536033E-2</v>
      </c>
      <c r="G46" s="267">
        <v>484238</v>
      </c>
      <c r="H46" s="150">
        <f t="shared" si="9"/>
        <v>4.7984487064618477E-2</v>
      </c>
      <c r="J46" s="267">
        <v>114781</v>
      </c>
      <c r="K46" s="150">
        <f t="shared" si="5"/>
        <v>1.9079835215569288E-2</v>
      </c>
      <c r="U46" s="16"/>
    </row>
    <row r="47" spans="1:21" x14ac:dyDescent="0.2">
      <c r="A47" s="18">
        <v>43252</v>
      </c>
      <c r="B47" s="267">
        <v>600543</v>
      </c>
      <c r="C47" s="150">
        <f t="shared" ref="C47:C49" si="10">(B47-B43)/B43</f>
        <v>3.6510876112594473E-2</v>
      </c>
      <c r="D47" s="150">
        <f t="shared" si="7"/>
        <v>4.6049253430212364E-2</v>
      </c>
      <c r="E47" s="150">
        <f t="shared" si="7"/>
        <v>5.4378534725536033E-2</v>
      </c>
      <c r="G47" s="267">
        <v>485788</v>
      </c>
      <c r="H47" s="150">
        <f t="shared" si="9"/>
        <v>4.2040888995664848E-2</v>
      </c>
      <c r="J47" s="267">
        <v>114730</v>
      </c>
      <c r="K47" s="150">
        <f t="shared" si="5"/>
        <v>1.3730826323602178E-2</v>
      </c>
      <c r="U47" s="16"/>
    </row>
    <row r="48" spans="1:21" x14ac:dyDescent="0.2">
      <c r="A48" s="18">
        <v>43344</v>
      </c>
      <c r="B48" s="267">
        <v>606209</v>
      </c>
      <c r="C48" s="150">
        <f t="shared" si="10"/>
        <v>3.4288668377374973E-2</v>
      </c>
      <c r="D48" s="150">
        <f t="shared" si="7"/>
        <v>4.6049253430212364E-2</v>
      </c>
      <c r="E48" s="150">
        <f t="shared" si="7"/>
        <v>5.4378534725536033E-2</v>
      </c>
      <c r="G48" s="267">
        <v>491051</v>
      </c>
      <c r="H48" s="150">
        <f t="shared" si="9"/>
        <v>3.9937059634513855E-2</v>
      </c>
      <c r="J48" s="267">
        <v>115135</v>
      </c>
      <c r="K48" s="150">
        <f t="shared" si="5"/>
        <v>1.0869469784103181E-2</v>
      </c>
      <c r="R48"/>
      <c r="T48" s="143"/>
      <c r="U48" s="16"/>
    </row>
    <row r="49" spans="1:21" x14ac:dyDescent="0.2">
      <c r="A49" s="18">
        <v>43435</v>
      </c>
      <c r="B49" s="267">
        <v>607904</v>
      </c>
      <c r="C49" s="150">
        <f t="shared" si="10"/>
        <v>2.7856260007541059E-2</v>
      </c>
      <c r="D49" s="150">
        <f t="shared" si="7"/>
        <v>4.6049253430212364E-2</v>
      </c>
      <c r="E49" s="150">
        <f t="shared" si="7"/>
        <v>5.4378534725536033E-2</v>
      </c>
      <c r="G49" s="267">
        <v>493224</v>
      </c>
      <c r="H49" s="150">
        <f t="shared" si="9"/>
        <v>3.363119687494761E-2</v>
      </c>
      <c r="J49" s="267">
        <v>114657</v>
      </c>
      <c r="K49" s="150">
        <f t="shared" si="5"/>
        <v>3.7468593789668123E-3</v>
      </c>
      <c r="P49"/>
      <c r="Q49" s="246"/>
      <c r="R49"/>
      <c r="T49" s="246"/>
    </row>
    <row r="50" spans="1:21" x14ac:dyDescent="0.2">
      <c r="A50" s="18">
        <v>43525</v>
      </c>
      <c r="B50" s="267">
        <v>608785</v>
      </c>
      <c r="C50" s="150">
        <f>(B50-B46)/B46</f>
        <v>1.6257516117293164E-2</v>
      </c>
      <c r="D50" s="150">
        <f>AVERAGE(C31:C50)</f>
        <v>4.6049253430212364E-2</v>
      </c>
      <c r="E50" s="150">
        <f>AVERAGE(C11:C50)</f>
        <v>5.4378534725536033E-2</v>
      </c>
      <c r="G50" s="267">
        <v>494880</v>
      </c>
      <c r="H50" s="150">
        <f t="shared" si="9"/>
        <v>2.1976796533935791E-2</v>
      </c>
      <c r="J50" s="267">
        <v>113854</v>
      </c>
      <c r="K50" s="150">
        <f>(J50-J46)/J46</f>
        <v>-8.0762495534975297E-3</v>
      </c>
      <c r="P50"/>
      <c r="Q50" s="246"/>
      <c r="R50"/>
      <c r="T50" s="246"/>
    </row>
    <row r="51" spans="1:21" x14ac:dyDescent="0.2">
      <c r="O51" s="18"/>
      <c r="P51" s="246"/>
      <c r="Q51" s="246"/>
      <c r="R51" s="143"/>
      <c r="S51" s="143"/>
      <c r="T51" s="246"/>
      <c r="U51" s="143"/>
    </row>
  </sheetData>
  <sortState ref="F89:I106">
    <sortCondition ref="F89:F106"/>
  </sortState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8.85546875" customWidth="1"/>
    <col min="11" max="11" width="14.85546875" customWidth="1"/>
    <col min="12" max="12" width="4" customWidth="1"/>
    <col min="13" max="13" width="12.7109375" customWidth="1"/>
    <col min="14" max="14" width="8.85546875" customWidth="1"/>
    <col min="15" max="16384" width="9.140625" style="72"/>
  </cols>
  <sheetData>
    <row r="1" spans="1:13" ht="28.5" customHeight="1" x14ac:dyDescent="0.15">
      <c r="A1" s="187" t="s">
        <v>339</v>
      </c>
      <c r="K1" s="179" t="s">
        <v>366</v>
      </c>
      <c r="L1" s="186"/>
      <c r="M1" s="179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S240"/>
  <sheetViews>
    <sheetView zoomScale="110" zoomScaleNormal="110" workbookViewId="0">
      <pane ySplit="5" topLeftCell="A6" activePane="bottomLeft" state="frozen"/>
      <selection activeCell="B5" sqref="B5"/>
      <selection pane="bottomLeft" activeCell="A6" sqref="A6"/>
    </sheetView>
  </sheetViews>
  <sheetFormatPr defaultColWidth="8" defaultRowHeight="11.25" x14ac:dyDescent="0.2"/>
  <cols>
    <col min="1" max="1" width="8" style="3"/>
    <col min="2" max="2" width="8.28515625" style="87" bestFit="1" customWidth="1"/>
    <col min="3" max="3" width="10.5703125" style="87" customWidth="1"/>
    <col min="4" max="4" width="9.85546875" style="87" customWidth="1"/>
    <col min="5" max="5" width="8.28515625" style="87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" width="8" style="3"/>
    <col min="17" max="17" width="16.5703125" style="3" customWidth="1"/>
    <col min="18" max="18" width="8.7109375" style="3" bestFit="1" customWidth="1"/>
    <col min="19" max="16384" width="8" style="3"/>
  </cols>
  <sheetData>
    <row r="1" spans="1:19" ht="26.25" customHeight="1" x14ac:dyDescent="0.2">
      <c r="A1" s="294" t="s">
        <v>418</v>
      </c>
    </row>
    <row r="2" spans="1:19" ht="30.75" customHeight="1" x14ac:dyDescent="0.25">
      <c r="A2" s="83" t="s">
        <v>428</v>
      </c>
      <c r="D2" s="3"/>
      <c r="L2" s="83" t="s">
        <v>429</v>
      </c>
      <c r="M2" s="158"/>
      <c r="N2" s="158"/>
      <c r="O2" s="158"/>
      <c r="P2" s="158"/>
      <c r="Q2" s="179" t="s">
        <v>366</v>
      </c>
      <c r="R2" s="158"/>
    </row>
    <row r="3" spans="1:19" ht="30.75" customHeight="1" x14ac:dyDescent="0.25">
      <c r="A3" s="165" t="s">
        <v>328</v>
      </c>
      <c r="D3" s="145"/>
      <c r="L3" s="166" t="s">
        <v>141</v>
      </c>
      <c r="M3" s="158"/>
      <c r="N3" s="158"/>
      <c r="O3" s="158"/>
      <c r="P3" s="158"/>
      <c r="R3" s="158"/>
    </row>
    <row r="4" spans="1:19" ht="15.75" customHeight="1" x14ac:dyDescent="0.2">
      <c r="B4" s="302" t="s">
        <v>368</v>
      </c>
      <c r="C4" s="302"/>
      <c r="D4" s="132"/>
      <c r="E4" s="301" t="s">
        <v>369</v>
      </c>
      <c r="F4" s="301"/>
      <c r="G4" s="54"/>
      <c r="L4" s="158"/>
      <c r="M4" s="158"/>
      <c r="N4" s="158"/>
      <c r="O4" s="158"/>
      <c r="P4" s="158"/>
      <c r="Q4" s="158"/>
      <c r="R4" s="158"/>
    </row>
    <row r="5" spans="1:19" ht="41.25" customHeight="1" x14ac:dyDescent="0.2">
      <c r="A5" s="168" t="s">
        <v>419</v>
      </c>
      <c r="B5" s="169" t="s">
        <v>296</v>
      </c>
      <c r="C5" s="170" t="s">
        <v>294</v>
      </c>
      <c r="D5" s="170"/>
      <c r="E5" s="169" t="s">
        <v>296</v>
      </c>
      <c r="F5" s="171" t="s">
        <v>294</v>
      </c>
      <c r="G5" s="171"/>
      <c r="H5" s="171" t="s">
        <v>340</v>
      </c>
      <c r="K5" s="173" t="s">
        <v>420</v>
      </c>
      <c r="L5" s="172" t="s">
        <v>430</v>
      </c>
      <c r="M5" s="172" t="s">
        <v>431</v>
      </c>
      <c r="N5" s="158"/>
      <c r="O5" s="158"/>
      <c r="P5" s="158"/>
      <c r="Q5" s="158"/>
      <c r="R5" s="158"/>
    </row>
    <row r="6" spans="1:19" ht="12.75" x14ac:dyDescent="0.2">
      <c r="A6" s="2">
        <v>36404</v>
      </c>
      <c r="B6" s="86">
        <f>C6/100</f>
        <v>4.0756999999999995E-2</v>
      </c>
      <c r="C6" s="133">
        <v>4.0756999999999994</v>
      </c>
      <c r="D6" s="133"/>
      <c r="E6" s="86"/>
      <c r="F6" s="41">
        <v>4.5</v>
      </c>
      <c r="G6" s="41"/>
      <c r="K6" s="18">
        <v>41699</v>
      </c>
      <c r="L6" s="148">
        <v>7422.3129841206082</v>
      </c>
      <c r="M6" s="130">
        <v>0.40100384021912783</v>
      </c>
      <c r="N6" s="158"/>
      <c r="O6" s="280"/>
      <c r="P6" s="280"/>
      <c r="Q6" s="289"/>
      <c r="R6" s="158"/>
      <c r="S6" s="265"/>
    </row>
    <row r="7" spans="1:19" ht="12.75" x14ac:dyDescent="0.2">
      <c r="A7" s="2">
        <v>36434</v>
      </c>
      <c r="B7" s="86">
        <f t="shared" ref="B7:B70" si="0">C7/100</f>
        <v>4.0854000000000001E-2</v>
      </c>
      <c r="C7" s="133">
        <v>4.0853999999999999</v>
      </c>
      <c r="D7" s="133"/>
      <c r="E7" s="86"/>
      <c r="F7" s="41"/>
      <c r="G7" s="41"/>
      <c r="K7" s="18">
        <v>41791</v>
      </c>
      <c r="L7" s="148">
        <v>8299.4968161255892</v>
      </c>
      <c r="M7" s="234">
        <v>0.40932593274552487</v>
      </c>
      <c r="N7" s="158"/>
      <c r="O7" s="280"/>
      <c r="P7" s="280"/>
      <c r="Q7" s="289"/>
      <c r="R7" s="158"/>
      <c r="S7" s="265"/>
    </row>
    <row r="8" spans="1:19" ht="12.75" x14ac:dyDescent="0.2">
      <c r="A8" s="2">
        <v>36465</v>
      </c>
      <c r="B8" s="86">
        <f t="shared" si="0"/>
        <v>4.0628666666666674E-2</v>
      </c>
      <c r="C8" s="133">
        <v>4.0628666666666673</v>
      </c>
      <c r="D8" s="133"/>
      <c r="E8" s="86"/>
      <c r="F8" s="41"/>
      <c r="G8" s="41"/>
      <c r="K8" s="18">
        <v>41883</v>
      </c>
      <c r="L8" s="148">
        <v>8767.8998518341177</v>
      </c>
      <c r="M8" s="234">
        <v>0.40795291837088443</v>
      </c>
      <c r="N8" s="158"/>
      <c r="O8" s="280"/>
      <c r="P8" s="280"/>
      <c r="Q8" s="289"/>
      <c r="R8" s="158"/>
      <c r="S8" s="265"/>
    </row>
    <row r="9" spans="1:19" ht="12.75" x14ac:dyDescent="0.2">
      <c r="A9" s="2">
        <v>36495</v>
      </c>
      <c r="B9" s="86">
        <f t="shared" si="0"/>
        <v>4.0393666666666668E-2</v>
      </c>
      <c r="C9" s="133">
        <v>4.039366666666667</v>
      </c>
      <c r="D9" s="133"/>
      <c r="E9" s="86"/>
      <c r="F9" s="41">
        <v>3.4</v>
      </c>
      <c r="G9" s="41"/>
      <c r="K9" s="18">
        <v>41974</v>
      </c>
      <c r="L9" s="148">
        <v>8733.7890307873931</v>
      </c>
      <c r="M9" s="234">
        <v>0.40913557586510141</v>
      </c>
      <c r="N9" s="158"/>
      <c r="O9" s="280"/>
      <c r="P9" s="280"/>
      <c r="Q9" s="289"/>
      <c r="R9" s="158"/>
      <c r="S9" s="265"/>
    </row>
    <row r="10" spans="1:19" ht="12.75" x14ac:dyDescent="0.2">
      <c r="A10" s="2">
        <v>36526</v>
      </c>
      <c r="B10" s="86">
        <f t="shared" si="0"/>
        <v>4.0197333333333335E-2</v>
      </c>
      <c r="C10" s="133">
        <v>4.0197333333333338</v>
      </c>
      <c r="D10" s="133"/>
      <c r="E10" s="86"/>
      <c r="F10" s="41"/>
      <c r="G10" s="41"/>
      <c r="K10" s="18">
        <v>42064</v>
      </c>
      <c r="L10" s="148">
        <v>8883.9223768853371</v>
      </c>
      <c r="M10" s="234">
        <v>0.42127521774475196</v>
      </c>
      <c r="N10" s="158"/>
      <c r="O10" s="280"/>
      <c r="P10" s="280"/>
      <c r="Q10" s="289"/>
      <c r="R10" s="158"/>
      <c r="S10" s="265"/>
    </row>
    <row r="11" spans="1:19" ht="12.75" x14ac:dyDescent="0.2">
      <c r="A11" s="2">
        <v>36557</v>
      </c>
      <c r="B11" s="86">
        <f t="shared" si="0"/>
        <v>3.9909666666666656E-2</v>
      </c>
      <c r="C11" s="133">
        <v>3.9909666666666657</v>
      </c>
      <c r="D11" s="133"/>
      <c r="E11" s="86"/>
      <c r="F11" s="41"/>
      <c r="G11" s="41"/>
      <c r="K11" s="18">
        <v>42156</v>
      </c>
      <c r="L11" s="148">
        <v>9494.6014189075649</v>
      </c>
      <c r="M11" s="234">
        <v>0.41036142599397951</v>
      </c>
      <c r="N11" s="158"/>
      <c r="O11" s="280"/>
      <c r="P11" s="280"/>
      <c r="Q11" s="289"/>
      <c r="R11" s="158"/>
      <c r="S11" s="265"/>
    </row>
    <row r="12" spans="1:19" ht="12.75" x14ac:dyDescent="0.2">
      <c r="A12" s="2">
        <v>36586</v>
      </c>
      <c r="B12" s="86">
        <f t="shared" si="0"/>
        <v>3.938033333333333E-2</v>
      </c>
      <c r="C12" s="133">
        <v>3.9380333333333328</v>
      </c>
      <c r="D12" s="133"/>
      <c r="E12" s="86"/>
      <c r="F12" s="41">
        <v>2.8</v>
      </c>
      <c r="G12" s="41"/>
      <c r="K12" s="18">
        <v>42248</v>
      </c>
      <c r="L12" s="148">
        <v>8323.2098907927502</v>
      </c>
      <c r="M12" s="234">
        <v>0.33999654072773627</v>
      </c>
      <c r="N12" s="158"/>
      <c r="O12" s="280"/>
      <c r="P12" s="280"/>
      <c r="Q12" s="289"/>
      <c r="R12" s="158"/>
      <c r="S12" s="265"/>
    </row>
    <row r="13" spans="1:19" ht="12.75" x14ac:dyDescent="0.2">
      <c r="A13" s="2">
        <v>36617</v>
      </c>
      <c r="B13" s="86">
        <f t="shared" si="0"/>
        <v>3.8509999999999996E-2</v>
      </c>
      <c r="C13" s="133">
        <v>3.8509999999999995</v>
      </c>
      <c r="D13" s="133"/>
      <c r="E13" s="86"/>
      <c r="F13" s="41"/>
      <c r="G13" s="41"/>
      <c r="K13" s="18">
        <v>42339</v>
      </c>
      <c r="L13" s="148">
        <v>6849.5060311976004</v>
      </c>
      <c r="M13" s="234">
        <v>0.28832019001417208</v>
      </c>
      <c r="N13" s="158"/>
      <c r="O13" s="280"/>
      <c r="P13" s="280"/>
      <c r="Q13" s="289"/>
      <c r="R13" s="158"/>
      <c r="S13" s="265"/>
    </row>
    <row r="14" spans="1:19" ht="12.75" x14ac:dyDescent="0.2">
      <c r="A14" s="2">
        <v>36647</v>
      </c>
      <c r="B14" s="86">
        <f t="shared" si="0"/>
        <v>3.7363E-2</v>
      </c>
      <c r="C14" s="133">
        <v>3.7363</v>
      </c>
      <c r="D14" s="133"/>
      <c r="E14" s="86"/>
      <c r="F14" s="41"/>
      <c r="G14" s="41"/>
      <c r="K14" s="18">
        <v>42430</v>
      </c>
      <c r="L14" s="148">
        <v>6718.2013950314222</v>
      </c>
      <c r="M14" s="234">
        <v>0.29788246280912462</v>
      </c>
      <c r="N14" s="158"/>
      <c r="O14" s="280"/>
      <c r="P14" s="280"/>
      <c r="Q14" s="289"/>
      <c r="R14" s="158"/>
      <c r="S14" s="265"/>
    </row>
    <row r="15" spans="1:19" ht="12.75" x14ac:dyDescent="0.2">
      <c r="A15" s="2">
        <v>36678</v>
      </c>
      <c r="B15" s="86">
        <f t="shared" si="0"/>
        <v>3.6205333333333332E-2</v>
      </c>
      <c r="C15" s="133">
        <v>3.6205333333333329</v>
      </c>
      <c r="D15" s="133"/>
      <c r="E15" s="86"/>
      <c r="F15" s="41">
        <v>3.2</v>
      </c>
      <c r="G15" s="41"/>
      <c r="K15" s="18">
        <v>42522</v>
      </c>
      <c r="L15" s="148">
        <v>7658.5366074005533</v>
      </c>
      <c r="M15" s="234">
        <v>0.31892963816369951</v>
      </c>
      <c r="N15" s="158"/>
      <c r="O15" s="280"/>
      <c r="P15" s="280"/>
      <c r="Q15" s="289"/>
      <c r="R15" s="158"/>
      <c r="S15" s="265"/>
    </row>
    <row r="16" spans="1:19" ht="12.75" x14ac:dyDescent="0.2">
      <c r="A16" s="2">
        <v>36708</v>
      </c>
      <c r="B16" s="86">
        <f t="shared" si="0"/>
        <v>3.5332666666666665E-2</v>
      </c>
      <c r="C16" s="133">
        <v>3.5332666666666666</v>
      </c>
      <c r="D16" s="133"/>
      <c r="E16" s="86"/>
      <c r="F16" s="41"/>
      <c r="G16" s="41"/>
      <c r="K16" s="18">
        <v>42614</v>
      </c>
      <c r="L16" s="148">
        <v>8285.1676094390477</v>
      </c>
      <c r="M16" s="234">
        <v>0.3328308120427706</v>
      </c>
      <c r="N16" s="158"/>
      <c r="O16" s="280"/>
      <c r="P16" s="280"/>
      <c r="Q16" s="289"/>
      <c r="R16" s="158"/>
      <c r="S16" s="265"/>
    </row>
    <row r="17" spans="1:19" ht="12.75" x14ac:dyDescent="0.2">
      <c r="A17" s="2">
        <v>36739</v>
      </c>
      <c r="B17" s="86">
        <f t="shared" si="0"/>
        <v>3.4906666666666669E-2</v>
      </c>
      <c r="C17" s="133">
        <v>3.4906666666666668</v>
      </c>
      <c r="D17" s="133"/>
      <c r="E17" s="86"/>
      <c r="F17" s="41"/>
      <c r="G17" s="41"/>
      <c r="K17" s="18">
        <v>42705</v>
      </c>
      <c r="L17" s="148">
        <v>8437.3718005868959</v>
      </c>
      <c r="M17" s="234">
        <v>0.33816762463023403</v>
      </c>
      <c r="N17" s="158"/>
      <c r="O17" s="280"/>
      <c r="P17" s="280"/>
      <c r="Q17" s="289"/>
      <c r="R17" s="158"/>
      <c r="S17" s="265"/>
    </row>
    <row r="18" spans="1:19" ht="12.75" x14ac:dyDescent="0.2">
      <c r="A18" s="2">
        <v>36770</v>
      </c>
      <c r="B18" s="86">
        <f t="shared" si="0"/>
        <v>3.4849333333333329E-2</v>
      </c>
      <c r="C18" s="133">
        <v>3.4849333333333332</v>
      </c>
      <c r="D18" s="133"/>
      <c r="E18" s="86"/>
      <c r="F18" s="41"/>
      <c r="G18" s="41"/>
      <c r="K18" s="18">
        <v>42795</v>
      </c>
      <c r="L18" s="148">
        <v>8296.4547926302967</v>
      </c>
      <c r="M18" s="234">
        <v>0.34014677467423926</v>
      </c>
      <c r="N18" s="158"/>
      <c r="O18" s="280"/>
      <c r="P18" s="280"/>
      <c r="Q18" s="289"/>
      <c r="R18" s="158"/>
      <c r="S18" s="265"/>
    </row>
    <row r="19" spans="1:19" ht="12.75" x14ac:dyDescent="0.2">
      <c r="A19" s="2">
        <v>36800</v>
      </c>
      <c r="B19" s="86">
        <f t="shared" si="0"/>
        <v>3.4879999999999994E-2</v>
      </c>
      <c r="C19" s="133">
        <v>3.4879999999999995</v>
      </c>
      <c r="D19" s="133"/>
      <c r="E19" s="86"/>
      <c r="F19" s="41"/>
      <c r="G19" s="41"/>
      <c r="K19" s="18">
        <v>42887</v>
      </c>
      <c r="L19" s="148">
        <v>8733.4992926333343</v>
      </c>
      <c r="M19" s="234">
        <v>0.33420146973504239</v>
      </c>
      <c r="N19" s="158"/>
      <c r="O19" s="280"/>
      <c r="P19" s="280"/>
      <c r="Q19" s="289"/>
      <c r="R19" s="158"/>
      <c r="S19" s="265"/>
    </row>
    <row r="20" spans="1:19" ht="12.75" x14ac:dyDescent="0.2">
      <c r="A20" s="2">
        <v>36831</v>
      </c>
      <c r="B20" s="86">
        <f t="shared" si="0"/>
        <v>3.4737999999999998E-2</v>
      </c>
      <c r="C20" s="133">
        <v>3.4737999999999998</v>
      </c>
      <c r="D20" s="133"/>
      <c r="E20" s="86"/>
      <c r="F20" s="41"/>
      <c r="G20" s="41"/>
      <c r="K20" s="18">
        <v>42979</v>
      </c>
      <c r="L20" s="148">
        <v>8645.8805656134518</v>
      </c>
      <c r="M20" s="234">
        <v>0.31220889525121776</v>
      </c>
      <c r="N20" s="158"/>
      <c r="O20" s="280"/>
      <c r="P20" s="280"/>
      <c r="Q20" s="289"/>
      <c r="R20" s="158"/>
      <c r="S20" s="265"/>
    </row>
    <row r="21" spans="1:19" ht="12.75" x14ac:dyDescent="0.2">
      <c r="A21" s="2">
        <v>36861</v>
      </c>
      <c r="B21" s="86">
        <f t="shared" si="0"/>
        <v>3.4397333333333335E-2</v>
      </c>
      <c r="C21" s="133">
        <v>3.4397333333333333</v>
      </c>
      <c r="D21" s="133"/>
      <c r="E21" s="86"/>
      <c r="F21" s="41">
        <v>5.3</v>
      </c>
      <c r="G21" s="41"/>
      <c r="K21" s="18">
        <v>43070</v>
      </c>
      <c r="L21" s="148">
        <v>7983.2903626945699</v>
      </c>
      <c r="M21" s="234">
        <v>0.29277504077801347</v>
      </c>
      <c r="N21" s="158"/>
      <c r="O21" s="280"/>
      <c r="P21" s="280"/>
      <c r="Q21" s="289"/>
      <c r="R21" s="158"/>
      <c r="S21" s="265"/>
    </row>
    <row r="22" spans="1:19" ht="12" x14ac:dyDescent="0.2">
      <c r="A22" s="2">
        <v>36892</v>
      </c>
      <c r="B22" s="86">
        <f t="shared" si="0"/>
        <v>3.4009333333333336E-2</v>
      </c>
      <c r="C22" s="133">
        <v>3.4009333333333336</v>
      </c>
      <c r="D22" s="133"/>
      <c r="E22" s="86"/>
      <c r="F22" s="41"/>
      <c r="G22" s="41"/>
      <c r="K22" s="18">
        <v>43160</v>
      </c>
      <c r="L22" s="148">
        <v>7378.5700003380416</v>
      </c>
      <c r="M22" s="234">
        <v>0.28733725099471258</v>
      </c>
      <c r="N22"/>
      <c r="O22" s="280"/>
      <c r="P22" s="280"/>
      <c r="Q22" s="289"/>
      <c r="R22" s="42"/>
      <c r="S22" s="265"/>
    </row>
    <row r="23" spans="1:19" ht="12.75" x14ac:dyDescent="0.2">
      <c r="A23" s="2">
        <v>36923</v>
      </c>
      <c r="B23" s="86">
        <f t="shared" si="0"/>
        <v>3.3833333333333326E-2</v>
      </c>
      <c r="C23" s="133">
        <v>3.3833333333333329</v>
      </c>
      <c r="D23" s="133"/>
      <c r="E23" s="86"/>
      <c r="F23" s="41"/>
      <c r="G23" s="41"/>
      <c r="K23" s="18">
        <v>43252</v>
      </c>
      <c r="L23" s="148">
        <v>7544.8211796590513</v>
      </c>
      <c r="M23" s="234">
        <v>0.2817242437609041</v>
      </c>
      <c r="N23" s="159"/>
      <c r="O23" s="280"/>
      <c r="P23" s="280"/>
      <c r="Q23" s="289"/>
      <c r="R23" s="42"/>
      <c r="S23" s="265"/>
    </row>
    <row r="24" spans="1:19" ht="12.75" x14ac:dyDescent="0.2">
      <c r="A24" s="2">
        <v>36951</v>
      </c>
      <c r="B24" s="86">
        <f t="shared" si="0"/>
        <v>3.4130000000000001E-2</v>
      </c>
      <c r="C24" s="133">
        <v>3.4130000000000003</v>
      </c>
      <c r="D24" s="133"/>
      <c r="E24" s="86"/>
      <c r="F24" s="41">
        <v>2.6</v>
      </c>
      <c r="G24" s="41"/>
      <c r="K24" s="18">
        <v>43344</v>
      </c>
      <c r="L24" s="148">
        <v>7355.798610677195</v>
      </c>
      <c r="M24" s="234">
        <v>0.27373802087693172</v>
      </c>
      <c r="N24" s="159"/>
      <c r="O24" s="280"/>
      <c r="P24" s="280"/>
      <c r="Q24" s="289"/>
      <c r="R24" s="42"/>
      <c r="S24" s="265"/>
    </row>
    <row r="25" spans="1:19" ht="12.75" x14ac:dyDescent="0.2">
      <c r="A25" s="2">
        <v>36982</v>
      </c>
      <c r="B25" s="86">
        <f t="shared" si="0"/>
        <v>3.5186666666666665E-2</v>
      </c>
      <c r="C25" s="133">
        <v>3.5186666666666664</v>
      </c>
      <c r="D25" s="133"/>
      <c r="E25" s="86"/>
      <c r="F25" s="41"/>
      <c r="G25" s="41"/>
      <c r="K25" s="18">
        <v>43435</v>
      </c>
      <c r="L25" s="148">
        <v>6425.6969369284479</v>
      </c>
      <c r="M25" s="234">
        <v>0.26462550752545821</v>
      </c>
      <c r="N25" s="159"/>
      <c r="O25" s="280"/>
      <c r="P25" s="280"/>
      <c r="Q25" s="289"/>
      <c r="R25" s="42"/>
      <c r="S25" s="265"/>
    </row>
    <row r="26" spans="1:19" ht="12.75" x14ac:dyDescent="0.2">
      <c r="A26" s="2">
        <v>37012</v>
      </c>
      <c r="B26" s="86">
        <f t="shared" si="0"/>
        <v>3.7122000000000002E-2</v>
      </c>
      <c r="C26" s="133">
        <v>3.7122000000000002</v>
      </c>
      <c r="D26" s="133"/>
      <c r="E26" s="86"/>
      <c r="F26" s="41"/>
      <c r="G26" s="41"/>
      <c r="K26" s="18">
        <v>43525</v>
      </c>
      <c r="L26" s="148">
        <v>5548.1149880000003</v>
      </c>
      <c r="M26" s="234">
        <v>0.26154208243093935</v>
      </c>
      <c r="N26" s="159"/>
      <c r="O26" s="280"/>
      <c r="P26" s="280"/>
      <c r="Q26" s="289"/>
      <c r="R26" s="42"/>
      <c r="S26" s="265"/>
    </row>
    <row r="27" spans="1:19" ht="12.75" x14ac:dyDescent="0.2">
      <c r="A27" s="2">
        <v>37043</v>
      </c>
      <c r="B27" s="86">
        <f t="shared" si="0"/>
        <v>3.9753333333333328E-2</v>
      </c>
      <c r="C27" s="133">
        <v>3.9753333333333329</v>
      </c>
      <c r="D27" s="133"/>
      <c r="E27" s="86"/>
      <c r="F27" s="41" t="s">
        <v>295</v>
      </c>
      <c r="G27" s="41"/>
      <c r="K27" s="18"/>
      <c r="L27" s="148"/>
      <c r="M27" s="234"/>
      <c r="N27" s="159"/>
      <c r="O27"/>
      <c r="P27"/>
      <c r="Q27" s="42"/>
      <c r="R27" s="42"/>
    </row>
    <row r="28" spans="1:19" ht="12.75" x14ac:dyDescent="0.2">
      <c r="A28" s="2">
        <v>37073</v>
      </c>
      <c r="B28" s="86">
        <f t="shared" si="0"/>
        <v>4.2699000000000001E-2</v>
      </c>
      <c r="C28" s="133">
        <v>4.2698999999999998</v>
      </c>
      <c r="D28" s="133"/>
      <c r="E28" s="86"/>
      <c r="F28" s="41"/>
      <c r="G28" s="41"/>
      <c r="K28" s="288" t="s">
        <v>456</v>
      </c>
      <c r="L28" s="101">
        <f>(L26-L25)/L25</f>
        <v>-0.13657381565647589</v>
      </c>
      <c r="M28" s="160"/>
      <c r="N28" s="159"/>
      <c r="O28"/>
      <c r="P28"/>
      <c r="Q28" s="42"/>
      <c r="R28" s="42"/>
    </row>
    <row r="29" spans="1:19" ht="12.75" x14ac:dyDescent="0.2">
      <c r="A29" s="2">
        <v>37104</v>
      </c>
      <c r="B29" s="86">
        <f t="shared" si="0"/>
        <v>4.5444666666666675E-2</v>
      </c>
      <c r="C29" s="133">
        <v>4.5444666666666675</v>
      </c>
      <c r="D29" s="133"/>
      <c r="E29" s="86"/>
      <c r="F29" s="41"/>
      <c r="G29" s="41"/>
      <c r="K29" s="288" t="s">
        <v>435</v>
      </c>
      <c r="L29" s="101">
        <f>(L26-L22)/L22</f>
        <v>-0.24807720361183547</v>
      </c>
      <c r="M29" s="160"/>
      <c r="N29" s="159"/>
      <c r="O29"/>
      <c r="P29"/>
      <c r="Q29" s="42"/>
      <c r="R29" s="42"/>
    </row>
    <row r="30" spans="1:19" ht="12.75" x14ac:dyDescent="0.2">
      <c r="A30" s="2">
        <v>37135</v>
      </c>
      <c r="B30" s="86">
        <f t="shared" si="0"/>
        <v>4.745566666666666E-2</v>
      </c>
      <c r="C30" s="133">
        <v>4.745566666666666</v>
      </c>
      <c r="D30" s="133"/>
      <c r="E30" s="86"/>
      <c r="F30" s="41">
        <v>2.2000000000000002</v>
      </c>
      <c r="G30" s="41"/>
      <c r="L30" s="101"/>
      <c r="M30" s="160"/>
      <c r="N30" s="159"/>
      <c r="O30"/>
      <c r="P30"/>
      <c r="Q30" s="42"/>
      <c r="R30" s="42"/>
    </row>
    <row r="31" spans="1:19" ht="12.75" x14ac:dyDescent="0.2">
      <c r="A31" s="2">
        <v>37165</v>
      </c>
      <c r="B31" s="86">
        <f t="shared" si="0"/>
        <v>4.8194333333333325E-2</v>
      </c>
      <c r="C31" s="133">
        <v>4.8194333333333326</v>
      </c>
      <c r="D31" s="133"/>
      <c r="E31" s="86"/>
      <c r="F31" s="41"/>
      <c r="G31" s="41"/>
      <c r="N31" s="159"/>
      <c r="O31" s="159"/>
      <c r="P31" s="18"/>
      <c r="Q31" s="42"/>
      <c r="R31" s="42"/>
    </row>
    <row r="32" spans="1:19" ht="12.75" x14ac:dyDescent="0.2">
      <c r="A32" s="2">
        <v>37196</v>
      </c>
      <c r="B32" s="86">
        <f t="shared" si="0"/>
        <v>4.7379333333333336E-2</v>
      </c>
      <c r="C32" s="74">
        <v>4.7379333333333333</v>
      </c>
      <c r="D32" s="75"/>
      <c r="E32" s="86"/>
      <c r="F32" s="41"/>
      <c r="G32" s="41"/>
      <c r="N32" s="159"/>
      <c r="O32" s="159"/>
      <c r="P32" s="18"/>
      <c r="Q32" s="42"/>
      <c r="R32" s="42"/>
    </row>
    <row r="33" spans="1:18" ht="12.75" x14ac:dyDescent="0.2">
      <c r="A33" s="2">
        <v>37226</v>
      </c>
      <c r="B33" s="86">
        <f t="shared" si="0"/>
        <v>4.5154333333333331E-2</v>
      </c>
      <c r="C33" s="74">
        <v>4.5154333333333332</v>
      </c>
      <c r="D33" s="75"/>
      <c r="E33" s="86"/>
      <c r="F33" s="41"/>
      <c r="G33" s="41"/>
      <c r="N33" s="159"/>
      <c r="O33" s="159"/>
      <c r="P33" s="18"/>
      <c r="Q33" s="42"/>
      <c r="R33" s="42"/>
    </row>
    <row r="34" spans="1:18" ht="12.75" x14ac:dyDescent="0.2">
      <c r="A34" s="2">
        <v>37257</v>
      </c>
      <c r="B34" s="86">
        <f t="shared" si="0"/>
        <v>4.2108666666666669E-2</v>
      </c>
      <c r="C34" s="74">
        <v>4.210866666666667</v>
      </c>
      <c r="D34" s="75"/>
      <c r="E34" s="86"/>
      <c r="F34" s="41"/>
      <c r="G34" s="41"/>
      <c r="N34" s="159"/>
      <c r="O34" s="159"/>
      <c r="P34" s="18"/>
      <c r="Q34" s="42"/>
      <c r="R34" s="42"/>
    </row>
    <row r="35" spans="1:18" ht="12.75" x14ac:dyDescent="0.2">
      <c r="A35" s="2">
        <v>37288</v>
      </c>
      <c r="B35" s="86">
        <f t="shared" si="0"/>
        <v>3.9073999999999998E-2</v>
      </c>
      <c r="C35" s="74">
        <v>3.9074</v>
      </c>
      <c r="D35" s="75"/>
      <c r="E35" s="86"/>
      <c r="F35" s="41"/>
      <c r="G35" s="41"/>
      <c r="N35" s="159"/>
      <c r="O35" s="159"/>
      <c r="P35" s="18"/>
      <c r="Q35" s="42"/>
      <c r="R35" s="42"/>
    </row>
    <row r="36" spans="1:18" ht="12.75" x14ac:dyDescent="0.2">
      <c r="A36" s="2">
        <v>37316</v>
      </c>
      <c r="B36" s="86">
        <f t="shared" si="0"/>
        <v>3.6824999999999997E-2</v>
      </c>
      <c r="C36" s="74">
        <v>3.6824999999999997</v>
      </c>
      <c r="D36" s="75"/>
      <c r="E36" s="86"/>
      <c r="F36" s="41">
        <v>1.7</v>
      </c>
      <c r="G36" s="41"/>
      <c r="N36" s="159"/>
      <c r="O36" s="159"/>
      <c r="P36" s="18"/>
      <c r="Q36" s="42"/>
      <c r="R36" s="42"/>
    </row>
    <row r="37" spans="1:18" ht="12.75" x14ac:dyDescent="0.2">
      <c r="A37" s="2">
        <v>37347</v>
      </c>
      <c r="B37" s="86">
        <f t="shared" si="0"/>
        <v>3.6022666666666668E-2</v>
      </c>
      <c r="C37" s="74">
        <v>3.6022666666666665</v>
      </c>
      <c r="D37" s="75"/>
      <c r="E37" s="86"/>
      <c r="F37" s="41"/>
      <c r="G37" s="41"/>
      <c r="N37" s="159"/>
      <c r="O37" s="159"/>
      <c r="P37" s="18"/>
      <c r="Q37" s="42"/>
      <c r="R37" s="42"/>
    </row>
    <row r="38" spans="1:18" ht="12.75" x14ac:dyDescent="0.2">
      <c r="A38" s="2">
        <v>37377</v>
      </c>
      <c r="B38" s="86">
        <f t="shared" si="0"/>
        <v>3.683366666666666E-2</v>
      </c>
      <c r="C38" s="74">
        <v>3.6833666666666662</v>
      </c>
      <c r="D38" s="75"/>
      <c r="E38" s="86"/>
      <c r="F38" s="41"/>
      <c r="G38" s="41"/>
      <c r="N38" s="159"/>
      <c r="O38" s="159"/>
      <c r="P38" s="18"/>
      <c r="Q38" s="42"/>
      <c r="R38" s="42"/>
    </row>
    <row r="39" spans="1:18" ht="12.75" x14ac:dyDescent="0.2">
      <c r="A39" s="2">
        <v>37408</v>
      </c>
      <c r="B39" s="86">
        <f t="shared" si="0"/>
        <v>3.8638666666666661E-2</v>
      </c>
      <c r="C39" s="74">
        <v>3.8638666666666661</v>
      </c>
      <c r="D39" s="75"/>
      <c r="E39" s="86"/>
      <c r="F39" s="41">
        <v>3.3</v>
      </c>
      <c r="G39" s="41"/>
      <c r="N39" s="159"/>
      <c r="O39" s="159"/>
      <c r="P39" s="18"/>
      <c r="Q39" s="42"/>
      <c r="R39" s="42"/>
    </row>
    <row r="40" spans="1:18" ht="12.75" x14ac:dyDescent="0.2">
      <c r="A40" s="2">
        <v>37438</v>
      </c>
      <c r="B40" s="86">
        <f t="shared" si="0"/>
        <v>4.049733333333333E-2</v>
      </c>
      <c r="C40" s="74">
        <v>4.0497333333333332</v>
      </c>
      <c r="D40" s="75"/>
      <c r="E40" s="86"/>
      <c r="F40" s="41"/>
      <c r="G40" s="41"/>
      <c r="N40" s="159"/>
      <c r="O40" s="159"/>
      <c r="P40" s="18"/>
      <c r="Q40" s="42"/>
      <c r="R40" s="42"/>
    </row>
    <row r="41" spans="1:18" ht="12.75" x14ac:dyDescent="0.2">
      <c r="A41" s="2">
        <v>37469</v>
      </c>
      <c r="B41" s="86">
        <f t="shared" si="0"/>
        <v>4.1629333333333331E-2</v>
      </c>
      <c r="C41" s="74">
        <v>4.1629333333333332</v>
      </c>
      <c r="D41" s="75"/>
      <c r="E41" s="86"/>
      <c r="F41" s="41"/>
      <c r="G41" s="41"/>
      <c r="N41" s="159"/>
      <c r="O41" s="159"/>
      <c r="P41" s="18"/>
      <c r="Q41" s="42"/>
      <c r="R41" s="42"/>
    </row>
    <row r="42" spans="1:18" ht="12.75" x14ac:dyDescent="0.2">
      <c r="A42" s="2">
        <v>37500</v>
      </c>
      <c r="B42" s="86">
        <f t="shared" si="0"/>
        <v>4.1870999999999992E-2</v>
      </c>
      <c r="C42" s="74">
        <v>4.1870999999999992</v>
      </c>
      <c r="D42" s="75"/>
      <c r="E42" s="86">
        <f t="shared" ref="E42:E70" si="1">F42/100</f>
        <v>1.8395999999999999E-2</v>
      </c>
      <c r="F42" s="41">
        <v>1.8395999999999999</v>
      </c>
      <c r="G42" s="41"/>
      <c r="H42" s="7">
        <f>F42-C42</f>
        <v>-2.3474999999999993</v>
      </c>
      <c r="N42" s="159"/>
      <c r="O42" s="159"/>
      <c r="P42" s="18"/>
      <c r="Q42" s="42"/>
      <c r="R42" s="42"/>
    </row>
    <row r="43" spans="1:18" ht="12.75" x14ac:dyDescent="0.2">
      <c r="A43" s="2">
        <v>37530</v>
      </c>
      <c r="B43" s="86">
        <f t="shared" si="0"/>
        <v>4.1393999999999986E-2</v>
      </c>
      <c r="C43" s="74">
        <v>4.1393999999999984</v>
      </c>
      <c r="D43" s="75"/>
      <c r="E43" s="86">
        <f t="shared" si="1"/>
        <v>2.0888999999999998E-2</v>
      </c>
      <c r="F43" s="41">
        <v>2.0888999999999998</v>
      </c>
      <c r="G43" s="41"/>
      <c r="H43" s="7">
        <f t="shared" ref="H43:H106" si="2">F43-C43</f>
        <v>-2.0504999999999987</v>
      </c>
      <c r="N43" s="159"/>
      <c r="O43" s="159"/>
      <c r="P43" s="18"/>
      <c r="Q43" s="42"/>
      <c r="R43" s="42"/>
    </row>
    <row r="44" spans="1:18" ht="12.75" x14ac:dyDescent="0.2">
      <c r="A44" s="2">
        <v>37561</v>
      </c>
      <c r="B44" s="86">
        <f t="shared" si="0"/>
        <v>4.0607333333333336E-2</v>
      </c>
      <c r="C44" s="74">
        <v>4.0607333333333333</v>
      </c>
      <c r="D44" s="75"/>
      <c r="E44" s="86">
        <f t="shared" si="1"/>
        <v>2.2027999999999999E-2</v>
      </c>
      <c r="F44" s="41">
        <v>2.2027999999999999</v>
      </c>
      <c r="G44" s="41"/>
      <c r="H44" s="7">
        <f t="shared" si="2"/>
        <v>-1.8579333333333334</v>
      </c>
      <c r="N44" s="159"/>
      <c r="O44" s="159"/>
      <c r="P44" s="18"/>
      <c r="Q44" s="42"/>
      <c r="R44" s="42"/>
    </row>
    <row r="45" spans="1:18" ht="12.75" x14ac:dyDescent="0.2">
      <c r="A45" s="2">
        <v>37591</v>
      </c>
      <c r="B45" s="86">
        <f t="shared" si="0"/>
        <v>3.9823333333333336E-2</v>
      </c>
      <c r="C45" s="74">
        <v>3.9823333333333335</v>
      </c>
      <c r="D45" s="75"/>
      <c r="E45" s="86">
        <f t="shared" si="1"/>
        <v>2.2098E-2</v>
      </c>
      <c r="F45" s="41">
        <v>2.2098</v>
      </c>
      <c r="G45" s="41"/>
      <c r="H45" s="7">
        <f t="shared" si="2"/>
        <v>-1.7725333333333335</v>
      </c>
      <c r="N45" s="159"/>
      <c r="O45" s="159"/>
      <c r="P45" s="18"/>
      <c r="Q45" s="42"/>
      <c r="R45" s="42"/>
    </row>
    <row r="46" spans="1:18" ht="12.75" x14ac:dyDescent="0.2">
      <c r="A46" s="2">
        <v>37622</v>
      </c>
      <c r="B46" s="86">
        <f t="shared" si="0"/>
        <v>3.9292999999999995E-2</v>
      </c>
      <c r="C46" s="74">
        <v>3.9292999999999996</v>
      </c>
      <c r="D46" s="75"/>
      <c r="E46" s="86">
        <f t="shared" si="1"/>
        <v>2.1211000000000001E-2</v>
      </c>
      <c r="F46" s="41">
        <v>2.1211000000000002</v>
      </c>
      <c r="G46" s="41"/>
      <c r="H46" s="7">
        <f t="shared" si="2"/>
        <v>-1.8081999999999994</v>
      </c>
      <c r="N46" s="159"/>
      <c r="O46" s="159"/>
      <c r="P46" s="18"/>
      <c r="Q46" s="42"/>
      <c r="R46" s="42"/>
    </row>
    <row r="47" spans="1:18" ht="12.75" x14ac:dyDescent="0.2">
      <c r="A47" s="2">
        <v>37653</v>
      </c>
      <c r="B47" s="86">
        <f t="shared" si="0"/>
        <v>3.9102666666666661E-2</v>
      </c>
      <c r="C47" s="74">
        <v>3.9102666666666663</v>
      </c>
      <c r="D47" s="75"/>
      <c r="E47" s="86">
        <f t="shared" si="1"/>
        <v>1.9819000000000003E-2</v>
      </c>
      <c r="F47" s="41">
        <v>1.9819000000000004</v>
      </c>
      <c r="G47" s="41"/>
      <c r="H47" s="7">
        <f t="shared" si="2"/>
        <v>-1.9283666666666659</v>
      </c>
      <c r="N47" s="159"/>
      <c r="O47" s="159"/>
      <c r="P47" s="18"/>
      <c r="Q47" s="42"/>
      <c r="R47" s="42"/>
    </row>
    <row r="48" spans="1:18" ht="12.75" x14ac:dyDescent="0.2">
      <c r="A48" s="2">
        <v>37681</v>
      </c>
      <c r="B48" s="86">
        <f t="shared" si="0"/>
        <v>3.9040999999999999E-2</v>
      </c>
      <c r="C48" s="74">
        <v>3.9041000000000001</v>
      </c>
      <c r="D48" s="75"/>
      <c r="E48" s="86">
        <f t="shared" si="1"/>
        <v>1.9675999999999999E-2</v>
      </c>
      <c r="F48" s="41">
        <v>1.9676</v>
      </c>
      <c r="G48" s="41"/>
      <c r="H48" s="7">
        <f t="shared" si="2"/>
        <v>-1.9365000000000001</v>
      </c>
      <c r="N48" s="159"/>
      <c r="O48" s="159"/>
      <c r="P48" s="18"/>
      <c r="Q48" s="42"/>
      <c r="R48" s="42"/>
    </row>
    <row r="49" spans="1:18" ht="12.75" x14ac:dyDescent="0.2">
      <c r="A49" s="2">
        <v>37712</v>
      </c>
      <c r="B49" s="86">
        <f t="shared" si="0"/>
        <v>3.8810999999999998E-2</v>
      </c>
      <c r="C49" s="74">
        <v>3.8811</v>
      </c>
      <c r="D49" s="75"/>
      <c r="E49" s="86">
        <f t="shared" si="1"/>
        <v>2.0750999999999999E-2</v>
      </c>
      <c r="F49" s="41">
        <v>2.0750999999999999</v>
      </c>
      <c r="G49" s="41"/>
      <c r="H49" s="7">
        <f t="shared" si="2"/>
        <v>-1.806</v>
      </c>
      <c r="N49" s="159"/>
      <c r="O49" s="159"/>
      <c r="P49" s="18"/>
      <c r="Q49" s="42"/>
      <c r="R49" s="42"/>
    </row>
    <row r="50" spans="1:18" ht="12.75" x14ac:dyDescent="0.2">
      <c r="A50" s="2">
        <v>37742</v>
      </c>
      <c r="B50" s="86">
        <f t="shared" si="0"/>
        <v>3.8329000000000002E-2</v>
      </c>
      <c r="C50" s="74">
        <v>3.8329</v>
      </c>
      <c r="D50" s="75"/>
      <c r="E50" s="86">
        <f t="shared" si="1"/>
        <v>2.1991999999999998E-2</v>
      </c>
      <c r="F50" s="41">
        <v>2.1991999999999998</v>
      </c>
      <c r="G50" s="41"/>
      <c r="H50" s="7">
        <f t="shared" si="2"/>
        <v>-1.6337000000000002</v>
      </c>
      <c r="N50" s="159"/>
      <c r="O50" s="159"/>
      <c r="P50" s="18"/>
      <c r="Q50" s="42"/>
      <c r="R50" s="42"/>
    </row>
    <row r="51" spans="1:18" ht="12.75" x14ac:dyDescent="0.2">
      <c r="A51" s="2">
        <v>37773</v>
      </c>
      <c r="B51" s="86">
        <f t="shared" si="0"/>
        <v>3.7828999999999995E-2</v>
      </c>
      <c r="C51" s="74">
        <v>3.7828999999999993</v>
      </c>
      <c r="D51" s="75"/>
      <c r="E51" s="86">
        <f t="shared" si="1"/>
        <v>2.3132000000000007E-2</v>
      </c>
      <c r="F51" s="41">
        <v>2.3132000000000006</v>
      </c>
      <c r="G51" s="41"/>
      <c r="H51" s="7">
        <f t="shared" si="2"/>
        <v>-1.4696999999999987</v>
      </c>
      <c r="N51" s="159"/>
      <c r="O51" s="159"/>
      <c r="P51" s="18"/>
      <c r="Q51" s="42"/>
      <c r="R51" s="42"/>
    </row>
    <row r="52" spans="1:18" ht="12.75" x14ac:dyDescent="0.2">
      <c r="A52" s="2">
        <v>37803</v>
      </c>
      <c r="B52" s="86">
        <f t="shared" si="0"/>
        <v>3.7469999999999996E-2</v>
      </c>
      <c r="C52" s="74">
        <v>3.7469999999999999</v>
      </c>
      <c r="D52" s="75"/>
      <c r="E52" s="86">
        <f t="shared" si="1"/>
        <v>2.3738000000000002E-2</v>
      </c>
      <c r="F52" s="41">
        <v>2.3738000000000001</v>
      </c>
      <c r="G52" s="41"/>
      <c r="H52" s="7">
        <f t="shared" si="2"/>
        <v>-1.3731999999999998</v>
      </c>
      <c r="N52" s="159"/>
      <c r="O52" s="159"/>
      <c r="P52" s="18"/>
      <c r="Q52" s="42"/>
      <c r="R52" s="42"/>
    </row>
    <row r="53" spans="1:18" ht="12.75" x14ac:dyDescent="0.2">
      <c r="A53" s="2">
        <v>37834</v>
      </c>
      <c r="B53" s="86">
        <f t="shared" si="0"/>
        <v>3.7267999999999996E-2</v>
      </c>
      <c r="C53" s="74">
        <v>3.7267999999999994</v>
      </c>
      <c r="D53" s="75"/>
      <c r="E53" s="86">
        <f t="shared" si="1"/>
        <v>2.3727999999999999E-2</v>
      </c>
      <c r="F53" s="41">
        <v>2.3727999999999998</v>
      </c>
      <c r="G53" s="41"/>
      <c r="H53" s="7">
        <f t="shared" si="2"/>
        <v>-1.3539999999999996</v>
      </c>
      <c r="N53" s="159"/>
      <c r="O53" s="159"/>
      <c r="P53" s="18"/>
      <c r="Q53" s="42"/>
      <c r="R53" s="42"/>
    </row>
    <row r="54" spans="1:18" ht="12.75" x14ac:dyDescent="0.2">
      <c r="A54" s="2">
        <v>37865</v>
      </c>
      <c r="B54" s="86">
        <f t="shared" si="0"/>
        <v>3.7325999999999998E-2</v>
      </c>
      <c r="C54" s="74">
        <v>3.7326000000000001</v>
      </c>
      <c r="D54" s="75"/>
      <c r="E54" s="86">
        <f t="shared" si="1"/>
        <v>2.3162000000000002E-2</v>
      </c>
      <c r="F54" s="41">
        <v>2.3162000000000003</v>
      </c>
      <c r="G54" s="41"/>
      <c r="H54" s="7">
        <f t="shared" si="2"/>
        <v>-1.4163999999999999</v>
      </c>
      <c r="N54" s="159"/>
      <c r="O54" s="159"/>
      <c r="P54" s="18"/>
      <c r="Q54" s="42"/>
      <c r="R54" s="42"/>
    </row>
    <row r="55" spans="1:18" ht="12.75" x14ac:dyDescent="0.2">
      <c r="A55" s="2">
        <v>37895</v>
      </c>
      <c r="B55" s="86">
        <f t="shared" si="0"/>
        <v>3.7568000000000004E-2</v>
      </c>
      <c r="C55" s="74">
        <v>3.7568000000000001</v>
      </c>
      <c r="D55" s="75"/>
      <c r="E55" s="86">
        <f t="shared" si="1"/>
        <v>2.2572000000000005E-2</v>
      </c>
      <c r="F55" s="41">
        <v>2.2572000000000005</v>
      </c>
      <c r="G55" s="41"/>
      <c r="H55" s="7">
        <f t="shared" si="2"/>
        <v>-1.4995999999999996</v>
      </c>
      <c r="N55" s="159"/>
      <c r="O55" s="159"/>
      <c r="P55" s="18"/>
      <c r="Q55" s="42"/>
      <c r="R55" s="42"/>
    </row>
    <row r="56" spans="1:18" ht="12.75" x14ac:dyDescent="0.2">
      <c r="A56" s="2">
        <v>37926</v>
      </c>
      <c r="B56" s="86">
        <f t="shared" si="0"/>
        <v>3.7906000000000002E-2</v>
      </c>
      <c r="C56" s="74">
        <v>3.7906</v>
      </c>
      <c r="D56" s="75"/>
      <c r="E56" s="86">
        <f t="shared" si="1"/>
        <v>2.2350000000000002E-2</v>
      </c>
      <c r="F56" s="41">
        <v>2.2350000000000003</v>
      </c>
      <c r="G56" s="41"/>
      <c r="H56" s="7">
        <f t="shared" si="2"/>
        <v>-1.5555999999999996</v>
      </c>
      <c r="N56" s="159"/>
      <c r="O56" s="159"/>
      <c r="P56" s="18"/>
      <c r="Q56" s="42"/>
      <c r="R56" s="42"/>
    </row>
    <row r="57" spans="1:18" ht="12.75" x14ac:dyDescent="0.2">
      <c r="A57" s="2">
        <v>37956</v>
      </c>
      <c r="B57" s="86">
        <f t="shared" si="0"/>
        <v>3.8027000000000005E-2</v>
      </c>
      <c r="C57" s="74">
        <v>3.8027000000000002</v>
      </c>
      <c r="D57" s="75"/>
      <c r="E57" s="86">
        <f t="shared" si="1"/>
        <v>2.2599000000000001E-2</v>
      </c>
      <c r="F57" s="41">
        <v>2.2599</v>
      </c>
      <c r="G57" s="41"/>
      <c r="H57" s="7">
        <f t="shared" si="2"/>
        <v>-1.5428000000000002</v>
      </c>
      <c r="N57" s="159"/>
      <c r="O57" s="159"/>
      <c r="P57" s="18"/>
      <c r="Q57" s="42"/>
      <c r="R57" s="42"/>
    </row>
    <row r="58" spans="1:18" ht="12.75" x14ac:dyDescent="0.2">
      <c r="A58" s="2">
        <v>37987</v>
      </c>
      <c r="B58" s="86">
        <f t="shared" si="0"/>
        <v>3.7751E-2</v>
      </c>
      <c r="C58" s="74">
        <v>3.7751000000000001</v>
      </c>
      <c r="D58" s="75"/>
      <c r="E58" s="86">
        <f t="shared" si="1"/>
        <v>2.3294000000000002E-2</v>
      </c>
      <c r="F58" s="41">
        <v>2.3294000000000001</v>
      </c>
      <c r="G58" s="41"/>
      <c r="H58" s="7">
        <f t="shared" si="2"/>
        <v>-1.4457</v>
      </c>
      <c r="N58" s="159"/>
      <c r="O58" s="159"/>
      <c r="P58" s="18"/>
      <c r="Q58" s="158"/>
      <c r="R58" s="158"/>
    </row>
    <row r="59" spans="1:18" ht="12.75" x14ac:dyDescent="0.2">
      <c r="A59" s="2">
        <v>38018</v>
      </c>
      <c r="B59" s="86">
        <f t="shared" si="0"/>
        <v>3.7118999999999992E-2</v>
      </c>
      <c r="C59" s="74">
        <v>3.7118999999999995</v>
      </c>
      <c r="D59" s="75"/>
      <c r="E59" s="86">
        <f t="shared" si="1"/>
        <v>2.4210000000000002E-2</v>
      </c>
      <c r="F59" s="41">
        <v>2.4210000000000003</v>
      </c>
      <c r="G59" s="41"/>
      <c r="H59" s="7">
        <f t="shared" si="2"/>
        <v>-1.2908999999999993</v>
      </c>
      <c r="N59" s="159"/>
      <c r="O59" s="159"/>
      <c r="P59" s="158"/>
      <c r="Q59" s="158"/>
      <c r="R59" s="158"/>
    </row>
    <row r="60" spans="1:18" ht="12.75" x14ac:dyDescent="0.2">
      <c r="A60" s="2">
        <v>38047</v>
      </c>
      <c r="B60" s="86">
        <f t="shared" si="0"/>
        <v>3.6308999999999994E-2</v>
      </c>
      <c r="C60" s="74">
        <v>3.6308999999999996</v>
      </c>
      <c r="D60" s="75"/>
      <c r="E60" s="86">
        <f t="shared" si="1"/>
        <v>2.5174999999999999E-2</v>
      </c>
      <c r="F60" s="41">
        <v>2.5175000000000001</v>
      </c>
      <c r="G60" s="41"/>
      <c r="H60" s="7">
        <f t="shared" si="2"/>
        <v>-1.1133999999999995</v>
      </c>
      <c r="N60" s="159"/>
      <c r="O60" s="159"/>
      <c r="P60" s="158"/>
      <c r="Q60" s="158"/>
      <c r="R60" s="158"/>
    </row>
    <row r="61" spans="1:18" ht="12.75" x14ac:dyDescent="0.2">
      <c r="A61" s="2">
        <v>38078</v>
      </c>
      <c r="B61" s="86">
        <f t="shared" si="0"/>
        <v>3.5733000000000008E-2</v>
      </c>
      <c r="C61" s="74">
        <v>3.5733000000000006</v>
      </c>
      <c r="D61" s="75"/>
      <c r="E61" s="86">
        <f t="shared" si="1"/>
        <v>2.5901999999999998E-2</v>
      </c>
      <c r="F61" s="41">
        <v>2.5901999999999998</v>
      </c>
      <c r="G61" s="41"/>
      <c r="H61" s="7">
        <f t="shared" si="2"/>
        <v>-0.98310000000000075</v>
      </c>
      <c r="N61" s="159"/>
      <c r="O61" s="159"/>
      <c r="P61" s="158"/>
      <c r="Q61" s="158"/>
      <c r="R61" s="158"/>
    </row>
    <row r="62" spans="1:18" ht="12.75" x14ac:dyDescent="0.2">
      <c r="A62" s="2">
        <v>38108</v>
      </c>
      <c r="B62" s="86">
        <f t="shared" si="0"/>
        <v>3.5457000000000002E-2</v>
      </c>
      <c r="C62" s="74">
        <v>3.5457000000000001</v>
      </c>
      <c r="D62" s="75"/>
      <c r="E62" s="86">
        <f t="shared" si="1"/>
        <v>2.6225000000000002E-2</v>
      </c>
      <c r="F62" s="41">
        <v>2.6225000000000001</v>
      </c>
      <c r="G62" s="41"/>
      <c r="H62" s="7">
        <f t="shared" si="2"/>
        <v>-0.92320000000000002</v>
      </c>
      <c r="N62" s="159"/>
      <c r="O62" s="159"/>
      <c r="P62" s="158"/>
      <c r="Q62" s="158"/>
      <c r="R62" s="158"/>
    </row>
    <row r="63" spans="1:18" ht="12.75" x14ac:dyDescent="0.2">
      <c r="A63" s="2">
        <v>38139</v>
      </c>
      <c r="B63" s="86">
        <f t="shared" si="0"/>
        <v>3.5210999999999999E-2</v>
      </c>
      <c r="C63" s="74">
        <v>3.5210999999999997</v>
      </c>
      <c r="D63" s="75"/>
      <c r="E63" s="86">
        <f t="shared" si="1"/>
        <v>2.6123000000000004E-2</v>
      </c>
      <c r="F63" s="41">
        <v>2.6123000000000003</v>
      </c>
      <c r="G63" s="41"/>
      <c r="H63" s="7">
        <f t="shared" si="2"/>
        <v>-0.90879999999999939</v>
      </c>
      <c r="N63" s="159"/>
      <c r="O63" s="159"/>
      <c r="P63" s="158"/>
      <c r="Q63" s="158"/>
      <c r="R63" s="158"/>
    </row>
    <row r="64" spans="1:18" ht="12.75" x14ac:dyDescent="0.2">
      <c r="A64" s="2">
        <v>38169</v>
      </c>
      <c r="B64" s="86">
        <f t="shared" si="0"/>
        <v>3.4879E-2</v>
      </c>
      <c r="C64" s="74">
        <v>3.4878999999999998</v>
      </c>
      <c r="D64" s="75"/>
      <c r="E64" s="86">
        <f t="shared" si="1"/>
        <v>2.5604000000000002E-2</v>
      </c>
      <c r="F64" s="41">
        <v>2.5604</v>
      </c>
      <c r="G64" s="41"/>
      <c r="H64" s="7">
        <f t="shared" si="2"/>
        <v>-0.92749999999999977</v>
      </c>
      <c r="N64" s="159"/>
      <c r="O64" s="159"/>
      <c r="P64" s="158"/>
      <c r="Q64" s="158"/>
      <c r="R64" s="158"/>
    </row>
    <row r="65" spans="1:18" ht="12.75" x14ac:dyDescent="0.2">
      <c r="A65" s="2">
        <v>38200</v>
      </c>
      <c r="B65" s="86">
        <f t="shared" si="0"/>
        <v>3.4583207520687741E-2</v>
      </c>
      <c r="C65" s="74">
        <v>3.458320752068774</v>
      </c>
      <c r="D65" s="75"/>
      <c r="E65" s="86">
        <f t="shared" si="1"/>
        <v>2.4670660378841466E-2</v>
      </c>
      <c r="F65" s="41">
        <v>2.4670660378841465</v>
      </c>
      <c r="G65" s="41"/>
      <c r="H65" s="7">
        <f t="shared" si="2"/>
        <v>-0.99125471418462752</v>
      </c>
      <c r="N65" s="158"/>
      <c r="O65" s="158"/>
      <c r="P65" s="158"/>
      <c r="Q65" s="158"/>
      <c r="R65" s="158"/>
    </row>
    <row r="66" spans="1:18" ht="12.75" x14ac:dyDescent="0.2">
      <c r="A66" s="2">
        <v>38231</v>
      </c>
      <c r="B66" s="86">
        <f t="shared" si="0"/>
        <v>3.4372042662066143E-2</v>
      </c>
      <c r="C66" s="74">
        <v>3.437204266206614</v>
      </c>
      <c r="D66" s="75"/>
      <c r="E66" s="86">
        <f t="shared" si="1"/>
        <v>2.3246815295134792E-2</v>
      </c>
      <c r="F66" s="41">
        <v>2.3246815295134793</v>
      </c>
      <c r="G66" s="41"/>
      <c r="H66" s="7">
        <f t="shared" si="2"/>
        <v>-1.1125227366931347</v>
      </c>
      <c r="N66" s="158"/>
      <c r="O66" s="158"/>
      <c r="P66" s="158"/>
      <c r="Q66" s="158"/>
      <c r="R66" s="158"/>
    </row>
    <row r="67" spans="1:18" x14ac:dyDescent="0.2">
      <c r="A67" s="2">
        <v>38261</v>
      </c>
      <c r="B67" s="86">
        <f t="shared" si="0"/>
        <v>3.4118999999999997E-2</v>
      </c>
      <c r="C67" s="74">
        <v>3.4118999999999997</v>
      </c>
      <c r="D67" s="75"/>
      <c r="E67" s="86">
        <f t="shared" si="1"/>
        <v>2.1645999999999995E-2</v>
      </c>
      <c r="F67" s="41">
        <v>2.1645999999999996</v>
      </c>
      <c r="G67" s="41"/>
      <c r="H67" s="7">
        <f t="shared" si="2"/>
        <v>-1.2473000000000001</v>
      </c>
    </row>
    <row r="68" spans="1:18" x14ac:dyDescent="0.2">
      <c r="A68" s="2">
        <v>38292</v>
      </c>
      <c r="B68" s="86">
        <f t="shared" si="0"/>
        <v>3.3527846184632039E-2</v>
      </c>
      <c r="C68" s="74">
        <v>3.352784618463204</v>
      </c>
      <c r="D68" s="75"/>
      <c r="E68" s="86">
        <f t="shared" si="1"/>
        <v>2.0164257564652024E-2</v>
      </c>
      <c r="F68" s="41">
        <v>2.0164257564652024</v>
      </c>
      <c r="G68" s="41"/>
      <c r="H68" s="7">
        <f t="shared" si="2"/>
        <v>-1.3363588619980016</v>
      </c>
    </row>
    <row r="69" spans="1:18" x14ac:dyDescent="0.2">
      <c r="A69" s="2">
        <v>38322</v>
      </c>
      <c r="B69" s="86">
        <f t="shared" si="0"/>
        <v>3.2317395805826037E-2</v>
      </c>
      <c r="C69" s="74">
        <v>3.2317395805826039</v>
      </c>
      <c r="D69" s="75"/>
      <c r="E69" s="86">
        <f t="shared" si="1"/>
        <v>1.9372628715760908E-2</v>
      </c>
      <c r="F69" s="41">
        <v>1.9372628715760907</v>
      </c>
      <c r="G69" s="41"/>
      <c r="H69" s="7">
        <f t="shared" si="2"/>
        <v>-1.2944767090065132</v>
      </c>
    </row>
    <row r="70" spans="1:18" x14ac:dyDescent="0.2">
      <c r="A70" s="2">
        <v>38353</v>
      </c>
      <c r="B70" s="86">
        <f t="shared" si="0"/>
        <v>3.0570987818974795E-2</v>
      </c>
      <c r="C70" s="74">
        <v>3.0570987818974795</v>
      </c>
      <c r="D70" s="75"/>
      <c r="E70" s="86">
        <f t="shared" si="1"/>
        <v>1.9472419385032781E-2</v>
      </c>
      <c r="F70" s="41">
        <v>1.947241938503278</v>
      </c>
      <c r="G70" s="41"/>
      <c r="H70" s="7">
        <f t="shared" si="2"/>
        <v>-1.1098568433942015</v>
      </c>
    </row>
    <row r="71" spans="1:18" x14ac:dyDescent="0.2">
      <c r="A71" s="2">
        <v>38384</v>
      </c>
      <c r="B71" s="86">
        <f t="shared" ref="B71:B108" si="3">C71/100</f>
        <v>2.8510057972979203E-2</v>
      </c>
      <c r="C71" s="74">
        <v>2.8510057972979204</v>
      </c>
      <c r="D71" s="75"/>
      <c r="E71" s="86">
        <f t="shared" ref="E71:E108" si="4">F71/100</f>
        <v>2.0284078492505839E-2</v>
      </c>
      <c r="F71" s="41">
        <v>2.0284078492505837</v>
      </c>
      <c r="G71" s="41"/>
      <c r="H71" s="7">
        <f t="shared" si="2"/>
        <v>-0.82259794804733666</v>
      </c>
    </row>
    <row r="72" spans="1:18" x14ac:dyDescent="0.2">
      <c r="A72" s="2">
        <v>38412</v>
      </c>
      <c r="B72" s="86">
        <f t="shared" si="3"/>
        <v>2.652334398218768E-2</v>
      </c>
      <c r="C72" s="74">
        <v>2.6523343982187679</v>
      </c>
      <c r="D72" s="75"/>
      <c r="E72" s="86">
        <f t="shared" si="4"/>
        <v>2.1677539229048571E-2</v>
      </c>
      <c r="F72" s="41">
        <v>2.1677539229048572</v>
      </c>
      <c r="G72" s="41"/>
      <c r="H72" s="7">
        <f t="shared" si="2"/>
        <v>-0.48458047531391069</v>
      </c>
    </row>
    <row r="73" spans="1:18" x14ac:dyDescent="0.2">
      <c r="A73" s="2">
        <v>38443</v>
      </c>
      <c r="B73" s="86">
        <f t="shared" si="3"/>
        <v>2.4953656233943446E-2</v>
      </c>
      <c r="C73" s="74">
        <v>2.4953656233943446</v>
      </c>
      <c r="D73" s="75"/>
      <c r="E73" s="86">
        <f t="shared" si="4"/>
        <v>2.3259668118281313E-2</v>
      </c>
      <c r="F73" s="41">
        <v>2.3259668118281311</v>
      </c>
      <c r="G73" s="41"/>
      <c r="H73" s="7">
        <f t="shared" si="2"/>
        <v>-0.1693988115662135</v>
      </c>
    </row>
    <row r="74" spans="1:18" x14ac:dyDescent="0.2">
      <c r="A74" s="2">
        <v>38473</v>
      </c>
      <c r="B74" s="86">
        <f t="shared" si="3"/>
        <v>2.400755654056292E-2</v>
      </c>
      <c r="C74" s="74">
        <v>2.400755654056292</v>
      </c>
      <c r="D74" s="75"/>
      <c r="E74" s="86">
        <f t="shared" si="4"/>
        <v>2.461665368246202E-2</v>
      </c>
      <c r="F74" s="41">
        <v>2.461665368246202</v>
      </c>
      <c r="G74" s="41"/>
      <c r="H74" s="7">
        <f t="shared" si="2"/>
        <v>6.090971418990998E-2</v>
      </c>
    </row>
    <row r="75" spans="1:18" x14ac:dyDescent="0.2">
      <c r="A75" s="2">
        <v>38504</v>
      </c>
      <c r="B75" s="86">
        <f t="shared" si="3"/>
        <v>2.3737265871883226E-2</v>
      </c>
      <c r="C75" s="74">
        <v>2.3737265871883224</v>
      </c>
      <c r="D75" s="75"/>
      <c r="E75" s="86">
        <f t="shared" si="4"/>
        <v>2.5543198284986329E-2</v>
      </c>
      <c r="F75" s="41">
        <v>2.5543198284986328</v>
      </c>
      <c r="G75" s="41"/>
      <c r="H75" s="7">
        <f t="shared" si="2"/>
        <v>0.1805932413103104</v>
      </c>
    </row>
    <row r="76" spans="1:18" x14ac:dyDescent="0.2">
      <c r="A76" s="2">
        <v>38534</v>
      </c>
      <c r="B76" s="86">
        <f t="shared" si="3"/>
        <v>2.3668033327677036E-2</v>
      </c>
      <c r="C76" s="74">
        <v>2.3668033327677036</v>
      </c>
      <c r="D76" s="75"/>
      <c r="E76" s="86">
        <f t="shared" si="4"/>
        <v>2.5901938119941327E-2</v>
      </c>
      <c r="F76" s="41">
        <v>2.5901938119941326</v>
      </c>
      <c r="G76" s="41"/>
      <c r="H76" s="7">
        <f t="shared" si="2"/>
        <v>0.22339047922642896</v>
      </c>
    </row>
    <row r="77" spans="1:18" x14ac:dyDescent="0.2">
      <c r="A77" s="2">
        <v>38565</v>
      </c>
      <c r="B77" s="86">
        <f t="shared" si="3"/>
        <v>2.3308249460559899E-2</v>
      </c>
      <c r="C77" s="74">
        <v>2.3308249460559898</v>
      </c>
      <c r="D77" s="75"/>
      <c r="E77" s="86">
        <f t="shared" si="4"/>
        <v>2.5917770021542875E-2</v>
      </c>
      <c r="F77" s="41">
        <v>2.5917770021542874</v>
      </c>
      <c r="G77" s="41"/>
      <c r="H77" s="7">
        <f t="shared" si="2"/>
        <v>0.26095205609829764</v>
      </c>
    </row>
    <row r="78" spans="1:18" x14ac:dyDescent="0.2">
      <c r="A78" s="2">
        <v>38596</v>
      </c>
      <c r="B78" s="86">
        <f t="shared" si="3"/>
        <v>2.2621167499447422E-2</v>
      </c>
      <c r="C78" s="74">
        <v>2.2621167499447421</v>
      </c>
      <c r="D78" s="75"/>
      <c r="E78" s="86">
        <f t="shared" si="4"/>
        <v>2.5776506091030427E-2</v>
      </c>
      <c r="F78" s="41">
        <v>2.5776506091030429</v>
      </c>
      <c r="G78" s="41"/>
      <c r="H78" s="7">
        <f t="shared" si="2"/>
        <v>0.31553385915830079</v>
      </c>
    </row>
    <row r="79" spans="1:18" x14ac:dyDescent="0.2">
      <c r="A79" s="2">
        <v>38626</v>
      </c>
      <c r="B79" s="86">
        <f t="shared" si="3"/>
        <v>2.1780314655000906E-2</v>
      </c>
      <c r="C79" s="74">
        <v>2.1780314655000907</v>
      </c>
      <c r="D79" s="75"/>
      <c r="E79" s="86">
        <f t="shared" si="4"/>
        <v>2.5572023262575218E-2</v>
      </c>
      <c r="F79" s="41">
        <v>2.5572023262575216</v>
      </c>
      <c r="G79" s="41"/>
      <c r="H79" s="7">
        <f t="shared" si="2"/>
        <v>0.37917086075743089</v>
      </c>
    </row>
    <row r="80" spans="1:18" x14ac:dyDescent="0.2">
      <c r="A80" s="2">
        <v>38657</v>
      </c>
      <c r="B80" s="86">
        <f t="shared" si="3"/>
        <v>2.0938122617337122E-2</v>
      </c>
      <c r="C80" s="74">
        <v>2.0938122617337123</v>
      </c>
      <c r="D80" s="75"/>
      <c r="E80" s="86">
        <f t="shared" si="4"/>
        <v>2.5275542489659152E-2</v>
      </c>
      <c r="F80" s="41">
        <v>2.5275542489659153</v>
      </c>
      <c r="G80" s="41"/>
      <c r="H80" s="7">
        <f t="shared" si="2"/>
        <v>0.43374198723220303</v>
      </c>
      <c r="L80" s="101"/>
    </row>
    <row r="81" spans="1:10" x14ac:dyDescent="0.2">
      <c r="A81" s="2">
        <v>38687</v>
      </c>
      <c r="B81" s="86">
        <f t="shared" si="3"/>
        <v>2.0115197136628144E-2</v>
      </c>
      <c r="C81" s="74">
        <v>2.0115197136628145</v>
      </c>
      <c r="D81" s="75"/>
      <c r="E81" s="86">
        <f t="shared" si="4"/>
        <v>2.4953047792389257E-2</v>
      </c>
      <c r="F81" s="41">
        <v>2.4953047792389258</v>
      </c>
      <c r="G81" s="41"/>
      <c r="H81" s="7">
        <f t="shared" si="2"/>
        <v>0.48378506557611134</v>
      </c>
    </row>
    <row r="82" spans="1:10" x14ac:dyDescent="0.2">
      <c r="A82" s="2">
        <v>38718</v>
      </c>
      <c r="B82" s="86">
        <f t="shared" si="3"/>
        <v>1.9288610043398203E-2</v>
      </c>
      <c r="C82" s="74">
        <v>1.9288610043398202</v>
      </c>
      <c r="D82" s="75"/>
      <c r="E82" s="86">
        <f t="shared" si="4"/>
        <v>2.453971512536993E-2</v>
      </c>
      <c r="F82" s="41">
        <v>2.453971512536993</v>
      </c>
      <c r="G82" s="41"/>
      <c r="H82" s="7">
        <f t="shared" si="2"/>
        <v>0.52511050819717275</v>
      </c>
    </row>
    <row r="83" spans="1:10" x14ac:dyDescent="0.2">
      <c r="A83" s="2">
        <v>38749</v>
      </c>
      <c r="B83" s="86">
        <f t="shared" si="3"/>
        <v>1.8478031225776115E-2</v>
      </c>
      <c r="C83" s="74">
        <v>1.8478031225776115</v>
      </c>
      <c r="D83" s="75"/>
      <c r="E83" s="86">
        <f t="shared" si="4"/>
        <v>2.4063213892309837E-2</v>
      </c>
      <c r="F83" s="41">
        <v>2.4063213892309836</v>
      </c>
      <c r="G83" s="41"/>
      <c r="H83" s="7">
        <f t="shared" si="2"/>
        <v>0.55851826665337212</v>
      </c>
    </row>
    <row r="84" spans="1:10" x14ac:dyDescent="0.2">
      <c r="A84" s="2">
        <v>38777</v>
      </c>
      <c r="B84" s="86">
        <f t="shared" si="3"/>
        <v>1.7800373411169596E-2</v>
      </c>
      <c r="C84" s="74">
        <v>1.7800373411169597</v>
      </c>
      <c r="D84" s="75"/>
      <c r="E84" s="86">
        <f t="shared" si="4"/>
        <v>2.3883954704725291E-2</v>
      </c>
      <c r="F84" s="41">
        <v>2.388395470472529</v>
      </c>
      <c r="G84" s="41"/>
      <c r="H84" s="7">
        <f t="shared" si="2"/>
        <v>0.60835812935556932</v>
      </c>
    </row>
    <row r="85" spans="1:10" x14ac:dyDescent="0.2">
      <c r="A85" s="2">
        <v>38808</v>
      </c>
      <c r="B85" s="86">
        <f t="shared" si="3"/>
        <v>1.7313635224179069E-2</v>
      </c>
      <c r="C85" s="74">
        <v>1.7313635224179069</v>
      </c>
      <c r="D85" s="75"/>
      <c r="E85" s="86">
        <f t="shared" si="4"/>
        <v>2.4118278921997246E-2</v>
      </c>
      <c r="F85" s="41">
        <v>2.4118278921997245</v>
      </c>
      <c r="G85" s="41"/>
      <c r="H85" s="7">
        <f t="shared" si="2"/>
        <v>0.68046436978181757</v>
      </c>
    </row>
    <row r="86" spans="1:10" x14ac:dyDescent="0.2">
      <c r="A86" s="2">
        <v>38838</v>
      </c>
      <c r="B86" s="86">
        <f t="shared" si="3"/>
        <v>1.6998785551950012E-2</v>
      </c>
      <c r="C86" s="74">
        <v>1.6998785551950011</v>
      </c>
      <c r="D86" s="75"/>
      <c r="E86" s="86">
        <f t="shared" si="4"/>
        <v>2.4499447252136083E-2</v>
      </c>
      <c r="F86" s="41">
        <v>2.4499447252136082</v>
      </c>
      <c r="G86" s="41"/>
      <c r="H86" s="7">
        <f t="shared" si="2"/>
        <v>0.75006617001860709</v>
      </c>
    </row>
    <row r="87" spans="1:10" x14ac:dyDescent="0.2">
      <c r="A87" s="2">
        <v>38869</v>
      </c>
      <c r="B87" s="86">
        <f t="shared" si="3"/>
        <v>1.6640238081094102E-2</v>
      </c>
      <c r="C87" s="74">
        <v>1.6640238081094103</v>
      </c>
      <c r="D87" s="75"/>
      <c r="E87" s="86">
        <f t="shared" si="4"/>
        <v>2.4676917017882341E-2</v>
      </c>
      <c r="F87" s="41">
        <v>2.467691701788234</v>
      </c>
      <c r="G87" s="41"/>
      <c r="H87" s="7">
        <f t="shared" si="2"/>
        <v>0.80366789367882374</v>
      </c>
    </row>
    <row r="88" spans="1:10" x14ac:dyDescent="0.2">
      <c r="A88" s="2">
        <v>38899</v>
      </c>
      <c r="B88" s="86">
        <f t="shared" si="3"/>
        <v>1.6261063844784131E-2</v>
      </c>
      <c r="C88" s="74">
        <v>1.6261063844784129</v>
      </c>
      <c r="D88" s="75"/>
      <c r="E88" s="86">
        <f t="shared" si="4"/>
        <v>2.516672290070765E-2</v>
      </c>
      <c r="F88" s="41">
        <v>2.516672290070765</v>
      </c>
      <c r="G88" s="41"/>
      <c r="H88" s="7">
        <f t="shared" si="2"/>
        <v>0.89056590559235205</v>
      </c>
    </row>
    <row r="89" spans="1:10" x14ac:dyDescent="0.2">
      <c r="A89" s="2">
        <v>38930</v>
      </c>
      <c r="B89" s="86">
        <f t="shared" si="3"/>
        <v>1.5919347129467694E-2</v>
      </c>
      <c r="C89" s="74">
        <v>1.5919347129467694</v>
      </c>
      <c r="D89" s="75"/>
      <c r="E89" s="86">
        <f t="shared" si="4"/>
        <v>2.6394072690437718E-2</v>
      </c>
      <c r="F89" s="41">
        <v>2.639407269043772</v>
      </c>
      <c r="G89" s="41"/>
      <c r="H89" s="7">
        <f t="shared" si="2"/>
        <v>1.0474725560970026</v>
      </c>
    </row>
    <row r="90" spans="1:10" x14ac:dyDescent="0.2">
      <c r="A90" s="2">
        <v>38961</v>
      </c>
      <c r="B90" s="86">
        <f t="shared" si="3"/>
        <v>1.5595165988062027E-2</v>
      </c>
      <c r="C90" s="74">
        <v>1.5595165988062027</v>
      </c>
      <c r="D90" s="75"/>
      <c r="E90" s="86">
        <f t="shared" si="4"/>
        <v>2.8089153446806674E-2</v>
      </c>
      <c r="F90" s="41">
        <v>2.8089153446806674</v>
      </c>
      <c r="G90" s="41"/>
      <c r="H90" s="7">
        <f t="shared" si="2"/>
        <v>1.2493987458744646</v>
      </c>
    </row>
    <row r="91" spans="1:10" x14ac:dyDescent="0.2">
      <c r="A91" s="2">
        <v>38991</v>
      </c>
      <c r="B91" s="86">
        <f t="shared" si="3"/>
        <v>1.5133932544825555E-2</v>
      </c>
      <c r="C91" s="74">
        <v>1.5133932544825555</v>
      </c>
      <c r="D91" s="75"/>
      <c r="E91" s="86">
        <f t="shared" si="4"/>
        <v>2.956579907659183E-2</v>
      </c>
      <c r="F91" s="41">
        <v>2.956579907659183</v>
      </c>
      <c r="G91" s="41"/>
      <c r="H91" s="7">
        <f t="shared" si="2"/>
        <v>1.4431866531766275</v>
      </c>
    </row>
    <row r="92" spans="1:10" x14ac:dyDescent="0.2">
      <c r="A92" s="2">
        <v>39022</v>
      </c>
      <c r="B92" s="86">
        <f t="shared" si="3"/>
        <v>1.4512335753577315E-2</v>
      </c>
      <c r="C92" s="74">
        <v>1.4512335753577315</v>
      </c>
      <c r="D92" s="75"/>
      <c r="E92" s="86">
        <f t="shared" si="4"/>
        <v>3.0335283803395251E-2</v>
      </c>
      <c r="F92" s="41">
        <v>3.0335283803395252</v>
      </c>
      <c r="G92" s="41"/>
      <c r="H92" s="7">
        <f t="shared" si="2"/>
        <v>1.5822948049817938</v>
      </c>
    </row>
    <row r="93" spans="1:10" x14ac:dyDescent="0.2">
      <c r="A93" s="2">
        <v>39052</v>
      </c>
      <c r="B93" s="86">
        <f t="shared" si="3"/>
        <v>1.3829308242436878E-2</v>
      </c>
      <c r="C93" s="74">
        <v>1.3829308242436877</v>
      </c>
      <c r="D93" s="74"/>
      <c r="E93" s="86">
        <f t="shared" si="4"/>
        <v>3.0133529502673503E-2</v>
      </c>
      <c r="F93" s="41">
        <v>3.0133529502673504</v>
      </c>
      <c r="G93" s="73"/>
      <c r="H93" s="7">
        <f t="shared" si="2"/>
        <v>1.6304221260236627</v>
      </c>
    </row>
    <row r="94" spans="1:10" x14ac:dyDescent="0.2">
      <c r="A94" s="2">
        <v>39083</v>
      </c>
      <c r="B94" s="86">
        <f t="shared" si="3"/>
        <v>1.319967840307556E-2</v>
      </c>
      <c r="C94" s="74">
        <v>1.3199678403075561</v>
      </c>
      <c r="D94" s="74"/>
      <c r="E94" s="86">
        <f t="shared" si="4"/>
        <v>2.8942374157161912E-2</v>
      </c>
      <c r="F94" s="41">
        <v>2.8942374157161912</v>
      </c>
      <c r="G94" s="73"/>
      <c r="H94" s="7">
        <f t="shared" si="2"/>
        <v>1.5742695754086351</v>
      </c>
    </row>
    <row r="95" spans="1:10" x14ac:dyDescent="0.2">
      <c r="A95" s="2">
        <v>39114</v>
      </c>
      <c r="B95" s="86">
        <f t="shared" si="3"/>
        <v>1.2819603416210711E-2</v>
      </c>
      <c r="C95" s="74">
        <v>1.281960341621071</v>
      </c>
      <c r="D95" s="74"/>
      <c r="E95" s="86">
        <f t="shared" si="4"/>
        <v>2.7090214421008892E-2</v>
      </c>
      <c r="F95" s="41">
        <v>2.7090214421008891</v>
      </c>
      <c r="G95" s="73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6">
        <f t="shared" si="3"/>
        <v>1.2866341861964906E-2</v>
      </c>
      <c r="C96" s="74">
        <v>1.2866341861964905</v>
      </c>
      <c r="D96" s="74"/>
      <c r="E96" s="86">
        <f t="shared" si="4"/>
        <v>2.5194784318326065E-2</v>
      </c>
      <c r="F96" s="41">
        <v>2.5194784318326064</v>
      </c>
      <c r="G96" s="73"/>
      <c r="H96" s="7">
        <f t="shared" si="2"/>
        <v>1.2328442456361159</v>
      </c>
    </row>
    <row r="97" spans="1:10" x14ac:dyDescent="0.2">
      <c r="A97" s="2">
        <v>39173</v>
      </c>
      <c r="B97" s="86">
        <f t="shared" si="3"/>
        <v>1.3178222960247945E-2</v>
      </c>
      <c r="C97" s="74">
        <v>1.3178222960247945</v>
      </c>
      <c r="D97" s="74"/>
      <c r="E97" s="86">
        <f t="shared" si="4"/>
        <v>2.4044648243773347E-2</v>
      </c>
      <c r="F97" s="41">
        <v>2.4044648243773348</v>
      </c>
      <c r="G97" s="73"/>
      <c r="H97" s="7">
        <f t="shared" si="2"/>
        <v>1.0866425283525403</v>
      </c>
    </row>
    <row r="98" spans="1:10" x14ac:dyDescent="0.2">
      <c r="A98" s="2">
        <v>39203</v>
      </c>
      <c r="B98" s="86">
        <f t="shared" si="3"/>
        <v>1.3688434251710815E-2</v>
      </c>
      <c r="C98" s="74">
        <v>1.3688434251710815</v>
      </c>
      <c r="D98" s="74"/>
      <c r="E98" s="86">
        <f t="shared" si="4"/>
        <v>2.4036108312705116E-2</v>
      </c>
      <c r="F98" s="41">
        <v>2.4036108312705116</v>
      </c>
      <c r="G98" s="73"/>
      <c r="H98" s="7">
        <f t="shared" si="2"/>
        <v>1.0347674060994301</v>
      </c>
    </row>
    <row r="99" spans="1:10" x14ac:dyDescent="0.2">
      <c r="A99" s="2">
        <v>39234</v>
      </c>
      <c r="B99" s="86">
        <f t="shared" si="3"/>
        <v>1.4162818334149469E-2</v>
      </c>
      <c r="C99" s="74">
        <v>1.416281833414947</v>
      </c>
      <c r="D99" s="74"/>
      <c r="E99" s="86">
        <f t="shared" si="4"/>
        <v>2.4638474842122216E-2</v>
      </c>
      <c r="F99" s="41">
        <v>2.4638474842122218</v>
      </c>
      <c r="G99" s="73"/>
      <c r="H99" s="7">
        <f t="shared" si="2"/>
        <v>1.0475656507972748</v>
      </c>
    </row>
    <row r="100" spans="1:10" x14ac:dyDescent="0.2">
      <c r="A100" s="2">
        <v>39264</v>
      </c>
      <c r="B100" s="86">
        <f t="shared" si="3"/>
        <v>1.4381653826692764E-2</v>
      </c>
      <c r="C100" s="74">
        <v>1.4381653826692764</v>
      </c>
      <c r="D100" s="74"/>
      <c r="E100" s="86">
        <f t="shared" si="4"/>
        <v>2.4923037193382437E-2</v>
      </c>
      <c r="F100" s="41">
        <v>2.4923037193382438</v>
      </c>
      <c r="G100" s="73"/>
      <c r="H100" s="7">
        <f t="shared" si="2"/>
        <v>1.0541383366689674</v>
      </c>
    </row>
    <row r="101" spans="1:10" x14ac:dyDescent="0.2">
      <c r="A101" s="2">
        <v>39295</v>
      </c>
      <c r="B101" s="86">
        <f t="shared" si="3"/>
        <v>1.4381553452320521E-2</v>
      </c>
      <c r="C101" s="74">
        <v>1.4381553452320521</v>
      </c>
      <c r="D101" s="74"/>
      <c r="E101" s="86">
        <f t="shared" si="4"/>
        <v>2.4383714932243575E-2</v>
      </c>
      <c r="F101" s="41">
        <v>2.4383714932243574</v>
      </c>
      <c r="G101" s="73"/>
      <c r="H101" s="7">
        <f t="shared" si="2"/>
        <v>1.0002161479923053</v>
      </c>
    </row>
    <row r="102" spans="1:10" x14ac:dyDescent="0.2">
      <c r="A102" s="2">
        <v>39326</v>
      </c>
      <c r="B102" s="86">
        <f t="shared" si="3"/>
        <v>1.4368651746363785E-2</v>
      </c>
      <c r="C102" s="74">
        <v>1.4368651746363785</v>
      </c>
      <c r="D102" s="74"/>
      <c r="E102" s="86">
        <f t="shared" si="4"/>
        <v>2.3312673744667733E-2</v>
      </c>
      <c r="F102" s="41">
        <v>2.3312673744667731</v>
      </c>
      <c r="G102" s="73"/>
      <c r="H102" s="7">
        <f t="shared" si="2"/>
        <v>0.8944021998303946</v>
      </c>
    </row>
    <row r="103" spans="1:10" x14ac:dyDescent="0.2">
      <c r="A103" s="2">
        <v>39356</v>
      </c>
      <c r="B103" s="86">
        <f t="shared" si="3"/>
        <v>1.4265075810386316E-2</v>
      </c>
      <c r="C103" s="74">
        <v>1.4265075810386316</v>
      </c>
      <c r="D103" s="74"/>
      <c r="E103" s="86">
        <f t="shared" si="4"/>
        <v>2.2187908950078241E-2</v>
      </c>
      <c r="F103" s="41">
        <v>2.2187908950078241</v>
      </c>
      <c r="G103" s="73"/>
      <c r="H103" s="7">
        <f t="shared" si="2"/>
        <v>0.79228331396919249</v>
      </c>
    </row>
    <row r="104" spans="1:10" x14ac:dyDescent="0.2">
      <c r="A104" s="2">
        <v>39387</v>
      </c>
      <c r="B104" s="86">
        <f t="shared" si="3"/>
        <v>1.3923601399670107E-2</v>
      </c>
      <c r="C104" s="74">
        <v>1.3923601399670107</v>
      </c>
      <c r="D104" s="74"/>
      <c r="E104" s="86">
        <f t="shared" si="4"/>
        <v>2.1255687069227869E-2</v>
      </c>
      <c r="F104" s="41">
        <v>2.1255687069227869</v>
      </c>
      <c r="G104" s="73"/>
      <c r="H104" s="7">
        <f t="shared" si="2"/>
        <v>0.73320856695577619</v>
      </c>
    </row>
    <row r="105" spans="1:10" x14ac:dyDescent="0.2">
      <c r="A105" s="2">
        <v>39417</v>
      </c>
      <c r="B105" s="86">
        <f t="shared" si="3"/>
        <v>1.325115326774187E-2</v>
      </c>
      <c r="C105" s="74">
        <v>1.3251153267741871</v>
      </c>
      <c r="D105" s="74"/>
      <c r="E105" s="86">
        <f t="shared" si="4"/>
        <v>2.0632133268345943E-2</v>
      </c>
      <c r="F105" s="41">
        <v>2.0632133268345942</v>
      </c>
      <c r="G105" s="73"/>
      <c r="H105" s="7">
        <f t="shared" si="2"/>
        <v>0.73809800006040716</v>
      </c>
    </row>
    <row r="106" spans="1:10" x14ac:dyDescent="0.2">
      <c r="A106" s="2">
        <v>39448</v>
      </c>
      <c r="B106" s="86">
        <f t="shared" si="3"/>
        <v>1.2255163837187026E-2</v>
      </c>
      <c r="C106" s="74">
        <v>1.2255163837187026</v>
      </c>
      <c r="D106" s="74"/>
      <c r="E106" s="86">
        <f t="shared" si="4"/>
        <v>2.0560645708465723E-2</v>
      </c>
      <c r="F106" s="41">
        <v>2.0560645708465723</v>
      </c>
      <c r="G106" s="73"/>
      <c r="H106" s="7">
        <f t="shared" si="2"/>
        <v>0.83054818712786971</v>
      </c>
    </row>
    <row r="107" spans="1:10" x14ac:dyDescent="0.2">
      <c r="A107" s="2">
        <v>39479</v>
      </c>
      <c r="B107" s="86">
        <f t="shared" si="3"/>
        <v>1.1098329009229781E-2</v>
      </c>
      <c r="C107" s="74">
        <v>1.1098329009229781</v>
      </c>
      <c r="D107" s="74"/>
      <c r="E107" s="86">
        <f t="shared" si="4"/>
        <v>2.0954289946653583E-2</v>
      </c>
      <c r="F107" s="41">
        <v>2.0954289946653581</v>
      </c>
      <c r="G107" s="73"/>
      <c r="H107" s="7">
        <f t="shared" ref="H107:H155" si="5">F107-C107</f>
        <v>0.98559609374238</v>
      </c>
    </row>
    <row r="108" spans="1:10" x14ac:dyDescent="0.2">
      <c r="A108" s="2">
        <v>39508</v>
      </c>
      <c r="B108" s="86">
        <f t="shared" si="3"/>
        <v>1.0173831614908034E-2</v>
      </c>
      <c r="C108" s="74">
        <v>1.0173831614908033</v>
      </c>
      <c r="D108" s="74"/>
      <c r="E108" s="86">
        <f t="shared" si="4"/>
        <v>2.1527518726856279E-2</v>
      </c>
      <c r="F108" s="41">
        <v>2.1527518726856281</v>
      </c>
      <c r="G108" s="73"/>
      <c r="H108" s="7">
        <f t="shared" si="5"/>
        <v>1.1353687111948247</v>
      </c>
    </row>
    <row r="109" spans="1:10" x14ac:dyDescent="0.2">
      <c r="A109" s="2">
        <v>39539</v>
      </c>
      <c r="B109" s="86">
        <f>C109/100</f>
        <v>9.8446395228243225E-3</v>
      </c>
      <c r="C109" s="74">
        <v>0.98446395228243233</v>
      </c>
      <c r="D109" s="74"/>
      <c r="E109" s="86">
        <f>F109/100</f>
        <v>2.2066394016160128E-2</v>
      </c>
      <c r="F109" s="41">
        <v>2.2066394016160129</v>
      </c>
      <c r="G109" s="73"/>
      <c r="H109" s="7">
        <f t="shared" si="5"/>
        <v>1.2221754493335806</v>
      </c>
    </row>
    <row r="110" spans="1:10" x14ac:dyDescent="0.2">
      <c r="A110" s="2">
        <v>39569</v>
      </c>
      <c r="B110" s="86">
        <f>C110/100</f>
        <v>1.0172092249332269E-2</v>
      </c>
      <c r="C110" s="74">
        <v>1.017209224933227</v>
      </c>
      <c r="D110" s="74"/>
      <c r="E110" s="86">
        <f>F110/100</f>
        <v>2.2208654085665174E-2</v>
      </c>
      <c r="F110" s="41">
        <v>2.2208654085665174</v>
      </c>
      <c r="G110" s="73"/>
      <c r="H110" s="7">
        <f t="shared" si="5"/>
        <v>1.2036561836332904</v>
      </c>
      <c r="J110" s="44"/>
    </row>
    <row r="111" spans="1:10" x14ac:dyDescent="0.2">
      <c r="A111" s="2">
        <v>39600</v>
      </c>
      <c r="B111" s="86">
        <f>C111/100</f>
        <v>1.0873395208658527E-2</v>
      </c>
      <c r="C111" s="74">
        <v>1.0873395208658527</v>
      </c>
      <c r="D111" s="74"/>
      <c r="E111" s="86">
        <f>F111/100</f>
        <v>2.1807543715826511E-2</v>
      </c>
      <c r="F111" s="41">
        <v>2.1807543715826512</v>
      </c>
      <c r="G111" s="73"/>
      <c r="H111" s="7">
        <f t="shared" si="5"/>
        <v>1.0934148507167984</v>
      </c>
      <c r="J111" s="44"/>
    </row>
    <row r="112" spans="1:10" x14ac:dyDescent="0.2">
      <c r="A112" s="2">
        <v>39630</v>
      </c>
      <c r="B112" s="86">
        <f>C112/100</f>
        <v>1.1609944501750669E-2</v>
      </c>
      <c r="C112" s="74">
        <v>1.1609944501750669</v>
      </c>
      <c r="D112" s="74"/>
      <c r="E112" s="86">
        <f>F112/100</f>
        <v>2.0853003041381143E-2</v>
      </c>
      <c r="F112" s="41">
        <v>2.0853003041381144</v>
      </c>
      <c r="G112" s="73"/>
      <c r="H112" s="7">
        <f t="shared" si="5"/>
        <v>0.92430585396304754</v>
      </c>
      <c r="J112" s="45"/>
    </row>
    <row r="113" spans="1:10" x14ac:dyDescent="0.2">
      <c r="A113" s="2">
        <v>39661</v>
      </c>
      <c r="B113" s="86">
        <f>C113/100</f>
        <v>1.1990178220645535E-2</v>
      </c>
      <c r="C113" s="74">
        <v>1.1990178220645535</v>
      </c>
      <c r="D113" s="74"/>
      <c r="E113" s="86">
        <f>F113/100</f>
        <v>1.9746512015382679E-2</v>
      </c>
      <c r="F113" s="41">
        <v>1.9746512015382678</v>
      </c>
      <c r="G113" s="73"/>
      <c r="H113" s="7">
        <f t="shared" si="5"/>
        <v>0.77563337947371425</v>
      </c>
      <c r="J113" s="45"/>
    </row>
    <row r="114" spans="1:10" x14ac:dyDescent="0.2">
      <c r="A114" s="2">
        <v>39692</v>
      </c>
      <c r="B114" s="86">
        <f t="shared" ref="B114:B126" si="6">C114/100</f>
        <v>1.2055893268660215E-2</v>
      </c>
      <c r="C114" s="74">
        <v>1.2055893268660216</v>
      </c>
      <c r="D114" s="74"/>
      <c r="E114" s="86">
        <f t="shared" ref="E114:E132" si="7">F114/100</f>
        <v>1.8589082431167903E-2</v>
      </c>
      <c r="F114" s="41">
        <v>1.8589082431167903</v>
      </c>
      <c r="G114" s="73"/>
      <c r="H114" s="7">
        <f t="shared" si="5"/>
        <v>0.65331891625076866</v>
      </c>
      <c r="J114" s="45"/>
    </row>
    <row r="115" spans="1:10" x14ac:dyDescent="0.2">
      <c r="A115" s="2">
        <v>39722</v>
      </c>
      <c r="B115" s="86">
        <f t="shared" si="6"/>
        <v>1.2072462843782947E-2</v>
      </c>
      <c r="C115" s="74">
        <v>1.2072462843782947</v>
      </c>
      <c r="D115" s="74"/>
      <c r="E115" s="86">
        <f t="shared" si="7"/>
        <v>1.745447158405343E-2</v>
      </c>
      <c r="F115" s="41">
        <v>1.7454471584053428</v>
      </c>
      <c r="G115" s="73"/>
      <c r="H115" s="7">
        <f t="shared" si="5"/>
        <v>0.53820087402704808</v>
      </c>
      <c r="J115" s="45"/>
    </row>
    <row r="116" spans="1:10" x14ac:dyDescent="0.2">
      <c r="A116" s="2">
        <v>39753</v>
      </c>
      <c r="B116" s="86">
        <f t="shared" si="6"/>
        <v>1.2201239644132564E-2</v>
      </c>
      <c r="C116" s="74">
        <v>1.2201239644132564</v>
      </c>
      <c r="D116" s="74"/>
      <c r="E116" s="86">
        <f t="shared" si="7"/>
        <v>1.6666224420678971E-2</v>
      </c>
      <c r="F116" s="41">
        <v>1.666622442067897</v>
      </c>
      <c r="G116" s="73"/>
      <c r="H116" s="7">
        <f t="shared" si="5"/>
        <v>0.44649847765464057</v>
      </c>
      <c r="J116" s="45"/>
    </row>
    <row r="117" spans="1:10" x14ac:dyDescent="0.2">
      <c r="A117" s="2">
        <v>39783</v>
      </c>
      <c r="B117" s="86">
        <f t="shared" si="6"/>
        <v>1.2498601433137847E-2</v>
      </c>
      <c r="C117" s="74">
        <v>1.2498601433137846</v>
      </c>
      <c r="D117" s="74"/>
      <c r="E117" s="86">
        <f t="shared" si="7"/>
        <v>1.6573505097196291E-2</v>
      </c>
      <c r="F117" s="41">
        <v>1.6573505097196291</v>
      </c>
      <c r="G117" s="73"/>
      <c r="H117" s="7">
        <f t="shared" si="5"/>
        <v>0.40749036640584446</v>
      </c>
      <c r="J117" s="45"/>
    </row>
    <row r="118" spans="1:10" x14ac:dyDescent="0.2">
      <c r="A118" s="2">
        <v>39814</v>
      </c>
      <c r="B118" s="86">
        <f t="shared" si="6"/>
        <v>1.2991942156432559E-2</v>
      </c>
      <c r="C118" s="74">
        <v>1.2991942156432559</v>
      </c>
      <c r="D118" s="74"/>
      <c r="E118" s="86">
        <f t="shared" si="7"/>
        <v>1.6990384497041836E-2</v>
      </c>
      <c r="F118" s="41">
        <v>1.6990384497041837</v>
      </c>
      <c r="G118" s="73"/>
      <c r="H118" s="7">
        <f t="shared" si="5"/>
        <v>0.39984423406092784</v>
      </c>
      <c r="J118" s="7"/>
    </row>
    <row r="119" spans="1:10" x14ac:dyDescent="0.2">
      <c r="A119" s="2">
        <v>39845</v>
      </c>
      <c r="B119" s="86">
        <f t="shared" si="6"/>
        <v>1.3490665305232741E-2</v>
      </c>
      <c r="C119" s="74">
        <v>1.3490665305232741</v>
      </c>
      <c r="D119" s="74"/>
      <c r="E119" s="86">
        <f t="shared" si="7"/>
        <v>1.7620892319524784E-2</v>
      </c>
      <c r="F119" s="41">
        <v>1.7620892319524786</v>
      </c>
      <c r="G119" s="73"/>
      <c r="H119" s="7">
        <f t="shared" si="5"/>
        <v>0.4130227014292045</v>
      </c>
      <c r="J119" s="7"/>
    </row>
    <row r="120" spans="1:10" x14ac:dyDescent="0.2">
      <c r="A120" s="2">
        <v>39873</v>
      </c>
      <c r="B120" s="86">
        <f t="shared" si="6"/>
        <v>1.3756805136415116E-2</v>
      </c>
      <c r="C120" s="74">
        <v>1.3756805136415116</v>
      </c>
      <c r="D120" s="74"/>
      <c r="E120" s="86">
        <f t="shared" si="7"/>
        <v>1.7992827690598727E-2</v>
      </c>
      <c r="F120" s="41">
        <v>1.7992827690598727</v>
      </c>
      <c r="G120" s="73"/>
      <c r="H120" s="7">
        <f t="shared" si="5"/>
        <v>0.42360225541836116</v>
      </c>
    </row>
    <row r="121" spans="1:10" x14ac:dyDescent="0.2">
      <c r="A121" s="2">
        <v>39904</v>
      </c>
      <c r="B121" s="86">
        <f t="shared" si="6"/>
        <v>1.373520695851883E-2</v>
      </c>
      <c r="C121" s="74">
        <v>1.3735206958518831</v>
      </c>
      <c r="D121" s="74"/>
      <c r="E121" s="86">
        <f t="shared" si="7"/>
        <v>1.7705602178450741E-2</v>
      </c>
      <c r="F121" s="41">
        <v>1.7705602178450741</v>
      </c>
      <c r="G121" s="73"/>
      <c r="H121" s="7">
        <f t="shared" si="5"/>
        <v>0.39703952199319104</v>
      </c>
    </row>
    <row r="122" spans="1:10" x14ac:dyDescent="0.2">
      <c r="A122" s="2">
        <v>39934</v>
      </c>
      <c r="B122" s="86">
        <f t="shared" si="6"/>
        <v>1.3546687622372188E-2</v>
      </c>
      <c r="C122" s="74">
        <v>1.3546687622372189</v>
      </c>
      <c r="D122" s="74"/>
      <c r="E122" s="86">
        <f t="shared" si="7"/>
        <v>1.6706582969428497E-2</v>
      </c>
      <c r="F122" s="41">
        <v>1.6706582969428496</v>
      </c>
      <c r="G122" s="73"/>
      <c r="H122" s="7">
        <f t="shared" si="5"/>
        <v>0.31598953470563074</v>
      </c>
    </row>
    <row r="123" spans="1:10" x14ac:dyDescent="0.2">
      <c r="A123" s="2">
        <v>39965</v>
      </c>
      <c r="B123" s="86">
        <f t="shared" si="6"/>
        <v>1.331714216486931E-2</v>
      </c>
      <c r="C123" s="74">
        <v>1.3317142164869309</v>
      </c>
      <c r="D123" s="74"/>
      <c r="E123" s="86">
        <f t="shared" si="7"/>
        <v>1.5030512429657755E-2</v>
      </c>
      <c r="F123" s="41">
        <v>1.5030512429657754</v>
      </c>
      <c r="G123" s="73"/>
      <c r="H123" s="7">
        <f t="shared" si="5"/>
        <v>0.17133702647884452</v>
      </c>
    </row>
    <row r="124" spans="1:10" x14ac:dyDescent="0.2">
      <c r="A124" s="2">
        <v>39995</v>
      </c>
      <c r="B124" s="86">
        <f t="shared" si="6"/>
        <v>1.3246415195799272E-2</v>
      </c>
      <c r="C124" s="74">
        <v>1.3246415195799273</v>
      </c>
      <c r="D124" s="74"/>
      <c r="E124" s="86">
        <f t="shared" si="7"/>
        <v>1.2956601970107387E-2</v>
      </c>
      <c r="F124" s="41">
        <v>1.2956601970107386</v>
      </c>
      <c r="G124" s="73"/>
      <c r="H124" s="7">
        <f t="shared" si="5"/>
        <v>-2.8981322569188617E-2</v>
      </c>
    </row>
    <row r="125" spans="1:10" x14ac:dyDescent="0.2">
      <c r="A125" s="2">
        <v>40026</v>
      </c>
      <c r="B125" s="86">
        <f t="shared" si="6"/>
        <v>1.3377719538978823E-2</v>
      </c>
      <c r="C125" s="74">
        <v>1.3377719538978823</v>
      </c>
      <c r="D125" s="74"/>
      <c r="E125" s="86">
        <f t="shared" si="7"/>
        <v>1.1165935512526252E-2</v>
      </c>
      <c r="F125" s="41">
        <v>1.1165935512526253</v>
      </c>
      <c r="G125" s="73"/>
      <c r="H125" s="7">
        <f t="shared" si="5"/>
        <v>-0.22117840264525701</v>
      </c>
    </row>
    <row r="126" spans="1:10" x14ac:dyDescent="0.2">
      <c r="A126" s="2">
        <v>40057</v>
      </c>
      <c r="B126" s="86">
        <f t="shared" si="6"/>
        <v>1.3711696273430935E-2</v>
      </c>
      <c r="C126" s="74">
        <v>1.3711696273430936</v>
      </c>
      <c r="D126" s="74"/>
      <c r="E126" s="86">
        <f t="shared" si="7"/>
        <v>1.0081539648340571E-2</v>
      </c>
      <c r="F126" s="41">
        <v>1.0081539648340572</v>
      </c>
      <c r="G126" s="73"/>
      <c r="H126" s="7">
        <f t="shared" si="5"/>
        <v>-0.36301566250903639</v>
      </c>
    </row>
    <row r="127" spans="1:10" x14ac:dyDescent="0.2">
      <c r="A127" s="2">
        <v>40087</v>
      </c>
      <c r="B127" s="86">
        <f t="shared" ref="B127:B132" si="8">C127/100</f>
        <v>1.4177749111761929E-2</v>
      </c>
      <c r="C127" s="74">
        <v>1.417774911176193</v>
      </c>
      <c r="D127" s="74"/>
      <c r="E127" s="86">
        <f t="shared" si="7"/>
        <v>9.7146960551970796E-3</v>
      </c>
      <c r="F127" s="41">
        <v>0.97146960551970796</v>
      </c>
      <c r="G127" s="73"/>
      <c r="H127" s="7">
        <f t="shared" si="5"/>
        <v>-0.44630530565648507</v>
      </c>
    </row>
    <row r="128" spans="1:10" x14ac:dyDescent="0.2">
      <c r="A128" s="2">
        <v>40118</v>
      </c>
      <c r="B128" s="86">
        <f t="shared" si="8"/>
        <v>1.4655961891961911E-2</v>
      </c>
      <c r="C128" s="74">
        <v>1.4655961891961911</v>
      </c>
      <c r="D128" s="74"/>
      <c r="E128" s="86">
        <f t="shared" si="7"/>
        <v>9.7727179207116686E-3</v>
      </c>
      <c r="F128" s="41">
        <v>0.97727179207116688</v>
      </c>
      <c r="G128" s="73"/>
      <c r="H128" s="7">
        <f t="shared" si="5"/>
        <v>-0.48832439712502418</v>
      </c>
    </row>
    <row r="129" spans="1:10" x14ac:dyDescent="0.2">
      <c r="A129" s="2">
        <v>40148</v>
      </c>
      <c r="B129" s="86">
        <f t="shared" si="8"/>
        <v>1.5107009795654502E-2</v>
      </c>
      <c r="C129" s="74">
        <v>1.5107009795654502</v>
      </c>
      <c r="D129" s="74"/>
      <c r="E129" s="86">
        <f t="shared" si="7"/>
        <v>1.0041266979854569E-2</v>
      </c>
      <c r="F129" s="41">
        <v>1.0041266979854568</v>
      </c>
      <c r="G129" s="73"/>
      <c r="H129" s="7">
        <f t="shared" si="5"/>
        <v>-0.5065742815799934</v>
      </c>
    </row>
    <row r="130" spans="1:10" x14ac:dyDescent="0.2">
      <c r="A130" s="2">
        <v>40179</v>
      </c>
      <c r="B130" s="86">
        <f t="shared" si="8"/>
        <v>1.5450238474373346E-2</v>
      </c>
      <c r="C130" s="74">
        <v>1.5450238474373346</v>
      </c>
      <c r="D130" s="74"/>
      <c r="E130" s="86">
        <f t="shared" si="7"/>
        <v>1.0498233635681049E-2</v>
      </c>
      <c r="F130" s="41">
        <v>1.0498233635681049</v>
      </c>
      <c r="G130" s="73"/>
      <c r="H130" s="7">
        <f t="shared" si="5"/>
        <v>-0.49520048386922966</v>
      </c>
    </row>
    <row r="131" spans="1:10" x14ac:dyDescent="0.2">
      <c r="A131" s="2">
        <v>40210</v>
      </c>
      <c r="B131" s="86">
        <f t="shared" si="8"/>
        <v>1.5660969495109093E-2</v>
      </c>
      <c r="C131" s="74">
        <v>1.5660969495109094</v>
      </c>
      <c r="D131" s="74"/>
      <c r="E131" s="86">
        <f t="shared" si="7"/>
        <v>1.085704404195907E-2</v>
      </c>
      <c r="F131" s="41">
        <v>1.085704404195907</v>
      </c>
      <c r="G131" s="73"/>
      <c r="H131" s="7">
        <f t="shared" si="5"/>
        <v>-0.48039254531500242</v>
      </c>
    </row>
    <row r="132" spans="1:10" x14ac:dyDescent="0.2">
      <c r="A132" s="2">
        <v>40238</v>
      </c>
      <c r="B132" s="86">
        <f t="shared" si="8"/>
        <v>1.5868031828951745E-2</v>
      </c>
      <c r="C132" s="74">
        <v>1.5868031828951745</v>
      </c>
      <c r="D132" s="74"/>
      <c r="E132" s="86">
        <f t="shared" si="7"/>
        <v>1.102274633194418E-2</v>
      </c>
      <c r="F132" s="41">
        <v>1.102274633194418</v>
      </c>
      <c r="G132" s="73"/>
      <c r="H132" s="7">
        <f t="shared" si="5"/>
        <v>-0.48452854970075654</v>
      </c>
      <c r="J132" s="8"/>
    </row>
    <row r="133" spans="1:10" x14ac:dyDescent="0.2">
      <c r="A133" s="2">
        <v>40269</v>
      </c>
      <c r="B133" s="86">
        <f>C133/100</f>
        <v>1.6099138569557758E-2</v>
      </c>
      <c r="C133" s="74">
        <v>1.6099138569557756</v>
      </c>
      <c r="D133" s="74"/>
      <c r="E133" s="86">
        <f t="shared" ref="E133:E143" si="9">F133/100</f>
        <v>1.0957566708453867E-2</v>
      </c>
      <c r="F133" s="41">
        <v>1.0957566708453867</v>
      </c>
      <c r="G133" s="73"/>
      <c r="H133" s="7">
        <f t="shared" si="5"/>
        <v>-0.51415718611038885</v>
      </c>
      <c r="J133" s="8"/>
    </row>
    <row r="134" spans="1:10" x14ac:dyDescent="0.2">
      <c r="A134" s="2">
        <v>40299</v>
      </c>
      <c r="B134" s="86">
        <f t="shared" ref="B134:B197" si="10">C134/100</f>
        <v>1.6223879296126051E-2</v>
      </c>
      <c r="C134" s="74">
        <v>1.6223879296126049</v>
      </c>
      <c r="D134" s="74"/>
      <c r="E134" s="86">
        <f t="shared" si="9"/>
        <v>1.0620468432198129E-2</v>
      </c>
      <c r="F134" s="41">
        <v>1.0620468432198129</v>
      </c>
      <c r="G134" s="73"/>
      <c r="H134" s="7">
        <f t="shared" si="5"/>
        <v>-0.56034108639279201</v>
      </c>
      <c r="J134" s="8"/>
    </row>
    <row r="135" spans="1:10" x14ac:dyDescent="0.2">
      <c r="A135" s="2">
        <v>40330</v>
      </c>
      <c r="B135" s="86">
        <f t="shared" si="10"/>
        <v>1.6015042648262881E-2</v>
      </c>
      <c r="C135" s="74">
        <v>1.6015042648262883</v>
      </c>
      <c r="D135" s="74"/>
      <c r="E135" s="86">
        <f t="shared" si="9"/>
        <v>1.0144583061801094E-2</v>
      </c>
      <c r="F135" s="41">
        <v>1.0144583061801093</v>
      </c>
      <c r="G135" s="73"/>
      <c r="H135" s="7">
        <f t="shared" si="5"/>
        <v>-0.58704595864617892</v>
      </c>
      <c r="J135" s="8"/>
    </row>
    <row r="136" spans="1:10" x14ac:dyDescent="0.2">
      <c r="A136" s="2">
        <v>40360</v>
      </c>
      <c r="B136" s="86">
        <f t="shared" si="10"/>
        <v>1.5636685073054366E-2</v>
      </c>
      <c r="C136" s="74">
        <v>1.5636685073054366</v>
      </c>
      <c r="D136" s="74"/>
      <c r="E136" s="86">
        <f t="shared" si="9"/>
        <v>9.6586111925321336E-3</v>
      </c>
      <c r="F136" s="41">
        <v>0.96586111925321338</v>
      </c>
      <c r="G136" s="73"/>
      <c r="H136" s="7">
        <f t="shared" si="5"/>
        <v>-0.59780738805222322</v>
      </c>
      <c r="J136" s="8"/>
    </row>
    <row r="137" spans="1:10" x14ac:dyDescent="0.2">
      <c r="A137" s="2">
        <v>40391</v>
      </c>
      <c r="B137" s="86">
        <f t="shared" si="10"/>
        <v>1.5498247188442877E-2</v>
      </c>
      <c r="C137" s="74">
        <v>1.5498247188442877</v>
      </c>
      <c r="D137" s="74"/>
      <c r="E137" s="86">
        <f t="shared" si="9"/>
        <v>9.2551768065686664E-3</v>
      </c>
      <c r="F137" s="41">
        <v>0.92551768065686668</v>
      </c>
      <c r="G137" s="73"/>
      <c r="H137" s="7">
        <f t="shared" si="5"/>
        <v>-0.62430703818742106</v>
      </c>
      <c r="J137" s="8"/>
    </row>
    <row r="138" spans="1:10" x14ac:dyDescent="0.2">
      <c r="A138" s="2">
        <v>40422</v>
      </c>
      <c r="B138" s="86">
        <f t="shared" si="10"/>
        <v>1.5834410539039868E-2</v>
      </c>
      <c r="C138" s="74">
        <v>1.5834410539039869</v>
      </c>
      <c r="D138" s="74"/>
      <c r="E138" s="86">
        <f t="shared" si="9"/>
        <v>9.1725258420081168E-3</v>
      </c>
      <c r="F138" s="41">
        <v>0.91725258420081168</v>
      </c>
      <c r="G138" s="73"/>
      <c r="H138" s="7">
        <f t="shared" si="5"/>
        <v>-0.66618846970317525</v>
      </c>
      <c r="J138" s="8"/>
    </row>
    <row r="139" spans="1:10" x14ac:dyDescent="0.2">
      <c r="A139" s="43">
        <v>40452</v>
      </c>
      <c r="B139" s="86">
        <f t="shared" si="10"/>
        <v>1.6583065183567839E-2</v>
      </c>
      <c r="C139" s="74">
        <v>1.6583065183567838</v>
      </c>
      <c r="D139" s="74"/>
      <c r="E139" s="86">
        <f t="shared" si="9"/>
        <v>9.5605439452583693E-3</v>
      </c>
      <c r="F139" s="41">
        <v>0.95605439452583685</v>
      </c>
      <c r="G139" s="73"/>
      <c r="H139" s="7">
        <f>F139-C139</f>
        <v>-0.70225212383094693</v>
      </c>
      <c r="I139"/>
      <c r="J139" s="8"/>
    </row>
    <row r="140" spans="1:10" x14ac:dyDescent="0.2">
      <c r="A140" s="43">
        <v>40483</v>
      </c>
      <c r="B140" s="86">
        <f t="shared" si="10"/>
        <v>1.7545417376089206E-2</v>
      </c>
      <c r="C140" s="74">
        <v>1.7545417376089205</v>
      </c>
      <c r="D140" s="74"/>
      <c r="E140" s="86">
        <f t="shared" si="9"/>
        <v>1.0281622714776674E-2</v>
      </c>
      <c r="F140" s="41">
        <v>1.0281622714776675</v>
      </c>
      <c r="G140" s="73"/>
      <c r="H140" s="7">
        <f t="shared" si="5"/>
        <v>-0.72637946613125304</v>
      </c>
      <c r="I140"/>
      <c r="J140" s="8"/>
    </row>
    <row r="141" spans="1:10" x14ac:dyDescent="0.2">
      <c r="A141" s="43">
        <v>40513</v>
      </c>
      <c r="B141" s="86">
        <f t="shared" si="10"/>
        <v>1.825035004482755E-2</v>
      </c>
      <c r="C141" s="74">
        <v>1.825035004482755</v>
      </c>
      <c r="D141" s="74"/>
      <c r="E141" s="86">
        <f t="shared" si="9"/>
        <v>1.1042521092523032E-2</v>
      </c>
      <c r="F141" s="41">
        <v>1.1042521092523032</v>
      </c>
      <c r="G141" s="73"/>
      <c r="H141" s="7">
        <f t="shared" si="5"/>
        <v>-0.7207828952304518</v>
      </c>
      <c r="I141" s="85"/>
      <c r="J141" s="8"/>
    </row>
    <row r="142" spans="1:10" x14ac:dyDescent="0.2">
      <c r="A142" s="43">
        <v>40544</v>
      </c>
      <c r="B142" s="86">
        <f t="shared" si="10"/>
        <v>1.8378536721011144E-2</v>
      </c>
      <c r="C142" s="74">
        <v>1.8378536721011143</v>
      </c>
      <c r="D142" s="74"/>
      <c r="E142" s="86">
        <f t="shared" si="9"/>
        <v>1.1691841874606821E-2</v>
      </c>
      <c r="F142" s="75">
        <v>1.1691841874606821</v>
      </c>
      <c r="G142" s="73"/>
      <c r="H142" s="7">
        <f t="shared" si="5"/>
        <v>-0.66866948464043219</v>
      </c>
      <c r="I142" s="85"/>
      <c r="J142" s="8"/>
    </row>
    <row r="143" spans="1:10" x14ac:dyDescent="0.2">
      <c r="A143" s="43">
        <v>40575</v>
      </c>
      <c r="B143" s="86">
        <f t="shared" si="10"/>
        <v>1.8126603219905401E-2</v>
      </c>
      <c r="C143" s="74">
        <v>1.8126603219905402</v>
      </c>
      <c r="D143" s="74"/>
      <c r="E143" s="86">
        <f t="shared" si="9"/>
        <v>1.2172314065579551E-2</v>
      </c>
      <c r="F143" s="75">
        <v>1.217231406557955</v>
      </c>
      <c r="G143" s="73"/>
      <c r="H143" s="7">
        <f t="shared" si="5"/>
        <v>-0.59542891543258514</v>
      </c>
      <c r="I143" s="85"/>
      <c r="J143" s="8"/>
    </row>
    <row r="144" spans="1:10" x14ac:dyDescent="0.2">
      <c r="A144" s="43">
        <v>40603</v>
      </c>
      <c r="B144" s="86">
        <f t="shared" si="10"/>
        <v>1.7849118266896037E-2</v>
      </c>
      <c r="C144" s="74">
        <v>1.7849118266896036</v>
      </c>
      <c r="D144" s="74"/>
      <c r="E144" s="86">
        <f>F144/100</f>
        <v>1.2665303043608576E-2</v>
      </c>
      <c r="F144" s="75">
        <v>1.2665303043608576</v>
      </c>
      <c r="G144" s="73"/>
      <c r="H144" s="7">
        <f t="shared" si="5"/>
        <v>-0.51838152232874601</v>
      </c>
      <c r="I144" s="85"/>
      <c r="J144" s="8"/>
    </row>
    <row r="145" spans="1:10" x14ac:dyDescent="0.2">
      <c r="A145" s="43">
        <v>40634</v>
      </c>
      <c r="B145" s="86">
        <f t="shared" si="10"/>
        <v>1.7892478539720556E-2</v>
      </c>
      <c r="C145" s="74">
        <v>1.7892478539720555</v>
      </c>
      <c r="D145" s="74"/>
      <c r="E145" s="86">
        <f t="shared" ref="E145:E209" si="11">F145/100</f>
        <v>1.3335468461225117E-2</v>
      </c>
      <c r="F145" s="75">
        <v>1.3335468461225117</v>
      </c>
      <c r="G145" s="73"/>
      <c r="H145" s="7">
        <f t="shared" si="5"/>
        <v>-0.45570100784954382</v>
      </c>
      <c r="I145" s="85"/>
      <c r="J145" s="8"/>
    </row>
    <row r="146" spans="1:10" x14ac:dyDescent="0.2">
      <c r="A146" s="2">
        <v>40664</v>
      </c>
      <c r="B146" s="86">
        <f t="shared" si="10"/>
        <v>1.8833374297390189E-2</v>
      </c>
      <c r="C146" s="74">
        <v>1.8833374297390189</v>
      </c>
      <c r="D146" s="74"/>
      <c r="E146" s="86">
        <f t="shared" si="11"/>
        <v>1.4281755454016999E-2</v>
      </c>
      <c r="F146" s="75">
        <v>1.4281755454017</v>
      </c>
      <c r="G146" s="73"/>
      <c r="H146" s="7">
        <f t="shared" si="5"/>
        <v>-0.45516188433731886</v>
      </c>
      <c r="I146" s="85"/>
      <c r="J146" s="8"/>
    </row>
    <row r="147" spans="1:10" x14ac:dyDescent="0.2">
      <c r="A147" s="2">
        <v>40695</v>
      </c>
      <c r="B147" s="86">
        <f t="shared" si="10"/>
        <v>2.07482865704109E-2</v>
      </c>
      <c r="C147" s="74">
        <v>2.0748286570410901</v>
      </c>
      <c r="D147" s="74"/>
      <c r="E147" s="86">
        <f t="shared" si="11"/>
        <v>1.5256410343192875E-2</v>
      </c>
      <c r="F147" s="75">
        <v>1.5256410343192874</v>
      </c>
      <c r="G147" s="74"/>
      <c r="H147" s="7">
        <f t="shared" si="5"/>
        <v>-0.54918762272180266</v>
      </c>
      <c r="I147" s="85"/>
      <c r="J147" s="8"/>
    </row>
    <row r="148" spans="1:10" x14ac:dyDescent="0.2">
      <c r="A148" s="43">
        <v>40725</v>
      </c>
      <c r="B148" s="86">
        <f t="shared" si="10"/>
        <v>2.2912968043711485E-2</v>
      </c>
      <c r="C148" s="74">
        <v>2.2912968043711484</v>
      </c>
      <c r="D148" s="74"/>
      <c r="E148" s="86">
        <f t="shared" si="11"/>
        <v>1.5951364267343667E-2</v>
      </c>
      <c r="F148" s="75">
        <v>1.5951364267343666</v>
      </c>
      <c r="G148" s="74"/>
      <c r="H148" s="7">
        <f t="shared" si="5"/>
        <v>-0.69616037763678174</v>
      </c>
      <c r="I148" s="85"/>
      <c r="J148" s="8"/>
    </row>
    <row r="149" spans="1:10" x14ac:dyDescent="0.2">
      <c r="A149" s="43">
        <v>40756</v>
      </c>
      <c r="B149" s="86">
        <f t="shared" si="10"/>
        <v>2.4453625149548613E-2</v>
      </c>
      <c r="C149" s="74">
        <v>2.4453625149548612</v>
      </c>
      <c r="D149" s="74"/>
      <c r="E149" s="86">
        <f t="shared" si="11"/>
        <v>1.6176648370632707E-2</v>
      </c>
      <c r="F149" s="75">
        <v>1.6176648370632707</v>
      </c>
      <c r="G149" s="74"/>
      <c r="H149" s="7">
        <f t="shared" si="5"/>
        <v>-0.82769767789159054</v>
      </c>
      <c r="I149" s="85"/>
      <c r="J149" s="8"/>
    </row>
    <row r="150" spans="1:10" x14ac:dyDescent="0.2">
      <c r="A150" s="2">
        <v>40787</v>
      </c>
      <c r="B150" s="86">
        <f t="shared" si="10"/>
        <v>2.5085737336030575E-2</v>
      </c>
      <c r="C150" s="74">
        <v>2.5085737336030576</v>
      </c>
      <c r="D150" s="74"/>
      <c r="E150" s="86">
        <f t="shared" si="11"/>
        <v>1.5765869306619943E-2</v>
      </c>
      <c r="F150" s="75">
        <v>1.5765869306619942</v>
      </c>
      <c r="G150" s="74"/>
      <c r="H150" s="7">
        <f t="shared" si="5"/>
        <v>-0.9319868029410634</v>
      </c>
      <c r="I150" s="85"/>
      <c r="J150" s="8"/>
    </row>
    <row r="151" spans="1:10" x14ac:dyDescent="0.2">
      <c r="A151" s="43">
        <v>40817</v>
      </c>
      <c r="B151" s="86">
        <f t="shared" si="10"/>
        <v>2.486250643946368E-2</v>
      </c>
      <c r="C151" s="74">
        <v>2.4862506439463679</v>
      </c>
      <c r="D151" s="74"/>
      <c r="E151" s="86">
        <f t="shared" si="11"/>
        <v>1.4788627504761445E-2</v>
      </c>
      <c r="F151" s="75">
        <v>1.4788627504761445</v>
      </c>
      <c r="G151" s="74"/>
      <c r="H151" s="7">
        <f t="shared" si="5"/>
        <v>-1.0073878934702234</v>
      </c>
      <c r="I151" s="85"/>
      <c r="J151" s="8"/>
    </row>
    <row r="152" spans="1:10" x14ac:dyDescent="0.2">
      <c r="A152" s="43">
        <v>40848</v>
      </c>
      <c r="B152" s="86">
        <f t="shared" si="10"/>
        <v>2.4122183980238892E-2</v>
      </c>
      <c r="C152" s="74">
        <v>2.4122183980238892</v>
      </c>
      <c r="D152" s="74"/>
      <c r="E152" s="86">
        <f t="shared" si="11"/>
        <v>1.3846014416791681E-2</v>
      </c>
      <c r="F152" s="75">
        <v>1.3846014416791681</v>
      </c>
      <c r="G152" s="74"/>
      <c r="H152" s="7">
        <f t="shared" si="5"/>
        <v>-1.0276169563447211</v>
      </c>
      <c r="I152" s="85"/>
      <c r="J152" s="8"/>
    </row>
    <row r="153" spans="1:10" x14ac:dyDescent="0.2">
      <c r="A153" s="43">
        <v>40878</v>
      </c>
      <c r="B153" s="86">
        <f t="shared" si="10"/>
        <v>2.3395732756523877E-2</v>
      </c>
      <c r="C153" s="74">
        <v>2.3395732756523877</v>
      </c>
      <c r="D153" s="74"/>
      <c r="E153" s="86">
        <f t="shared" si="11"/>
        <v>1.3397504001852419E-2</v>
      </c>
      <c r="F153" s="75">
        <v>1.3397504001852418</v>
      </c>
      <c r="G153" s="74"/>
      <c r="H153" s="7">
        <f t="shared" si="5"/>
        <v>-0.99982287546714588</v>
      </c>
      <c r="I153" s="85"/>
      <c r="J153" s="8"/>
    </row>
    <row r="154" spans="1:10" x14ac:dyDescent="0.2">
      <c r="A154" s="43">
        <v>40909</v>
      </c>
      <c r="B154" s="86">
        <f t="shared" si="10"/>
        <v>2.2910201133944971E-2</v>
      </c>
      <c r="C154" s="74">
        <v>2.291020113394497</v>
      </c>
      <c r="D154" s="74"/>
      <c r="E154" s="86">
        <f t="shared" si="11"/>
        <v>1.3747812672382469E-2</v>
      </c>
      <c r="F154" s="75">
        <v>1.3747812672382469</v>
      </c>
      <c r="H154" s="7">
        <f t="shared" si="5"/>
        <v>-0.91623884615625006</v>
      </c>
      <c r="I154" s="87"/>
      <c r="J154" s="8"/>
    </row>
    <row r="155" spans="1:10" x14ac:dyDescent="0.2">
      <c r="A155" s="43">
        <v>40940</v>
      </c>
      <c r="B155" s="86">
        <f t="shared" si="10"/>
        <v>2.253868071573506E-2</v>
      </c>
      <c r="C155" s="74">
        <v>2.253868071573506</v>
      </c>
      <c r="D155" s="74"/>
      <c r="E155" s="86">
        <f t="shared" si="11"/>
        <v>1.5130681152863116E-2</v>
      </c>
      <c r="F155" s="75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6">
        <f t="shared" si="10"/>
        <v>2.2133683503769569E-2</v>
      </c>
      <c r="C156" s="74">
        <v>2.2133683503769568</v>
      </c>
      <c r="D156" s="75"/>
      <c r="E156" s="86">
        <f t="shared" si="11"/>
        <v>1.7424510245768868E-2</v>
      </c>
      <c r="F156" s="75">
        <v>1.7424510245768869</v>
      </c>
      <c r="H156" s="7">
        <f>F156-C156</f>
        <v>-0.47091732580006984</v>
      </c>
      <c r="J156" s="8"/>
    </row>
    <row r="157" spans="1:10" x14ac:dyDescent="0.2">
      <c r="A157" s="43">
        <v>41000</v>
      </c>
      <c r="B157" s="86">
        <f t="shared" si="10"/>
        <v>2.1650757570510219E-2</v>
      </c>
      <c r="C157" s="74">
        <v>2.1650757570510217</v>
      </c>
      <c r="D157" s="75"/>
      <c r="E157" s="86">
        <f t="shared" si="11"/>
        <v>2.0072454783107898E-2</v>
      </c>
      <c r="F157" s="75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43">
        <v>41030</v>
      </c>
      <c r="B158" s="86">
        <f t="shared" si="10"/>
        <v>2.0891728336318832E-2</v>
      </c>
      <c r="C158" s="74">
        <v>2.0891728336318831</v>
      </c>
      <c r="E158" s="86">
        <f t="shared" si="11"/>
        <v>2.2498285435514704E-2</v>
      </c>
      <c r="F158" s="75">
        <v>2.2498285435514704</v>
      </c>
      <c r="H158" s="7">
        <f t="shared" si="12"/>
        <v>0.16065570991958733</v>
      </c>
      <c r="J158" s="8"/>
    </row>
    <row r="159" spans="1:10" x14ac:dyDescent="0.2">
      <c r="A159" s="43">
        <v>41061</v>
      </c>
      <c r="B159" s="86">
        <f t="shared" si="10"/>
        <v>1.9910247881431812E-2</v>
      </c>
      <c r="C159" s="74">
        <v>1.9910247881431811</v>
      </c>
      <c r="E159" s="86">
        <f t="shared" si="11"/>
        <v>2.3943466156462659E-2</v>
      </c>
      <c r="F159" s="75">
        <v>2.3943466156462661</v>
      </c>
      <c r="H159" s="7">
        <f t="shared" si="12"/>
        <v>0.40332182750308498</v>
      </c>
      <c r="J159" s="8"/>
    </row>
    <row r="160" spans="1:10" x14ac:dyDescent="0.2">
      <c r="A160" s="43">
        <v>41091</v>
      </c>
      <c r="B160" s="86">
        <f t="shared" si="10"/>
        <v>1.9011415265173998E-2</v>
      </c>
      <c r="C160" s="74">
        <v>1.9011415265173999</v>
      </c>
      <c r="E160" s="86">
        <f t="shared" si="11"/>
        <v>2.3783263308884223E-2</v>
      </c>
      <c r="F160" s="75">
        <v>2.3783263308884224</v>
      </c>
      <c r="H160" s="7">
        <f t="shared" si="12"/>
        <v>0.47718480437102251</v>
      </c>
      <c r="J160" s="8"/>
    </row>
    <row r="161" spans="1:10" x14ac:dyDescent="0.2">
      <c r="A161" s="43">
        <v>41122</v>
      </c>
      <c r="B161" s="86">
        <f t="shared" si="10"/>
        <v>1.8734319007297374E-2</v>
      </c>
      <c r="C161" s="75">
        <v>1.8734319007297373</v>
      </c>
      <c r="E161" s="86">
        <f t="shared" si="11"/>
        <v>2.2761349872151365E-2</v>
      </c>
      <c r="F161" s="75">
        <v>2.2761349872151366</v>
      </c>
      <c r="H161" s="7">
        <f t="shared" si="12"/>
        <v>0.40270308648539932</v>
      </c>
      <c r="J161" s="8"/>
    </row>
    <row r="162" spans="1:10" x14ac:dyDescent="0.2">
      <c r="A162" s="43">
        <v>41153</v>
      </c>
      <c r="B162" s="86">
        <f t="shared" si="10"/>
        <v>1.9496374971019616E-2</v>
      </c>
      <c r="C162" s="75">
        <v>1.9496374971019617</v>
      </c>
      <c r="E162" s="86">
        <f t="shared" si="11"/>
        <v>2.1903410308012097E-2</v>
      </c>
      <c r="F162" s="75">
        <v>2.1903410308012097</v>
      </c>
      <c r="H162" s="7">
        <f t="shared" si="12"/>
        <v>0.24070353369924802</v>
      </c>
      <c r="J162" s="8"/>
    </row>
    <row r="163" spans="1:10" x14ac:dyDescent="0.2">
      <c r="A163" s="43">
        <v>41183</v>
      </c>
      <c r="B163" s="86">
        <f t="shared" si="10"/>
        <v>2.1234812074969498E-2</v>
      </c>
      <c r="C163" s="75">
        <v>2.1234812074969498</v>
      </c>
      <c r="E163" s="86">
        <f t="shared" si="11"/>
        <v>2.2031941718086232E-2</v>
      </c>
      <c r="F163" s="75">
        <v>2.2031941718086232</v>
      </c>
      <c r="H163" s="7">
        <f t="shared" si="12"/>
        <v>7.9712964311673407E-2</v>
      </c>
      <c r="J163" s="8"/>
    </row>
    <row r="164" spans="1:10" x14ac:dyDescent="0.2">
      <c r="A164" s="43">
        <v>41214</v>
      </c>
      <c r="B164" s="86">
        <f t="shared" si="10"/>
        <v>2.3674112337486591E-2</v>
      </c>
      <c r="C164" s="75">
        <v>2.3674112337486592</v>
      </c>
      <c r="E164" s="86">
        <f t="shared" si="11"/>
        <v>2.3303029640466731E-2</v>
      </c>
      <c r="F164" s="75">
        <v>2.3303029640466733</v>
      </c>
      <c r="H164" s="7">
        <f t="shared" si="12"/>
        <v>-3.7108269701985996E-2</v>
      </c>
      <c r="J164" s="8"/>
    </row>
    <row r="165" spans="1:10" x14ac:dyDescent="0.2">
      <c r="A165" s="43">
        <v>41244</v>
      </c>
      <c r="B165" s="86">
        <f t="shared" si="10"/>
        <v>2.6237513702279509E-2</v>
      </c>
      <c r="C165" s="75">
        <v>2.6237513702279509</v>
      </c>
      <c r="E165" s="86">
        <f t="shared" si="11"/>
        <v>2.5667004908886636E-2</v>
      </c>
      <c r="F165" s="75">
        <v>2.5667004908886635</v>
      </c>
      <c r="H165" s="7">
        <f t="shared" si="12"/>
        <v>-5.705087933928743E-2</v>
      </c>
      <c r="J165" s="8"/>
    </row>
    <row r="166" spans="1:10" x14ac:dyDescent="0.2">
      <c r="A166" s="43">
        <v>41275</v>
      </c>
      <c r="B166" s="86">
        <f t="shared" si="10"/>
        <v>2.8422809684549341E-2</v>
      </c>
      <c r="C166" s="75">
        <v>2.8422809684549342</v>
      </c>
      <c r="E166" s="86">
        <f t="shared" si="11"/>
        <v>2.8815184383828497E-2</v>
      </c>
      <c r="F166" s="75">
        <v>2.8815184383828498</v>
      </c>
      <c r="H166" s="7">
        <f t="shared" si="12"/>
        <v>3.9237469927915658E-2</v>
      </c>
      <c r="J166" s="8"/>
    </row>
    <row r="167" spans="1:10" x14ac:dyDescent="0.2">
      <c r="A167" s="43">
        <v>41306</v>
      </c>
      <c r="B167" s="86">
        <f t="shared" si="10"/>
        <v>2.97991320800313E-2</v>
      </c>
      <c r="C167" s="75">
        <v>2.9799132080031301</v>
      </c>
      <c r="E167" s="86">
        <f t="shared" si="11"/>
        <v>3.1899184775794731E-2</v>
      </c>
      <c r="F167" s="75">
        <v>3.1899184775794733</v>
      </c>
      <c r="H167" s="7">
        <f t="shared" si="12"/>
        <v>0.21000526957634325</v>
      </c>
      <c r="J167" s="8"/>
    </row>
    <row r="168" spans="1:10" x14ac:dyDescent="0.2">
      <c r="A168" s="43">
        <v>41334</v>
      </c>
      <c r="B168" s="86">
        <f t="shared" si="10"/>
        <v>3.0479547213611079E-2</v>
      </c>
      <c r="C168" s="75">
        <v>3.047954721361108</v>
      </c>
      <c r="E168" s="86">
        <f t="shared" si="11"/>
        <v>3.4350413031870114E-2</v>
      </c>
      <c r="F168" s="75">
        <v>3.4350413031870111</v>
      </c>
      <c r="H168" s="7">
        <f t="shared" si="12"/>
        <v>0.38708658182590305</v>
      </c>
      <c r="J168" s="8"/>
    </row>
    <row r="169" spans="1:10" x14ac:dyDescent="0.2">
      <c r="A169" s="43">
        <v>41365</v>
      </c>
      <c r="B169" s="86">
        <f t="shared" si="10"/>
        <v>3.0859573579237177E-2</v>
      </c>
      <c r="C169" s="75">
        <v>3.0859573579237178</v>
      </c>
      <c r="E169" s="86">
        <f t="shared" si="11"/>
        <v>3.581623724226931E-2</v>
      </c>
      <c r="F169" s="75">
        <v>3.5816237242269309</v>
      </c>
      <c r="H169" s="7">
        <f t="shared" si="12"/>
        <v>0.49566636630321304</v>
      </c>
      <c r="J169" s="8"/>
    </row>
    <row r="170" spans="1:10" x14ac:dyDescent="0.2">
      <c r="A170" s="43">
        <v>41395</v>
      </c>
      <c r="B170" s="86">
        <f t="shared" si="10"/>
        <v>3.115513927763108E-2</v>
      </c>
      <c r="C170" s="75">
        <v>3.1155139277631081</v>
      </c>
      <c r="E170" s="86">
        <f t="shared" si="11"/>
        <v>3.6198149232139799E-2</v>
      </c>
      <c r="F170" s="75">
        <v>3.6198149232139802</v>
      </c>
      <c r="H170" s="7">
        <f t="shared" si="12"/>
        <v>0.50430099545087215</v>
      </c>
      <c r="J170" s="8"/>
    </row>
    <row r="171" spans="1:10" x14ac:dyDescent="0.2">
      <c r="A171" s="43">
        <v>41426</v>
      </c>
      <c r="B171" s="86">
        <f t="shared" si="10"/>
        <v>3.1442450915780691E-2</v>
      </c>
      <c r="C171" s="75">
        <v>3.1442450915780693</v>
      </c>
      <c r="E171" s="86">
        <f t="shared" si="11"/>
        <v>3.5523280585830971E-2</v>
      </c>
      <c r="F171" s="75">
        <v>3.5523280585830972</v>
      </c>
      <c r="H171" s="7">
        <f t="shared" si="12"/>
        <v>0.40808296700502789</v>
      </c>
      <c r="J171" s="8"/>
    </row>
    <row r="172" spans="1:10" x14ac:dyDescent="0.2">
      <c r="A172" s="43">
        <v>41456</v>
      </c>
      <c r="B172" s="86">
        <f t="shared" si="10"/>
        <v>3.1573095325088806E-2</v>
      </c>
      <c r="C172" s="75">
        <v>3.1573095325088802</v>
      </c>
      <c r="E172" s="86">
        <f t="shared" si="11"/>
        <v>3.3969210424797079E-2</v>
      </c>
      <c r="F172" s="75">
        <v>3.3969210424797076</v>
      </c>
      <c r="J172" s="8"/>
    </row>
    <row r="173" spans="1:10" x14ac:dyDescent="0.2">
      <c r="A173" s="43">
        <v>41487</v>
      </c>
      <c r="B173" s="86">
        <f t="shared" si="10"/>
        <v>3.1446969744543377E-2</v>
      </c>
      <c r="C173" s="75">
        <v>3.1446969744543374</v>
      </c>
      <c r="E173" s="86">
        <f t="shared" si="11"/>
        <v>3.179387249486456E-2</v>
      </c>
      <c r="F173" s="75">
        <v>3.1793872494864561</v>
      </c>
      <c r="J173" s="8"/>
    </row>
    <row r="174" spans="1:10" x14ac:dyDescent="0.2">
      <c r="A174" s="43">
        <v>41518</v>
      </c>
      <c r="B174" s="86">
        <f t="shared" si="10"/>
        <v>3.1052658648088104E-2</v>
      </c>
      <c r="C174" s="75">
        <v>3.1052658648088105</v>
      </c>
      <c r="E174" s="86">
        <f t="shared" si="11"/>
        <v>2.9382822527749243E-2</v>
      </c>
      <c r="F174" s="75">
        <v>2.9382822527749242</v>
      </c>
      <c r="J174" s="8"/>
    </row>
    <row r="175" spans="1:10" x14ac:dyDescent="0.2">
      <c r="A175" s="43">
        <v>41548</v>
      </c>
      <c r="B175" s="86">
        <f t="shared" si="10"/>
        <v>3.0585650645952159E-2</v>
      </c>
      <c r="C175" s="75">
        <v>3.058565064595216</v>
      </c>
      <c r="E175" s="86">
        <f t="shared" si="11"/>
        <v>2.7477911561491472E-2</v>
      </c>
      <c r="F175" s="75">
        <v>2.7477911561491473</v>
      </c>
      <c r="J175" s="8"/>
    </row>
    <row r="176" spans="1:10" x14ac:dyDescent="0.2">
      <c r="A176" s="43">
        <v>41579</v>
      </c>
      <c r="B176" s="86">
        <f t="shared" si="10"/>
        <v>3.0019505007727671E-2</v>
      </c>
      <c r="C176" s="75">
        <v>3.0019505007727671</v>
      </c>
      <c r="E176" s="86">
        <f t="shared" si="11"/>
        <v>2.6230915781532919E-2</v>
      </c>
      <c r="F176" s="75">
        <v>2.623091578153292</v>
      </c>
      <c r="J176" s="8"/>
    </row>
    <row r="177" spans="1:10" x14ac:dyDescent="0.2">
      <c r="A177" s="43">
        <v>41609</v>
      </c>
      <c r="B177" s="86">
        <f t="shared" si="10"/>
        <v>2.9262761646793249E-2</v>
      </c>
      <c r="C177" s="75">
        <v>2.9262761646793249</v>
      </c>
      <c r="E177" s="86">
        <f t="shared" si="11"/>
        <v>2.5524390441051929E-2</v>
      </c>
      <c r="F177" s="75">
        <v>2.552439044105193</v>
      </c>
      <c r="J177" s="8"/>
    </row>
    <row r="178" spans="1:10" x14ac:dyDescent="0.2">
      <c r="A178" s="43">
        <v>41640</v>
      </c>
      <c r="B178" s="86">
        <f t="shared" si="10"/>
        <v>2.8364695021524274E-2</v>
      </c>
      <c r="C178" s="75">
        <v>2.8364695021524273</v>
      </c>
      <c r="E178" s="86">
        <f t="shared" si="11"/>
        <v>2.5083101070939334E-2</v>
      </c>
      <c r="F178" s="75">
        <v>2.5083101070939335</v>
      </c>
      <c r="J178" s="8"/>
    </row>
    <row r="179" spans="1:10" x14ac:dyDescent="0.2">
      <c r="A179" s="43">
        <v>41671</v>
      </c>
      <c r="B179" s="86">
        <f t="shared" si="10"/>
        <v>2.7581233931551156E-2</v>
      </c>
      <c r="C179" s="75">
        <v>2.7581233931551155</v>
      </c>
      <c r="E179" s="86">
        <f t="shared" si="11"/>
        <v>2.4801908600144387E-2</v>
      </c>
      <c r="F179" s="75">
        <v>2.4801908600144387</v>
      </c>
      <c r="J179" s="8"/>
    </row>
    <row r="180" spans="1:10" x14ac:dyDescent="0.2">
      <c r="A180" s="43">
        <v>41699</v>
      </c>
      <c r="B180" s="86">
        <f t="shared" si="10"/>
        <v>2.7193549062707708E-2</v>
      </c>
      <c r="C180" s="75">
        <v>2.7193549062707709</v>
      </c>
      <c r="E180" s="86">
        <f t="shared" si="11"/>
        <v>2.472654928201155E-2</v>
      </c>
      <c r="F180" s="75">
        <v>2.472654928201155</v>
      </c>
      <c r="J180" s="8"/>
    </row>
    <row r="181" spans="1:10" x14ac:dyDescent="0.2">
      <c r="A181" s="43">
        <v>41730</v>
      </c>
      <c r="B181" s="86">
        <f t="shared" si="10"/>
        <v>2.7506742829695896E-2</v>
      </c>
      <c r="C181" s="75">
        <v>2.7506742829695896</v>
      </c>
      <c r="E181" s="86">
        <f t="shared" si="11"/>
        <v>2.4904018082789466E-2</v>
      </c>
      <c r="F181" s="75">
        <v>2.4904018082789467</v>
      </c>
      <c r="J181" s="8"/>
    </row>
    <row r="182" spans="1:10" x14ac:dyDescent="0.2">
      <c r="A182" s="43">
        <v>41760</v>
      </c>
      <c r="B182" s="86">
        <f t="shared" si="10"/>
        <v>2.8661029640052901E-2</v>
      </c>
      <c r="C182" s="75">
        <v>2.86610296400529</v>
      </c>
      <c r="E182" s="86">
        <f t="shared" si="11"/>
        <v>2.5081556858750683E-2</v>
      </c>
      <c r="F182" s="75">
        <v>2.5081556858750682</v>
      </c>
      <c r="J182" s="8"/>
    </row>
    <row r="183" spans="1:10" x14ac:dyDescent="0.2">
      <c r="A183" s="43">
        <v>41791</v>
      </c>
      <c r="B183" s="86">
        <f t="shared" si="10"/>
        <v>3.020995533444152E-2</v>
      </c>
      <c r="C183" s="75">
        <v>3.0209955334441521</v>
      </c>
      <c r="E183" s="86">
        <f t="shared" si="11"/>
        <v>2.504199332727524E-2</v>
      </c>
      <c r="F183" s="75">
        <v>2.504199332727524</v>
      </c>
      <c r="J183" s="8"/>
    </row>
    <row r="184" spans="1:10" x14ac:dyDescent="0.2">
      <c r="A184" s="43">
        <v>41821</v>
      </c>
      <c r="B184" s="86">
        <f t="shared" si="10"/>
        <v>3.1555705517211569E-2</v>
      </c>
      <c r="C184" s="75">
        <v>3.1555705517211567</v>
      </c>
      <c r="E184" s="86">
        <f t="shared" si="11"/>
        <v>2.450272973442217E-2</v>
      </c>
      <c r="F184" s="75">
        <v>2.4502729734422171</v>
      </c>
      <c r="J184" s="8"/>
    </row>
    <row r="185" spans="1:10" x14ac:dyDescent="0.2">
      <c r="A185" s="43">
        <v>41852</v>
      </c>
      <c r="B185" s="86">
        <f t="shared" si="10"/>
        <v>3.2260253509487739E-2</v>
      </c>
      <c r="C185" s="75">
        <v>3.226025350948774</v>
      </c>
      <c r="E185" s="86">
        <f t="shared" si="11"/>
        <v>2.3399627807939319E-2</v>
      </c>
      <c r="F185" s="75">
        <v>2.3399627807939321</v>
      </c>
      <c r="J185" s="8"/>
    </row>
    <row r="186" spans="1:10" x14ac:dyDescent="0.2">
      <c r="A186" s="43">
        <v>41883</v>
      </c>
      <c r="B186" s="86">
        <f t="shared" si="10"/>
        <v>3.2152865080910552E-2</v>
      </c>
      <c r="C186" s="75">
        <v>3.2152865080910549</v>
      </c>
      <c r="E186" s="86">
        <f t="shared" si="11"/>
        <v>2.2162934079780993E-2</v>
      </c>
      <c r="F186" s="75">
        <v>2.2162934079780992</v>
      </c>
      <c r="J186" s="8"/>
    </row>
    <row r="187" spans="1:10" x14ac:dyDescent="0.2">
      <c r="A187" s="43">
        <v>41913</v>
      </c>
      <c r="B187" s="86">
        <f t="shared" si="10"/>
        <v>3.1590106501120555E-2</v>
      </c>
      <c r="C187" s="75">
        <v>3.1590106501120556</v>
      </c>
      <c r="E187" s="86">
        <f t="shared" si="11"/>
        <v>2.1204589444789777E-2</v>
      </c>
      <c r="F187" s="75">
        <v>2.1204589444789779</v>
      </c>
      <c r="J187" s="8"/>
    </row>
    <row r="188" spans="1:10" x14ac:dyDescent="0.2">
      <c r="A188" s="43">
        <v>41944</v>
      </c>
      <c r="B188" s="86">
        <f t="shared" si="10"/>
        <v>3.0897026976324724E-2</v>
      </c>
      <c r="C188" s="75">
        <v>3.0897026976324722</v>
      </c>
      <c r="E188" s="86">
        <f t="shared" si="11"/>
        <v>2.0700281186549381E-2</v>
      </c>
      <c r="F188" s="75">
        <v>2.0700281186549381</v>
      </c>
      <c r="J188" s="8"/>
    </row>
    <row r="189" spans="1:10" x14ac:dyDescent="0.2">
      <c r="A189" s="43">
        <v>41974</v>
      </c>
      <c r="B189" s="86">
        <f t="shared" si="10"/>
        <v>3.0248683967578013E-2</v>
      </c>
      <c r="C189" s="75">
        <v>3.0248683967578014</v>
      </c>
      <c r="E189" s="86">
        <f t="shared" si="11"/>
        <v>2.0817578541717577E-2</v>
      </c>
      <c r="F189" s="75">
        <v>2.0817578541717578</v>
      </c>
      <c r="J189" s="8"/>
    </row>
    <row r="190" spans="1:10" x14ac:dyDescent="0.2">
      <c r="A190" s="43">
        <v>42005</v>
      </c>
      <c r="B190" s="86">
        <f t="shared" si="10"/>
        <v>2.9722279859566169E-2</v>
      </c>
      <c r="C190" s="75">
        <v>2.972227985956617</v>
      </c>
      <c r="E190" s="86">
        <f t="shared" si="11"/>
        <v>2.1511105353746087E-2</v>
      </c>
      <c r="F190" s="75">
        <v>2.1511105353746087</v>
      </c>
      <c r="J190" s="8"/>
    </row>
    <row r="191" spans="1:10" x14ac:dyDescent="0.2">
      <c r="A191" s="43">
        <v>42036</v>
      </c>
      <c r="B191" s="86">
        <f t="shared" si="10"/>
        <v>2.9291482388160449E-2</v>
      </c>
      <c r="C191" s="75">
        <v>2.9291482388160448</v>
      </c>
      <c r="E191" s="86">
        <f t="shared" si="11"/>
        <v>2.2495408088506821E-2</v>
      </c>
      <c r="F191" s="75">
        <v>2.2495408088506821</v>
      </c>
      <c r="J191" s="8"/>
    </row>
    <row r="192" spans="1:10" x14ac:dyDescent="0.2">
      <c r="A192" s="43">
        <v>42064</v>
      </c>
      <c r="B192" s="86">
        <f t="shared" si="10"/>
        <v>2.8927866062816002E-2</v>
      </c>
      <c r="C192" s="75">
        <v>2.8927866062816001</v>
      </c>
      <c r="E192" s="86">
        <f t="shared" si="11"/>
        <v>2.3427802902931675E-2</v>
      </c>
      <c r="F192" s="75">
        <v>2.3427802902931676</v>
      </c>
      <c r="J192" s="8"/>
    </row>
    <row r="193" spans="1:10" x14ac:dyDescent="0.2">
      <c r="A193" s="43">
        <v>42095</v>
      </c>
      <c r="B193" s="86">
        <f t="shared" si="10"/>
        <v>2.8745036851335209E-2</v>
      </c>
      <c r="C193" s="75">
        <v>2.8745036851335208</v>
      </c>
      <c r="E193" s="86">
        <f t="shared" si="11"/>
        <v>2.4045969017827712E-2</v>
      </c>
      <c r="F193" s="75">
        <v>2.4045969017827713</v>
      </c>
      <c r="J193" s="8"/>
    </row>
    <row r="194" spans="1:10" x14ac:dyDescent="0.2">
      <c r="A194" s="43">
        <v>42125</v>
      </c>
      <c r="B194" s="86">
        <f t="shared" si="10"/>
        <v>2.8736524411060779E-2</v>
      </c>
      <c r="C194" s="75">
        <v>2.8736524411060778</v>
      </c>
      <c r="E194" s="86">
        <f t="shared" si="11"/>
        <v>2.4224239313107923E-2</v>
      </c>
      <c r="F194" s="75">
        <v>2.4224239313107923</v>
      </c>
      <c r="J194" s="8"/>
    </row>
    <row r="195" spans="1:10" x14ac:dyDescent="0.2">
      <c r="A195" s="43">
        <v>42156</v>
      </c>
      <c r="B195" s="86">
        <f t="shared" si="10"/>
        <v>2.8912425593583722E-2</v>
      </c>
      <c r="C195" s="75">
        <v>2.8912425593583722</v>
      </c>
      <c r="E195" s="86">
        <f t="shared" si="11"/>
        <v>2.4103797440483604E-2</v>
      </c>
      <c r="F195" s="75">
        <v>2.4103797440483605</v>
      </c>
      <c r="J195" s="8"/>
    </row>
    <row r="196" spans="1:10" x14ac:dyDescent="0.2">
      <c r="A196" s="43">
        <v>42186</v>
      </c>
      <c r="B196" s="86">
        <f t="shared" si="10"/>
        <v>2.9206314732830464E-2</v>
      </c>
      <c r="C196" s="75">
        <v>2.9206314732830463</v>
      </c>
      <c r="E196" s="86">
        <f t="shared" si="11"/>
        <v>2.3670857887125564E-2</v>
      </c>
      <c r="F196" s="75">
        <v>2.3670857887125565</v>
      </c>
    </row>
    <row r="197" spans="1:10" x14ac:dyDescent="0.2">
      <c r="A197" s="43">
        <v>42217</v>
      </c>
      <c r="B197" s="86">
        <f t="shared" si="10"/>
        <v>2.967906709838522E-2</v>
      </c>
      <c r="C197" s="75">
        <v>2.9679067098385219</v>
      </c>
      <c r="E197" s="86">
        <f t="shared" si="11"/>
        <v>2.3241310195209853E-2</v>
      </c>
      <c r="F197" s="75">
        <v>2.3241310195209852</v>
      </c>
    </row>
    <row r="198" spans="1:10" x14ac:dyDescent="0.2">
      <c r="A198" s="43">
        <v>42248</v>
      </c>
      <c r="B198" s="86">
        <f t="shared" ref="B198:B240" si="13">C198/100</f>
        <v>3.046703791367129E-2</v>
      </c>
      <c r="C198" s="75">
        <v>3.0467037913671291</v>
      </c>
      <c r="E198" s="86">
        <f t="shared" si="11"/>
        <v>2.2844572810945721E-2</v>
      </c>
      <c r="F198" s="75">
        <v>2.2844572810945722</v>
      </c>
    </row>
    <row r="199" spans="1:10" x14ac:dyDescent="0.2">
      <c r="A199" s="43">
        <v>42278</v>
      </c>
      <c r="B199" s="86">
        <f t="shared" si="13"/>
        <v>3.1439081629822695E-2</v>
      </c>
      <c r="C199" s="75">
        <v>3.1439081629822692</v>
      </c>
      <c r="E199" s="86">
        <f t="shared" si="11"/>
        <v>2.2930903810888133E-2</v>
      </c>
      <c r="F199" s="75">
        <v>2.2930903810888132</v>
      </c>
    </row>
    <row r="200" spans="1:10" x14ac:dyDescent="0.2">
      <c r="A200" s="43">
        <v>42309</v>
      </c>
      <c r="B200" s="86">
        <f t="shared" si="13"/>
        <v>3.2105103041240098E-2</v>
      </c>
      <c r="C200" s="75">
        <v>3.2105103041240097</v>
      </c>
      <c r="E200" s="86">
        <f t="shared" si="11"/>
        <v>2.3645587136036782E-2</v>
      </c>
      <c r="F200" s="75">
        <v>2.3645587136036781</v>
      </c>
    </row>
    <row r="201" spans="1:10" x14ac:dyDescent="0.2">
      <c r="A201" s="43">
        <v>42339</v>
      </c>
      <c r="B201" s="86">
        <f t="shared" si="13"/>
        <v>3.2053395462275307E-2</v>
      </c>
      <c r="C201" s="75">
        <v>3.2053395462275307</v>
      </c>
      <c r="D201" s="87">
        <v>100</v>
      </c>
      <c r="E201" s="86">
        <f t="shared" si="11"/>
        <v>2.4871271099380386E-2</v>
      </c>
      <c r="F201" s="75">
        <v>2.4871271099380388</v>
      </c>
    </row>
    <row r="202" spans="1:10" x14ac:dyDescent="0.2">
      <c r="A202" s="43">
        <v>42370</v>
      </c>
      <c r="B202" s="86">
        <f t="shared" si="13"/>
        <v>3.1070149386229522E-2</v>
      </c>
      <c r="C202" s="75">
        <v>3.1070149386229522</v>
      </c>
      <c r="E202" s="86">
        <f t="shared" si="11"/>
        <v>2.6441014866918043E-2</v>
      </c>
      <c r="F202" s="75">
        <v>2.6441014866918042</v>
      </c>
    </row>
    <row r="203" spans="1:10" x14ac:dyDescent="0.2">
      <c r="A203" s="43">
        <v>42401</v>
      </c>
      <c r="B203" s="86">
        <f t="shared" si="13"/>
        <v>2.9459324731761546E-2</v>
      </c>
      <c r="C203" s="75">
        <v>2.9459324731761547</v>
      </c>
      <c r="E203" s="86">
        <f t="shared" si="11"/>
        <v>2.8018329027761194E-2</v>
      </c>
      <c r="F203" s="75">
        <v>2.8018329027761193</v>
      </c>
    </row>
    <row r="204" spans="1:10" x14ac:dyDescent="0.2">
      <c r="A204" s="43">
        <v>42430</v>
      </c>
      <c r="B204" s="86">
        <f t="shared" si="13"/>
        <v>2.7750472865870811E-2</v>
      </c>
      <c r="C204" s="75">
        <v>2.775047286587081</v>
      </c>
      <c r="E204" s="86">
        <f t="shared" si="11"/>
        <v>2.9099927165223725E-2</v>
      </c>
      <c r="F204" s="75">
        <v>2.9099927165223725</v>
      </c>
    </row>
    <row r="205" spans="1:10" x14ac:dyDescent="0.2">
      <c r="A205" s="43">
        <v>42461</v>
      </c>
      <c r="B205" s="86">
        <f t="shared" si="13"/>
        <v>2.643847199701764E-2</v>
      </c>
      <c r="C205" s="75">
        <v>2.6438471997017641</v>
      </c>
      <c r="E205" s="86">
        <f t="shared" si="11"/>
        <v>2.9392487332128767E-2</v>
      </c>
      <c r="F205" s="75">
        <v>2.9392487332128767</v>
      </c>
    </row>
    <row r="206" spans="1:10" x14ac:dyDescent="0.2">
      <c r="A206" s="43">
        <v>42491</v>
      </c>
      <c r="B206" s="86">
        <f t="shared" si="13"/>
        <v>2.5671796548737868E-2</v>
      </c>
      <c r="C206" s="75">
        <v>2.5671796548737866</v>
      </c>
      <c r="E206" s="86">
        <f t="shared" si="11"/>
        <v>2.8880215882639296E-2</v>
      </c>
      <c r="F206" s="75">
        <v>2.8880215882639297</v>
      </c>
    </row>
    <row r="207" spans="1:10" x14ac:dyDescent="0.2">
      <c r="A207" s="43">
        <v>42522</v>
      </c>
      <c r="B207" s="86">
        <f t="shared" si="13"/>
        <v>2.5223836755978179E-2</v>
      </c>
      <c r="C207" s="75">
        <v>2.5223836755978177</v>
      </c>
      <c r="E207" s="86">
        <f t="shared" si="11"/>
        <v>2.7853646379775499E-2</v>
      </c>
      <c r="F207" s="75">
        <v>2.7853646379775499</v>
      </c>
    </row>
    <row r="208" spans="1:10" x14ac:dyDescent="0.2">
      <c r="A208" s="43">
        <v>42552</v>
      </c>
      <c r="B208" s="86">
        <f t="shared" si="13"/>
        <v>2.481081124637775E-2</v>
      </c>
      <c r="C208" s="75">
        <v>2.4810811246377749</v>
      </c>
      <c r="E208" s="86">
        <f t="shared" si="11"/>
        <v>2.6535347376808908E-2</v>
      </c>
      <c r="F208" s="75">
        <v>2.6535347376808907</v>
      </c>
    </row>
    <row r="209" spans="1:6" x14ac:dyDescent="0.2">
      <c r="A209" s="43">
        <v>42583</v>
      </c>
      <c r="B209" s="86">
        <f t="shared" si="13"/>
        <v>2.4215075972727148E-2</v>
      </c>
      <c r="C209" s="75">
        <v>2.4215075972727149</v>
      </c>
      <c r="E209" s="86">
        <f t="shared" si="11"/>
        <v>2.5335677629634689E-2</v>
      </c>
      <c r="F209" s="75">
        <v>2.533567762963469</v>
      </c>
    </row>
    <row r="210" spans="1:6" x14ac:dyDescent="0.2">
      <c r="A210" s="43">
        <v>42614</v>
      </c>
      <c r="B210" s="86">
        <f t="shared" si="13"/>
        <v>2.3600443761650061E-2</v>
      </c>
      <c r="C210" s="75">
        <v>2.3600443761650061</v>
      </c>
      <c r="E210" s="86">
        <f t="shared" ref="E210:E240" si="14">F210/100</f>
        <v>2.4447209311572387E-2</v>
      </c>
      <c r="F210" s="75">
        <v>2.4447209311572387</v>
      </c>
    </row>
    <row r="211" spans="1:6" x14ac:dyDescent="0.2">
      <c r="A211" s="43">
        <v>42644</v>
      </c>
      <c r="B211" s="86">
        <f t="shared" si="13"/>
        <v>2.3159319682960703E-2</v>
      </c>
      <c r="C211" s="75">
        <v>2.3159319682960704</v>
      </c>
      <c r="E211" s="86">
        <f t="shared" si="14"/>
        <v>2.4145487723600763E-2</v>
      </c>
      <c r="F211" s="75">
        <v>2.4145487723600763</v>
      </c>
    </row>
    <row r="212" spans="1:6" x14ac:dyDescent="0.2">
      <c r="A212" s="43">
        <v>42675</v>
      </c>
      <c r="B212" s="86">
        <f t="shared" si="13"/>
        <v>2.2955176340044264E-2</v>
      </c>
      <c r="C212" s="75">
        <v>2.2955176340044265</v>
      </c>
      <c r="E212" s="86">
        <f t="shared" si="14"/>
        <v>2.4132608997530697E-2</v>
      </c>
      <c r="F212" s="75">
        <v>2.4132608997530696</v>
      </c>
    </row>
    <row r="213" spans="1:6" x14ac:dyDescent="0.2">
      <c r="A213" s="43">
        <v>42705</v>
      </c>
      <c r="B213" s="86">
        <f t="shared" si="13"/>
        <v>2.285397634363015E-2</v>
      </c>
      <c r="C213" s="75">
        <v>2.2853976343630151</v>
      </c>
      <c r="E213" s="86">
        <f t="shared" si="14"/>
        <v>2.4300423103955918E-2</v>
      </c>
      <c r="F213" s="75">
        <v>2.4300423103955917</v>
      </c>
    </row>
    <row r="214" spans="1:6" x14ac:dyDescent="0.2">
      <c r="A214" s="43">
        <v>42736</v>
      </c>
      <c r="B214" s="86">
        <f t="shared" si="13"/>
        <v>2.2620584844819835E-2</v>
      </c>
      <c r="C214" s="75">
        <v>2.2620584844819835</v>
      </c>
      <c r="E214" s="86">
        <f t="shared" si="14"/>
        <v>2.4471557573554965E-2</v>
      </c>
      <c r="F214" s="75">
        <v>2.4471557573554965</v>
      </c>
    </row>
    <row r="215" spans="1:6" x14ac:dyDescent="0.2">
      <c r="A215" s="43">
        <v>42767</v>
      </c>
      <c r="B215" s="86">
        <f t="shared" si="13"/>
        <v>2.2235299902859808E-2</v>
      </c>
      <c r="C215" s="75">
        <v>2.2235299902859809</v>
      </c>
      <c r="E215" s="86">
        <f t="shared" si="14"/>
        <v>2.453025708100201E-2</v>
      </c>
      <c r="F215" s="75">
        <v>2.4530257081002009</v>
      </c>
    </row>
    <row r="216" spans="1:6" x14ac:dyDescent="0.2">
      <c r="A216" s="43">
        <v>42795</v>
      </c>
      <c r="B216" s="86">
        <f t="shared" si="13"/>
        <v>2.1778633021699266E-2</v>
      </c>
      <c r="C216" s="75">
        <v>2.1778633021699267</v>
      </c>
      <c r="E216" s="86">
        <f t="shared" si="14"/>
        <v>2.4354131676440131E-2</v>
      </c>
      <c r="F216" s="75">
        <v>2.4354131676440129</v>
      </c>
    </row>
    <row r="217" spans="1:6" x14ac:dyDescent="0.2">
      <c r="A217" s="43">
        <v>42826</v>
      </c>
      <c r="B217" s="86">
        <f t="shared" si="13"/>
        <v>2.1407072490349056E-2</v>
      </c>
      <c r="C217" s="75">
        <v>2.1407072490349055</v>
      </c>
      <c r="E217" s="86">
        <f t="shared" si="14"/>
        <v>2.3935718391762308E-2</v>
      </c>
      <c r="F217" s="75">
        <v>2.3935718391762308</v>
      </c>
    </row>
    <row r="218" spans="1:6" x14ac:dyDescent="0.2">
      <c r="A218" s="43">
        <v>42856</v>
      </c>
      <c r="B218" s="86">
        <f t="shared" si="13"/>
        <v>2.1257280732996268E-2</v>
      </c>
      <c r="C218" s="75">
        <v>2.1257280732996269</v>
      </c>
      <c r="E218" s="86">
        <f t="shared" si="14"/>
        <v>2.3346624795987588E-2</v>
      </c>
      <c r="F218" s="75">
        <v>2.3346624795987587</v>
      </c>
    </row>
    <row r="219" spans="1:6" x14ac:dyDescent="0.2">
      <c r="A219" s="43">
        <v>42887</v>
      </c>
      <c r="B219" s="86">
        <f t="shared" si="13"/>
        <v>2.1269560340408306E-2</v>
      </c>
      <c r="C219" s="75">
        <v>2.1269560340408304</v>
      </c>
      <c r="E219" s="86">
        <f t="shared" si="14"/>
        <v>2.2693815283706779E-2</v>
      </c>
      <c r="F219" s="75">
        <v>2.269381528370678</v>
      </c>
    </row>
    <row r="220" spans="1:6" x14ac:dyDescent="0.2">
      <c r="A220" s="43">
        <v>42917</v>
      </c>
      <c r="B220" s="86">
        <f t="shared" si="13"/>
        <v>2.1381906934506142E-2</v>
      </c>
      <c r="C220" s="75">
        <v>2.1381906934506141</v>
      </c>
      <c r="E220" s="86">
        <f t="shared" si="14"/>
        <v>2.1935986170124388E-2</v>
      </c>
      <c r="F220" s="75">
        <v>2.1935986170124386</v>
      </c>
    </row>
    <row r="221" spans="1:6" x14ac:dyDescent="0.2">
      <c r="A221" s="43">
        <v>42948</v>
      </c>
      <c r="B221" s="86">
        <f t="shared" si="13"/>
        <v>2.1542921259538703E-2</v>
      </c>
      <c r="C221" s="75">
        <v>2.1542921259538703</v>
      </c>
      <c r="E221" s="86">
        <f t="shared" si="14"/>
        <v>2.1084138079137102E-2</v>
      </c>
      <c r="F221" s="75">
        <v>2.1084138079137102</v>
      </c>
    </row>
    <row r="222" spans="1:6" x14ac:dyDescent="0.2">
      <c r="A222" s="43">
        <v>42979</v>
      </c>
      <c r="B222" s="86">
        <f>C222/100</f>
        <v>2.1653783580231189E-2</v>
      </c>
      <c r="C222" s="75">
        <v>2.1653783580231187</v>
      </c>
      <c r="E222" s="86">
        <f t="shared" si="14"/>
        <v>2.0150044415958517E-2</v>
      </c>
      <c r="F222" s="75">
        <v>2.0150044415958517</v>
      </c>
    </row>
    <row r="223" spans="1:6" x14ac:dyDescent="0.2">
      <c r="A223" s="43">
        <v>43009</v>
      </c>
      <c r="B223" s="86">
        <f t="shared" si="13"/>
        <v>2.1655631869464322E-2</v>
      </c>
      <c r="C223" s="75">
        <v>2.1655631869464322</v>
      </c>
      <c r="E223" s="86">
        <f t="shared" si="14"/>
        <v>1.9407666052262816E-2</v>
      </c>
      <c r="F223" s="75">
        <v>1.9407666052262815</v>
      </c>
    </row>
    <row r="224" spans="1:6" x14ac:dyDescent="0.2">
      <c r="A224" s="43">
        <v>43040</v>
      </c>
      <c r="B224" s="86">
        <f t="shared" si="13"/>
        <v>2.1481001962612333E-2</v>
      </c>
      <c r="C224" s="75">
        <v>2.1481001962612334</v>
      </c>
      <c r="E224" s="86">
        <f t="shared" si="14"/>
        <v>1.8825659401155645E-2</v>
      </c>
      <c r="F224" s="75">
        <v>1.8825659401155643</v>
      </c>
    </row>
    <row r="225" spans="1:6" x14ac:dyDescent="0.2">
      <c r="A225" s="43">
        <v>43070</v>
      </c>
      <c r="B225" s="86">
        <f t="shared" si="13"/>
        <v>2.1084092013301015E-2</v>
      </c>
      <c r="C225" s="75">
        <v>2.1084092013301015</v>
      </c>
      <c r="E225" s="86">
        <f t="shared" si="14"/>
        <v>1.8267602770822879E-2</v>
      </c>
      <c r="F225" s="75">
        <v>1.8267602770822879</v>
      </c>
    </row>
    <row r="226" spans="1:6" x14ac:dyDescent="0.2">
      <c r="A226" s="43">
        <v>43101</v>
      </c>
      <c r="B226" s="86">
        <f t="shared" si="13"/>
        <v>2.0439409741070603E-2</v>
      </c>
      <c r="C226" s="75">
        <v>2.0439409741070604</v>
      </c>
      <c r="E226" s="86">
        <f t="shared" si="14"/>
        <v>1.7625535666890145E-2</v>
      </c>
      <c r="F226" s="75">
        <v>1.7625535666890144</v>
      </c>
    </row>
    <row r="227" spans="1:6" x14ac:dyDescent="0.2">
      <c r="A227" s="43">
        <v>43132</v>
      </c>
      <c r="B227" s="86">
        <f t="shared" si="13"/>
        <v>1.9636666242291677E-2</v>
      </c>
      <c r="C227" s="75">
        <v>1.9636666242291678</v>
      </c>
      <c r="E227" s="86">
        <f t="shared" si="14"/>
        <v>1.6886859189639107E-2</v>
      </c>
      <c r="F227" s="75">
        <v>1.6886859189639107</v>
      </c>
    </row>
    <row r="228" spans="1:6" x14ac:dyDescent="0.2">
      <c r="A228" s="43">
        <v>43160</v>
      </c>
      <c r="B228" s="86">
        <f t="shared" si="13"/>
        <v>1.8992192663172418E-2</v>
      </c>
      <c r="C228" s="75">
        <v>1.8992192663172418</v>
      </c>
      <c r="E228" s="86">
        <f t="shared" si="14"/>
        <v>1.6160167043937346E-2</v>
      </c>
      <c r="F228" s="75">
        <v>1.6160167043937348</v>
      </c>
    </row>
    <row r="229" spans="1:6" x14ac:dyDescent="0.2">
      <c r="A229" s="43">
        <v>43191</v>
      </c>
      <c r="B229" s="86">
        <f t="shared" si="13"/>
        <v>1.8804588535935533E-2</v>
      </c>
      <c r="C229" s="75">
        <v>1.8804588535935534</v>
      </c>
      <c r="E229" s="86">
        <f t="shared" si="14"/>
        <v>1.5392333114654565E-2</v>
      </c>
      <c r="F229" s="75">
        <v>1.5392333114654564</v>
      </c>
    </row>
    <row r="230" spans="1:6" x14ac:dyDescent="0.2">
      <c r="A230" s="43">
        <v>43221</v>
      </c>
      <c r="B230" s="86">
        <f t="shared" si="13"/>
        <v>1.9104212173216548E-2</v>
      </c>
      <c r="C230" s="75">
        <v>1.9104212173216546</v>
      </c>
      <c r="E230" s="86">
        <f t="shared" si="14"/>
        <v>1.456889038659135E-2</v>
      </c>
      <c r="F230" s="75">
        <v>1.4568890386591351</v>
      </c>
    </row>
    <row r="231" spans="1:6" x14ac:dyDescent="0.2">
      <c r="A231" s="43">
        <v>43252</v>
      </c>
      <c r="B231" s="86">
        <f t="shared" si="13"/>
        <v>1.9694362293526328E-2</v>
      </c>
      <c r="C231" s="75">
        <v>1.9694362293526329</v>
      </c>
      <c r="E231" s="86">
        <f t="shared" si="14"/>
        <v>1.3876701225425347E-2</v>
      </c>
      <c r="F231" s="75">
        <v>1.3876701225425347</v>
      </c>
    </row>
    <row r="232" spans="1:6" x14ac:dyDescent="0.2">
      <c r="A232" s="43">
        <v>43282</v>
      </c>
      <c r="B232" s="86">
        <f t="shared" si="13"/>
        <v>2.031518762804391E-2</v>
      </c>
      <c r="C232" s="75">
        <v>2.0315187628043909</v>
      </c>
      <c r="E232" s="86">
        <f t="shared" si="14"/>
        <v>1.3249997903718193E-2</v>
      </c>
      <c r="F232" s="75">
        <v>1.3249997903718194</v>
      </c>
    </row>
    <row r="233" spans="1:6" x14ac:dyDescent="0.2">
      <c r="A233" s="43">
        <v>43313</v>
      </c>
      <c r="B233" s="86">
        <f t="shared" si="13"/>
        <v>2.0784416433738174E-2</v>
      </c>
      <c r="C233" s="75">
        <v>2.0784416433738175</v>
      </c>
      <c r="E233" s="86">
        <f t="shared" si="14"/>
        <v>1.2760307545747982E-2</v>
      </c>
      <c r="F233" s="75">
        <v>1.2760307545747982</v>
      </c>
    </row>
    <row r="234" spans="1:6" x14ac:dyDescent="0.2">
      <c r="A234" s="43">
        <v>43344</v>
      </c>
      <c r="B234" s="86">
        <f t="shared" si="13"/>
        <v>2.1071742724812537E-2</v>
      </c>
      <c r="C234" s="75">
        <v>2.1071742724812537</v>
      </c>
      <c r="E234" s="86">
        <f t="shared" si="14"/>
        <v>1.2566080559926997E-2</v>
      </c>
      <c r="F234" s="75">
        <v>1.2566080559926998</v>
      </c>
    </row>
    <row r="235" spans="1:6" x14ac:dyDescent="0.2">
      <c r="A235" s="43">
        <v>43374</v>
      </c>
      <c r="B235" s="86">
        <f t="shared" si="13"/>
        <v>2.1123085847627354E-2</v>
      </c>
      <c r="C235" s="75">
        <v>2.1123085847627352</v>
      </c>
      <c r="E235" s="86">
        <f t="shared" si="14"/>
        <v>1.2881508367296835E-2</v>
      </c>
      <c r="F235" s="75">
        <v>1.2881508367296834</v>
      </c>
    </row>
    <row r="236" spans="1:6" x14ac:dyDescent="0.2">
      <c r="A236" s="43">
        <v>43405</v>
      </c>
      <c r="B236" s="86">
        <f t="shared" si="13"/>
        <v>2.0920273597592805E-2</v>
      </c>
      <c r="C236" s="75">
        <v>2.0920273597592804</v>
      </c>
      <c r="E236" s="86">
        <f t="shared" si="14"/>
        <v>1.3701611089063627E-2</v>
      </c>
      <c r="F236" s="75">
        <v>1.3701611089063628</v>
      </c>
    </row>
    <row r="237" spans="1:6" x14ac:dyDescent="0.2">
      <c r="A237" s="43">
        <v>43435</v>
      </c>
      <c r="B237" s="86">
        <f t="shared" si="13"/>
        <v>2.0531268179530819E-2</v>
      </c>
      <c r="C237" s="75">
        <v>2.0531268179530819</v>
      </c>
      <c r="E237" s="86">
        <f t="shared" si="14"/>
        <v>1.4846234513181511E-2</v>
      </c>
      <c r="F237" s="75">
        <v>1.4846234513181511</v>
      </c>
    </row>
    <row r="238" spans="1:6" x14ac:dyDescent="0.2">
      <c r="A238" s="43">
        <v>43466</v>
      </c>
      <c r="B238" s="86">
        <f t="shared" si="13"/>
        <v>2.0071801676419559E-2</v>
      </c>
      <c r="C238" s="75">
        <v>2.0071801676419558</v>
      </c>
      <c r="E238" s="86">
        <f t="shared" si="14"/>
        <v>1.5956197836466172E-2</v>
      </c>
      <c r="F238" s="75">
        <v>1.5956197836466173</v>
      </c>
    </row>
    <row r="239" spans="1:6" x14ac:dyDescent="0.2">
      <c r="A239" s="43">
        <v>43497</v>
      </c>
      <c r="B239" s="86">
        <f t="shared" si="13"/>
        <v>1.9568057393588328E-2</v>
      </c>
      <c r="C239" s="75">
        <v>1.956805739358833</v>
      </c>
      <c r="E239" s="86">
        <f t="shared" si="14"/>
        <v>1.6898950862949694E-2</v>
      </c>
      <c r="F239" s="75">
        <v>1.6898950862949693</v>
      </c>
    </row>
    <row r="240" spans="1:6" x14ac:dyDescent="0.2">
      <c r="A240" s="43">
        <v>43525</v>
      </c>
      <c r="B240" s="86">
        <f t="shared" si="13"/>
        <v>1.9071072557758612E-2</v>
      </c>
      <c r="C240" s="75">
        <v>1.907107255775861</v>
      </c>
      <c r="E240" s="86">
        <f t="shared" si="14"/>
        <v>1.7654042480075724E-2</v>
      </c>
      <c r="F240" s="75">
        <v>1.7654042480075722</v>
      </c>
    </row>
  </sheetData>
  <mergeCells count="2">
    <mergeCell ref="E4:F4"/>
    <mergeCell ref="B4:C4"/>
  </mergeCells>
  <phoneticPr fontId="5" type="noConversion"/>
  <hyperlinks>
    <hyperlink ref="Q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8" ht="27.75" customHeight="1" x14ac:dyDescent="0.15">
      <c r="A1" s="187" t="s">
        <v>365</v>
      </c>
      <c r="B1" s="113"/>
      <c r="C1" s="113"/>
      <c r="D1" s="113"/>
      <c r="E1" s="113"/>
      <c r="G1" s="179" t="s">
        <v>366</v>
      </c>
    </row>
    <row r="2" spans="1:8" ht="11.25" x14ac:dyDescent="0.15">
      <c r="A2" s="113" t="s">
        <v>12</v>
      </c>
      <c r="B2" s="113" t="s">
        <v>133</v>
      </c>
      <c r="C2" s="113" t="s">
        <v>132</v>
      </c>
      <c r="D2" s="119" t="s">
        <v>137</v>
      </c>
      <c r="E2" s="119" t="s">
        <v>138</v>
      </c>
    </row>
    <row r="3" spans="1:8" ht="11.25" x14ac:dyDescent="0.15">
      <c r="A3" s="113" t="s">
        <v>15</v>
      </c>
      <c r="B3" s="251">
        <v>430</v>
      </c>
      <c r="C3" s="266">
        <v>236.46673176186837</v>
      </c>
      <c r="D3" s="271">
        <v>7.0924776737089079E-3</v>
      </c>
      <c r="E3" s="271">
        <v>1.8263693871793274E-2</v>
      </c>
      <c r="H3" s="128"/>
    </row>
    <row r="4" spans="1:8" ht="11.25" x14ac:dyDescent="0.15">
      <c r="A4" s="113" t="s">
        <v>142</v>
      </c>
      <c r="B4" s="251">
        <v>320</v>
      </c>
      <c r="C4" s="266">
        <v>235.57515672209104</v>
      </c>
      <c r="D4" s="271">
        <v>1.8612472018159076E-2</v>
      </c>
      <c r="E4" s="271">
        <v>5.5732289503349852E-2</v>
      </c>
      <c r="H4" s="270"/>
    </row>
    <row r="5" spans="1:8" ht="11.25" x14ac:dyDescent="0.15">
      <c r="A5" s="113" t="s">
        <v>14</v>
      </c>
      <c r="B5" s="251">
        <v>410</v>
      </c>
      <c r="C5" s="266">
        <v>234.06118903966279</v>
      </c>
      <c r="D5" s="271">
        <v>8.5649618749428225E-3</v>
      </c>
      <c r="E5" s="271">
        <v>2.3016577460958976E-2</v>
      </c>
      <c r="H5" s="270"/>
    </row>
    <row r="6" spans="1:8" ht="11.25" x14ac:dyDescent="0.15">
      <c r="A6" s="113"/>
      <c r="B6" s="115"/>
      <c r="C6" s="113"/>
      <c r="D6" s="113"/>
      <c r="E6" s="113"/>
    </row>
    <row r="7" spans="1:8" ht="11.25" x14ac:dyDescent="0.15">
      <c r="A7" s="113"/>
      <c r="B7" s="113" t="s">
        <v>146</v>
      </c>
      <c r="C7" s="113"/>
      <c r="D7" s="113"/>
      <c r="E7" s="113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87" t="s">
        <v>391</v>
      </c>
      <c r="G1" s="179" t="s">
        <v>366</v>
      </c>
    </row>
    <row r="3" spans="1:11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436</v>
      </c>
      <c r="F3" s="11" t="s">
        <v>437</v>
      </c>
    </row>
    <row r="4" spans="1:11" s="11" customFormat="1" ht="17.25" customHeight="1" x14ac:dyDescent="0.15">
      <c r="A4" s="10" t="s">
        <v>60</v>
      </c>
      <c r="B4" s="12"/>
      <c r="C4" s="13"/>
      <c r="D4" s="13"/>
      <c r="G4" s="10"/>
      <c r="H4" s="10"/>
      <c r="I4" s="10"/>
      <c r="J4" s="10"/>
      <c r="K4" s="10"/>
    </row>
    <row r="5" spans="1:11" ht="11.25" x14ac:dyDescent="0.2">
      <c r="A5" t="s">
        <v>16</v>
      </c>
      <c r="B5" s="280">
        <v>500</v>
      </c>
      <c r="C5" s="101">
        <v>1.0101010101010166E-2</v>
      </c>
      <c r="D5" s="101">
        <v>4.3841336116910323E-2</v>
      </c>
      <c r="E5" s="272"/>
      <c r="F5" s="272"/>
      <c r="J5" s="1"/>
      <c r="K5" s="1"/>
    </row>
    <row r="6" spans="1:11" ht="11.25" x14ac:dyDescent="0.2">
      <c r="A6" t="s">
        <v>17</v>
      </c>
      <c r="B6" s="280">
        <v>460</v>
      </c>
      <c r="C6" s="101">
        <v>-2.1276595744680882E-2</v>
      </c>
      <c r="D6" s="101">
        <v>2.2222222222222143E-2</v>
      </c>
      <c r="E6" s="272"/>
      <c r="F6" s="272"/>
      <c r="J6" s="1"/>
      <c r="K6" s="1"/>
    </row>
    <row r="7" spans="1:11" ht="11.25" x14ac:dyDescent="0.2">
      <c r="A7" t="s">
        <v>18</v>
      </c>
      <c r="B7" s="280">
        <v>480</v>
      </c>
      <c r="C7" s="101">
        <v>2.1276595744680771E-2</v>
      </c>
      <c r="D7" s="101">
        <v>4.3478260869565188E-2</v>
      </c>
      <c r="E7" s="272"/>
      <c r="F7" s="272"/>
      <c r="J7" s="1"/>
      <c r="K7" s="1"/>
    </row>
    <row r="8" spans="1:11" ht="11.25" x14ac:dyDescent="0.2">
      <c r="A8" t="s">
        <v>19</v>
      </c>
      <c r="B8" s="280">
        <v>380</v>
      </c>
      <c r="C8" s="101">
        <v>0</v>
      </c>
      <c r="D8" s="101">
        <v>1.3333333333333419E-2</v>
      </c>
      <c r="E8" s="272"/>
      <c r="F8" s="272"/>
      <c r="J8" s="1"/>
      <c r="K8" s="1"/>
    </row>
    <row r="9" spans="1:11" ht="11.25" x14ac:dyDescent="0.2">
      <c r="A9" t="s">
        <v>20</v>
      </c>
      <c r="B9" s="280">
        <v>410</v>
      </c>
      <c r="C9" s="101">
        <v>2.4999999999999911E-2</v>
      </c>
      <c r="D9" s="101">
        <v>2.4999999999999911E-2</v>
      </c>
      <c r="E9" s="272"/>
      <c r="F9" s="272"/>
      <c r="J9" s="1"/>
      <c r="K9" s="1"/>
    </row>
    <row r="10" spans="1:11" ht="11.25" x14ac:dyDescent="0.2">
      <c r="A10" t="s">
        <v>21</v>
      </c>
      <c r="B10" s="280">
        <v>400</v>
      </c>
      <c r="C10" s="101">
        <v>0</v>
      </c>
      <c r="D10" s="101">
        <v>2.564102564102555E-2</v>
      </c>
      <c r="E10" s="272"/>
      <c r="F10" s="272"/>
      <c r="J10" s="1"/>
      <c r="K10" s="1"/>
    </row>
    <row r="11" spans="1:11" ht="11.25" x14ac:dyDescent="0.2">
      <c r="A11" t="s">
        <v>22</v>
      </c>
      <c r="B11" s="280">
        <v>400</v>
      </c>
      <c r="C11" s="101">
        <v>-1.2345679012345734E-2</v>
      </c>
      <c r="D11" s="101">
        <v>0</v>
      </c>
      <c r="E11" s="272"/>
      <c r="F11" s="272"/>
      <c r="J11" s="1"/>
      <c r="K11" s="1"/>
    </row>
    <row r="12" spans="1:11" ht="11.25" x14ac:dyDescent="0.2">
      <c r="A12" t="s">
        <v>23</v>
      </c>
      <c r="B12" s="280">
        <v>380</v>
      </c>
      <c r="C12" s="101">
        <v>1.3333333333333419E-2</v>
      </c>
      <c r="D12" s="101">
        <v>2.7027027027026973E-2</v>
      </c>
      <c r="E12" s="272"/>
      <c r="F12" s="272"/>
      <c r="J12" s="1"/>
      <c r="K12" s="1"/>
    </row>
    <row r="13" spans="1:11" ht="11.25" x14ac:dyDescent="0.2">
      <c r="A13" t="s">
        <v>24</v>
      </c>
      <c r="B13" s="280">
        <v>380</v>
      </c>
      <c r="C13" s="101">
        <v>-1.2987012987012991E-2</v>
      </c>
      <c r="D13" s="101">
        <v>0</v>
      </c>
      <c r="E13" s="272"/>
      <c r="F13" s="272"/>
      <c r="J13" s="1"/>
      <c r="K13" s="1"/>
    </row>
    <row r="14" spans="1:11" ht="18" customHeight="1" x14ac:dyDescent="0.2">
      <c r="A14" s="10" t="s">
        <v>142</v>
      </c>
      <c r="B14" s="280"/>
      <c r="C14" s="281"/>
      <c r="D14" s="101"/>
      <c r="E14" s="272"/>
      <c r="F14" s="272"/>
      <c r="J14" s="1"/>
      <c r="K14" s="1"/>
    </row>
    <row r="15" spans="1:11" ht="11.25" x14ac:dyDescent="0.2">
      <c r="A15" t="s">
        <v>25</v>
      </c>
      <c r="B15" s="280">
        <v>360</v>
      </c>
      <c r="C15" s="101">
        <v>2.857142857142847E-2</v>
      </c>
      <c r="D15" s="101">
        <v>5.8823529411764719E-2</v>
      </c>
      <c r="E15" s="272"/>
      <c r="F15" s="272"/>
      <c r="J15" s="1"/>
      <c r="K15" s="1"/>
    </row>
    <row r="16" spans="1:11" ht="11.25" x14ac:dyDescent="0.2">
      <c r="A16" t="s">
        <v>26</v>
      </c>
      <c r="B16" s="280">
        <v>290</v>
      </c>
      <c r="C16" s="101">
        <v>0</v>
      </c>
      <c r="D16" s="101">
        <v>7.4074074074074181E-2</v>
      </c>
      <c r="E16" s="272"/>
      <c r="F16" s="272"/>
      <c r="J16" s="1"/>
      <c r="K16" s="1"/>
    </row>
    <row r="17" spans="1:11" ht="11.25" x14ac:dyDescent="0.2">
      <c r="A17" t="s">
        <v>61</v>
      </c>
      <c r="B17" s="280">
        <v>300</v>
      </c>
      <c r="C17" s="101">
        <v>0</v>
      </c>
      <c r="D17" s="101">
        <v>3.4482758620689724E-2</v>
      </c>
      <c r="E17" s="272"/>
      <c r="F17" s="272"/>
      <c r="J17" s="1"/>
      <c r="K17" s="1"/>
    </row>
    <row r="18" spans="1:11" ht="11.25" x14ac:dyDescent="0.2">
      <c r="A18" t="s">
        <v>28</v>
      </c>
      <c r="B18" s="280">
        <v>310</v>
      </c>
      <c r="C18" s="101">
        <v>3.3333333333333437E-2</v>
      </c>
      <c r="D18" s="101">
        <v>6.8965517241379226E-2</v>
      </c>
      <c r="E18" s="272"/>
      <c r="F18" s="272"/>
      <c r="J18" s="1"/>
      <c r="K18" s="1"/>
    </row>
    <row r="19" spans="1:11" ht="11.25" x14ac:dyDescent="0.2">
      <c r="A19" t="s">
        <v>29</v>
      </c>
      <c r="B19" s="280">
        <v>310</v>
      </c>
      <c r="C19" s="101">
        <v>3.3333333333333437E-2</v>
      </c>
      <c r="D19" s="101">
        <v>6.8965517241379226E-2</v>
      </c>
      <c r="J19" s="1"/>
      <c r="K19" s="1"/>
    </row>
    <row r="20" spans="1:11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81" customWidth="1"/>
    <col min="2" max="4" width="12.7109375" style="281" customWidth="1"/>
    <col min="5" max="5" width="9" style="281"/>
    <col min="6" max="6" width="9.140625" style="281" customWidth="1"/>
    <col min="7" max="7" width="14.42578125" style="281" customWidth="1"/>
    <col min="8" max="16384" width="9" style="281"/>
  </cols>
  <sheetData>
    <row r="1" spans="1:7" ht="30.75" customHeight="1" x14ac:dyDescent="0.2">
      <c r="A1" s="282" t="s">
        <v>392</v>
      </c>
      <c r="G1" s="283" t="s">
        <v>366</v>
      </c>
    </row>
    <row r="3" spans="1:7" ht="20.25" customHeight="1" x14ac:dyDescent="0.2">
      <c r="A3" s="284" t="s">
        <v>290</v>
      </c>
      <c r="B3" s="285" t="s">
        <v>133</v>
      </c>
      <c r="C3" s="171" t="s">
        <v>137</v>
      </c>
      <c r="D3" s="171" t="s">
        <v>138</v>
      </c>
    </row>
    <row r="4" spans="1:7" ht="17.25" customHeight="1" x14ac:dyDescent="0.2">
      <c r="A4" s="284" t="s">
        <v>60</v>
      </c>
      <c r="B4" s="286"/>
      <c r="C4" s="234"/>
      <c r="D4" s="234"/>
    </row>
    <row r="5" spans="1:7" x14ac:dyDescent="0.2">
      <c r="A5" s="281" t="s">
        <v>31</v>
      </c>
      <c r="B5" s="286">
        <v>370</v>
      </c>
      <c r="C5" s="101">
        <v>-6.7873303167422794E-3</v>
      </c>
      <c r="D5" s="101">
        <v>2.9067041725269416E-2</v>
      </c>
      <c r="E5" s="101"/>
      <c r="F5" s="101"/>
      <c r="G5" s="101"/>
    </row>
    <row r="6" spans="1:7" x14ac:dyDescent="0.2">
      <c r="A6" s="281" t="s">
        <v>32</v>
      </c>
      <c r="B6" s="286">
        <v>450</v>
      </c>
      <c r="C6" s="101">
        <v>7.532956685498915E-3</v>
      </c>
      <c r="D6" s="101">
        <v>2.6871401151631336E-2</v>
      </c>
      <c r="E6" s="101"/>
      <c r="F6" s="101"/>
      <c r="G6" s="101"/>
    </row>
    <row r="7" spans="1:7" x14ac:dyDescent="0.2">
      <c r="A7" s="281" t="s">
        <v>33</v>
      </c>
      <c r="B7" s="286">
        <v>490</v>
      </c>
      <c r="C7" s="101">
        <v>1.626286093594409E-2</v>
      </c>
      <c r="D7" s="101">
        <v>1.2231404958677583E-2</v>
      </c>
      <c r="E7" s="101"/>
      <c r="F7" s="101"/>
      <c r="G7" s="101"/>
    </row>
    <row r="8" spans="1:7" x14ac:dyDescent="0.2">
      <c r="A8" s="281" t="s">
        <v>34</v>
      </c>
      <c r="B8" s="286">
        <v>440</v>
      </c>
      <c r="C8" s="101">
        <v>2.0408163265305923E-2</v>
      </c>
      <c r="D8" s="101">
        <v>1.8518518518518601E-2</v>
      </c>
      <c r="E8" s="101"/>
      <c r="F8" s="101"/>
      <c r="G8" s="101"/>
    </row>
    <row r="9" spans="1:7" x14ac:dyDescent="0.2">
      <c r="A9" s="281" t="s">
        <v>35</v>
      </c>
      <c r="B9" s="286">
        <v>400</v>
      </c>
      <c r="C9" s="101">
        <v>3.7878787878788955E-3</v>
      </c>
      <c r="D9" s="101">
        <v>9.523809523809712E-3</v>
      </c>
      <c r="E9" s="101"/>
      <c r="F9" s="101"/>
      <c r="G9" s="101"/>
    </row>
    <row r="10" spans="1:7" x14ac:dyDescent="0.2">
      <c r="A10" s="281" t="s">
        <v>36</v>
      </c>
      <c r="B10" s="286">
        <v>450</v>
      </c>
      <c r="C10" s="101">
        <v>1.1345218800648427E-2</v>
      </c>
      <c r="D10" s="101">
        <v>6.4516129032259339E-3</v>
      </c>
      <c r="E10" s="101"/>
      <c r="F10" s="101"/>
      <c r="G10" s="101"/>
    </row>
    <row r="11" spans="1:7" ht="20.25" customHeight="1" x14ac:dyDescent="0.2">
      <c r="A11" s="284" t="s">
        <v>142</v>
      </c>
      <c r="B11" s="286"/>
      <c r="C11" s="101"/>
      <c r="D11" s="101"/>
      <c r="E11" s="101"/>
      <c r="F11" s="101"/>
      <c r="G11" s="101"/>
    </row>
    <row r="12" spans="1:7" x14ac:dyDescent="0.2">
      <c r="A12" s="281" t="s">
        <v>31</v>
      </c>
      <c r="B12" s="286">
        <v>195</v>
      </c>
      <c r="C12" s="101">
        <v>4.4880785413744739E-2</v>
      </c>
      <c r="D12" s="101">
        <v>5.2259887005649652E-2</v>
      </c>
      <c r="E12" s="101"/>
      <c r="F12" s="101"/>
      <c r="G12" s="101"/>
    </row>
    <row r="13" spans="1:7" x14ac:dyDescent="0.2">
      <c r="A13" s="281" t="s">
        <v>32</v>
      </c>
      <c r="B13" s="286">
        <v>260</v>
      </c>
      <c r="C13" s="101">
        <v>9.8039215686274161E-3</v>
      </c>
      <c r="D13" s="101">
        <v>3.5175879396984966E-2</v>
      </c>
      <c r="E13" s="101"/>
      <c r="F13" s="101"/>
      <c r="G13" s="101"/>
    </row>
    <row r="14" spans="1:7" x14ac:dyDescent="0.2">
      <c r="A14" s="281" t="s">
        <v>33</v>
      </c>
      <c r="B14" s="286">
        <v>330</v>
      </c>
      <c r="C14" s="101">
        <v>1.2947448591012822E-2</v>
      </c>
      <c r="D14" s="101">
        <v>5.1383399209486091E-2</v>
      </c>
      <c r="E14" s="101"/>
      <c r="F14" s="101"/>
      <c r="G14" s="101"/>
    </row>
    <row r="15" spans="1:7" x14ac:dyDescent="0.2">
      <c r="A15" s="281" t="s">
        <v>34</v>
      </c>
      <c r="B15" s="286">
        <v>270</v>
      </c>
      <c r="C15" s="101">
        <v>2.0599250936329527E-2</v>
      </c>
      <c r="D15" s="101">
        <v>5.8252427184465994E-2</v>
      </c>
      <c r="E15" s="101"/>
      <c r="F15" s="101"/>
      <c r="G15" s="101"/>
    </row>
    <row r="16" spans="1:7" x14ac:dyDescent="0.2">
      <c r="A16" s="281" t="s">
        <v>35</v>
      </c>
      <c r="B16" s="286">
        <v>324</v>
      </c>
      <c r="C16" s="101">
        <v>1.1811023622047445E-2</v>
      </c>
      <c r="D16" s="101">
        <v>5.7613168724279573E-2</v>
      </c>
      <c r="E16" s="101"/>
      <c r="F16" s="101"/>
      <c r="G16" s="101"/>
    </row>
    <row r="17" spans="1:7" x14ac:dyDescent="0.2">
      <c r="A17" s="281" t="s">
        <v>36</v>
      </c>
      <c r="B17" s="286">
        <v>400</v>
      </c>
      <c r="C17" s="101">
        <v>3.5714285714285809E-2</v>
      </c>
      <c r="D17" s="101">
        <v>6.3333333333333464E-2</v>
      </c>
      <c r="E17" s="101"/>
      <c r="F17" s="101"/>
      <c r="G17" s="101"/>
    </row>
    <row r="18" spans="1:7" x14ac:dyDescent="0.2">
      <c r="A18" s="281" t="s">
        <v>357</v>
      </c>
      <c r="G18" s="101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="110" zoomScaleNormal="11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78" t="s">
        <v>393</v>
      </c>
      <c r="M1" s="179" t="s">
        <v>366</v>
      </c>
    </row>
    <row r="3" spans="1:13" ht="14.25" x14ac:dyDescent="0.2">
      <c r="B3" s="58"/>
    </row>
    <row r="8" spans="1:13" ht="19.5" x14ac:dyDescent="0.25">
      <c r="J8" s="264"/>
    </row>
    <row r="16" spans="1:13" ht="24.75" x14ac:dyDescent="0.3">
      <c r="J16" s="162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30" zoomScaleNormal="13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78" t="s">
        <v>394</v>
      </c>
      <c r="N1" s="179" t="s">
        <v>366</v>
      </c>
    </row>
    <row r="3" spans="1:16" ht="14.25" x14ac:dyDescent="0.2">
      <c r="B3" s="58"/>
    </row>
    <row r="6" spans="1:16" ht="19.5" x14ac:dyDescent="0.25">
      <c r="K6" s="264"/>
    </row>
    <row r="16" spans="1:16" ht="24.75" x14ac:dyDescent="0.3">
      <c r="P16" s="162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zoomScaleNormal="100" workbookViewId="0"/>
  </sheetViews>
  <sheetFormatPr defaultColWidth="9" defaultRowHeight="10.5" x14ac:dyDescent="0.15"/>
  <cols>
    <col min="1" max="1" width="32.42578125" style="23" customWidth="1"/>
    <col min="2" max="2" width="7.5703125" style="23" customWidth="1"/>
    <col min="3" max="3" width="28.140625" style="23" customWidth="1"/>
    <col min="4" max="4" width="12.7109375" style="23" customWidth="1"/>
    <col min="5" max="5" width="9" style="23"/>
    <col min="7" max="7" width="16.140625" customWidth="1"/>
    <col min="8" max="8" width="4" customWidth="1"/>
    <col min="9" max="9" width="16.140625" customWidth="1"/>
    <col min="11" max="16384" width="9" style="23"/>
  </cols>
  <sheetData>
    <row r="1" spans="1:10" ht="21" customHeight="1" x14ac:dyDescent="0.15">
      <c r="A1" s="89" t="s">
        <v>395</v>
      </c>
      <c r="G1" s="179" t="str">
        <f>'Figure 3'!$N$1</f>
        <v>Contents page</v>
      </c>
      <c r="H1" s="78"/>
      <c r="I1" s="179" t="s">
        <v>373</v>
      </c>
    </row>
    <row r="2" spans="1:10" x14ac:dyDescent="0.15">
      <c r="A2" s="24"/>
      <c r="B2" s="24"/>
      <c r="H2" s="78"/>
      <c r="I2" s="78"/>
    </row>
    <row r="3" spans="1:10" ht="21.75" customHeight="1" x14ac:dyDescent="0.15">
      <c r="A3" s="90" t="s">
        <v>358</v>
      </c>
      <c r="B3" s="90"/>
      <c r="C3" s="91" t="s">
        <v>359</v>
      </c>
      <c r="D3" s="31"/>
    </row>
    <row r="4" spans="1:10" ht="30" customHeight="1" x14ac:dyDescent="0.15">
      <c r="A4" s="10" t="s">
        <v>335</v>
      </c>
      <c r="C4"/>
    </row>
    <row r="5" spans="1:10" x14ac:dyDescent="0.15">
      <c r="A5" s="10" t="s">
        <v>15</v>
      </c>
      <c r="B5"/>
      <c r="C5"/>
      <c r="D5"/>
    </row>
    <row r="6" spans="1:10" x14ac:dyDescent="0.15">
      <c r="A6" s="63" t="s">
        <v>154</v>
      </c>
      <c r="B6" s="269">
        <v>640</v>
      </c>
      <c r="C6" t="s">
        <v>11</v>
      </c>
      <c r="D6" s="262">
        <v>275</v>
      </c>
    </row>
    <row r="7" spans="1:10" x14ac:dyDescent="0.15">
      <c r="A7" s="63" t="s">
        <v>158</v>
      </c>
      <c r="B7" s="269">
        <v>605</v>
      </c>
      <c r="C7" t="s">
        <v>245</v>
      </c>
      <c r="D7" s="262">
        <v>300</v>
      </c>
    </row>
    <row r="8" spans="1:10" x14ac:dyDescent="0.15">
      <c r="A8" s="63" t="s">
        <v>152</v>
      </c>
      <c r="B8" s="269">
        <v>600</v>
      </c>
      <c r="C8" t="s">
        <v>249</v>
      </c>
      <c r="D8" s="262">
        <v>300</v>
      </c>
    </row>
    <row r="9" spans="1:10" s="29" customFormat="1" x14ac:dyDescent="0.15">
      <c r="A9" s="63" t="s">
        <v>162</v>
      </c>
      <c r="B9" s="269">
        <v>600</v>
      </c>
      <c r="C9" t="s">
        <v>8</v>
      </c>
      <c r="D9" s="262">
        <v>300</v>
      </c>
      <c r="J9"/>
    </row>
    <row r="10" spans="1:10" x14ac:dyDescent="0.15">
      <c r="A10" s="63" t="s">
        <v>155</v>
      </c>
      <c r="B10" s="269">
        <v>580</v>
      </c>
      <c r="C10" t="s">
        <v>244</v>
      </c>
      <c r="D10" s="262">
        <v>310</v>
      </c>
    </row>
    <row r="11" spans="1:10" x14ac:dyDescent="0.15">
      <c r="A11" s="63" t="s">
        <v>167</v>
      </c>
      <c r="B11" s="269">
        <v>580</v>
      </c>
      <c r="C11" t="s">
        <v>208</v>
      </c>
      <c r="D11" s="262">
        <v>310</v>
      </c>
    </row>
    <row r="12" spans="1:10" x14ac:dyDescent="0.15">
      <c r="A12"/>
      <c r="B12" s="279"/>
      <c r="C12"/>
      <c r="D12" s="262"/>
    </row>
    <row r="13" spans="1:10" x14ac:dyDescent="0.15">
      <c r="A13" s="10" t="s">
        <v>142</v>
      </c>
      <c r="B13" s="36"/>
      <c r="C13" s="36"/>
      <c r="D13" s="269"/>
    </row>
    <row r="14" spans="1:10" x14ac:dyDescent="0.15">
      <c r="A14" s="63" t="s">
        <v>281</v>
      </c>
      <c r="B14" s="269">
        <v>355</v>
      </c>
      <c r="C14" s="268" t="s">
        <v>274</v>
      </c>
      <c r="D14" s="269">
        <v>178</v>
      </c>
    </row>
    <row r="15" spans="1:10" x14ac:dyDescent="0.15">
      <c r="A15" s="63" t="s">
        <v>276</v>
      </c>
      <c r="B15" s="269">
        <v>340</v>
      </c>
      <c r="C15" s="268" t="s">
        <v>275</v>
      </c>
      <c r="D15" s="269">
        <v>190</v>
      </c>
    </row>
    <row r="16" spans="1:10" x14ac:dyDescent="0.15">
      <c r="A16" s="63" t="s">
        <v>372</v>
      </c>
      <c r="B16" s="269">
        <v>320</v>
      </c>
      <c r="C16" s="268" t="s">
        <v>277</v>
      </c>
      <c r="D16" s="269">
        <v>200</v>
      </c>
    </row>
    <row r="17" spans="1:6" x14ac:dyDescent="0.15">
      <c r="A17" s="63" t="s">
        <v>260</v>
      </c>
      <c r="B17" s="269">
        <v>320</v>
      </c>
      <c r="C17" s="268" t="s">
        <v>70</v>
      </c>
      <c r="D17" s="269">
        <v>220</v>
      </c>
    </row>
    <row r="18" spans="1:6" x14ac:dyDescent="0.15">
      <c r="A18" s="63" t="s">
        <v>256</v>
      </c>
      <c r="B18" s="269">
        <v>310</v>
      </c>
      <c r="C18" s="268" t="s">
        <v>273</v>
      </c>
      <c r="D18" s="269">
        <v>220</v>
      </c>
    </row>
    <row r="19" spans="1:6" x14ac:dyDescent="0.15">
      <c r="A19" s="63"/>
      <c r="B19" s="269"/>
      <c r="C19" s="279" t="s">
        <v>1</v>
      </c>
      <c r="D19" s="269">
        <v>220</v>
      </c>
    </row>
    <row r="20" spans="1:6" ht="10.5" customHeight="1" x14ac:dyDescent="0.15">
      <c r="A20" s="63"/>
      <c r="B20" s="269"/>
      <c r="C20" s="279" t="s">
        <v>2</v>
      </c>
      <c r="D20" s="269">
        <v>220</v>
      </c>
    </row>
    <row r="21" spans="1:6" ht="34.5" customHeight="1" x14ac:dyDescent="0.15">
      <c r="A21" s="10" t="s">
        <v>336</v>
      </c>
      <c r="B21" s="269"/>
      <c r="C21" s="279"/>
      <c r="D21" s="269"/>
    </row>
    <row r="22" spans="1:6" x14ac:dyDescent="0.15">
      <c r="A22" s="10" t="s">
        <v>15</v>
      </c>
      <c r="B22" s="269"/>
      <c r="C22" t="s">
        <v>11</v>
      </c>
      <c r="D22" s="269">
        <v>325</v>
      </c>
    </row>
    <row r="23" spans="1:6" x14ac:dyDescent="0.15">
      <c r="A23" s="63" t="s">
        <v>169</v>
      </c>
      <c r="B23" s="269">
        <v>1100</v>
      </c>
      <c r="C23" t="s">
        <v>249</v>
      </c>
      <c r="D23" s="269">
        <v>350</v>
      </c>
      <c r="E23"/>
    </row>
    <row r="24" spans="1:6" x14ac:dyDescent="0.15">
      <c r="A24" s="63" t="s">
        <v>148</v>
      </c>
      <c r="B24" s="269">
        <v>950</v>
      </c>
      <c r="C24" t="s">
        <v>205</v>
      </c>
      <c r="D24" s="269">
        <v>350</v>
      </c>
      <c r="E24"/>
    </row>
    <row r="25" spans="1:6" x14ac:dyDescent="0.15">
      <c r="A25" s="63" t="s">
        <v>149</v>
      </c>
      <c r="B25" s="269">
        <v>950</v>
      </c>
      <c r="C25" t="s">
        <v>208</v>
      </c>
      <c r="D25" s="269">
        <v>350</v>
      </c>
      <c r="E25"/>
    </row>
    <row r="26" spans="1:6" x14ac:dyDescent="0.15">
      <c r="A26" s="63" t="s">
        <v>189</v>
      </c>
      <c r="B26" s="269">
        <v>900</v>
      </c>
      <c r="C26"/>
      <c r="D26" s="269"/>
      <c r="E26"/>
    </row>
    <row r="27" spans="1:6" x14ac:dyDescent="0.15">
      <c r="A27" s="63" t="s">
        <v>157</v>
      </c>
      <c r="B27" s="269">
        <v>873</v>
      </c>
      <c r="C27"/>
      <c r="D27" s="269"/>
      <c r="E27"/>
    </row>
    <row r="28" spans="1:6" x14ac:dyDescent="0.15">
      <c r="A28" s="63" t="s">
        <v>166</v>
      </c>
      <c r="B28" s="269">
        <v>870</v>
      </c>
      <c r="C28"/>
      <c r="D28" s="269"/>
      <c r="E28"/>
      <c r="F28" s="148"/>
    </row>
    <row r="29" spans="1:6" x14ac:dyDescent="0.15">
      <c r="B29" s="269"/>
      <c r="C29" s="279"/>
      <c r="D29" s="269"/>
    </row>
    <row r="30" spans="1:6" x14ac:dyDescent="0.15">
      <c r="B30" s="269"/>
      <c r="C30" s="279"/>
      <c r="D30" s="269"/>
    </row>
    <row r="31" spans="1:6" x14ac:dyDescent="0.15">
      <c r="B31" s="269"/>
      <c r="C31" s="279"/>
      <c r="D31" s="269"/>
    </row>
    <row r="32" spans="1:6" x14ac:dyDescent="0.15">
      <c r="A32" s="10" t="s">
        <v>143</v>
      </c>
      <c r="B32" s="269"/>
      <c r="C32" s="23" t="s">
        <v>275</v>
      </c>
      <c r="D32" s="269">
        <v>230</v>
      </c>
    </row>
    <row r="33" spans="1:5" x14ac:dyDescent="0.15">
      <c r="A33" s="268" t="s">
        <v>281</v>
      </c>
      <c r="B33" s="269">
        <v>480</v>
      </c>
      <c r="C33" s="23" t="s">
        <v>273</v>
      </c>
      <c r="D33" s="269">
        <v>265</v>
      </c>
    </row>
    <row r="34" spans="1:5" x14ac:dyDescent="0.15">
      <c r="A34" s="268" t="s">
        <v>276</v>
      </c>
      <c r="B34" s="269">
        <v>415</v>
      </c>
      <c r="C34" s="23" t="s">
        <v>277</v>
      </c>
      <c r="D34" s="269">
        <v>265</v>
      </c>
    </row>
    <row r="35" spans="1:5" x14ac:dyDescent="0.15">
      <c r="A35" s="268" t="s">
        <v>260</v>
      </c>
      <c r="B35" s="269">
        <v>410</v>
      </c>
      <c r="C35" s="23" t="s">
        <v>274</v>
      </c>
      <c r="D35" s="269">
        <v>270</v>
      </c>
    </row>
    <row r="36" spans="1:5" x14ac:dyDescent="0.15">
      <c r="A36" s="268" t="s">
        <v>258</v>
      </c>
      <c r="B36" s="269">
        <v>383</v>
      </c>
      <c r="C36" t="s">
        <v>1</v>
      </c>
      <c r="D36" s="269">
        <v>280</v>
      </c>
      <c r="E36"/>
    </row>
    <row r="37" spans="1:5" x14ac:dyDescent="0.15">
      <c r="A37" s="268" t="s">
        <v>256</v>
      </c>
      <c r="B37" s="269">
        <v>380</v>
      </c>
      <c r="C37" t="s">
        <v>278</v>
      </c>
      <c r="D37" s="269">
        <v>280</v>
      </c>
    </row>
    <row r="38" spans="1:5" x14ac:dyDescent="0.15">
      <c r="A38" s="23" t="s">
        <v>259</v>
      </c>
      <c r="B38" s="71">
        <v>380</v>
      </c>
      <c r="C38" t="s">
        <v>3</v>
      </c>
      <c r="D38" s="269">
        <v>280</v>
      </c>
    </row>
    <row r="39" spans="1:5" x14ac:dyDescent="0.15">
      <c r="A39" s="63"/>
      <c r="B39" s="71"/>
    </row>
  </sheetData>
  <sortState ref="F44:H79">
    <sortCondition ref="G44:G79"/>
  </sortState>
  <hyperlinks>
    <hyperlink ref="I1" location="'Table 11'!A1" display="Data source" xr:uid="{00000000-0004-0000-0800-000000000000}"/>
    <hyperlink ref="G1" location="Contents!A1" display="Contents!A1" xr:uid="{00000000-0004-0000-0800-000001000000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</dc:title>
  <dc:subject>Rental Report</dc:subject>
  <dc:creator>Department of Health and Human Services</dc:creator>
  <cp:keywords>rental report, rental statistics, rental data</cp:keywords>
  <cp:lastModifiedBy>Alexander Inglis</cp:lastModifiedBy>
  <cp:lastPrinted>2017-01-29T23:36:56Z</cp:lastPrinted>
  <dcterms:created xsi:type="dcterms:W3CDTF">2006-02-21T05:00:41Z</dcterms:created>
  <dcterms:modified xsi:type="dcterms:W3CDTF">2019-06-04T06:12:47Z</dcterms:modified>
</cp:coreProperties>
</file>