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HHS\HomeDirs7\vidsndw\Documents\Rental Report June 2024\"/>
    </mc:Choice>
  </mc:AlternateContent>
  <xr:revisionPtr revIDLastSave="0" documentId="13_ncr:1_{F8D34420-BDE6-47DC-9840-EFA8D11F75A8}" xr6:coauthVersionLast="47" xr6:coauthVersionMax="47" xr10:uidLastSave="{00000000-0000-0000-0000-000000000000}"/>
  <bookViews>
    <workbookView xWindow="38280" yWindow="-120" windowWidth="38640" windowHeight="21240" tabRatio="749" activeTab="5" xr2:uid="{00000000-000D-0000-FFFF-FFFF00000000}"/>
  </bookViews>
  <sheets>
    <sheet name="Contents" sheetId="93" r:id="rId1"/>
    <sheet name="Front page" sheetId="1" r:id="rId2"/>
    <sheet name="Table 1" sheetId="6" r:id="rId3"/>
    <sheet name="Figure 1" sheetId="107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Table 10" sheetId="117" r:id="rId21"/>
    <sheet name="Table 11" sheetId="111" r:id="rId22"/>
    <sheet name="Figure 9a" sheetId="97" r:id="rId23"/>
    <sheet name="Figure 9b" sheetId="98" r:id="rId24"/>
    <sheet name="Table 12" sheetId="113" r:id="rId25"/>
    <sheet name="Table 13" sheetId="69" r:id="rId26"/>
    <sheet name="Table 14" sheetId="88" r:id="rId27"/>
    <sheet name="Table 15" sheetId="109" r:id="rId28"/>
    <sheet name="Fig 1 source" sheetId="55" r:id="rId29"/>
    <sheet name="Fig 4 source" sheetId="59" r:id="rId30"/>
    <sheet name="Fig 6 source" sheetId="8" r:id="rId31"/>
    <sheet name="Fig 7 source" sheetId="119" r:id="rId32"/>
    <sheet name="Fig 8 source" sheetId="118" r:id="rId33"/>
    <sheet name="Chart1" sheetId="89" state="hidden" r:id="rId34"/>
  </sheets>
  <externalReferences>
    <externalReference r:id="rId35"/>
    <externalReference r:id="rId36"/>
  </externalReferences>
  <definedNames>
    <definedName name="_xlnm._FilterDatabase" localSheetId="24" hidden="1">'Table 12'!$A$3:$AS$162</definedName>
    <definedName name="_xlnm._FilterDatabase" localSheetId="26" hidden="1">'Table 14'!$A$4:$O$84</definedName>
    <definedName name="_xlnm._FilterDatabase" localSheetId="27" hidden="1">'Table 15'!$S$1:$T$83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3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Contents!$A$3:$B$30</definedName>
    <definedName name="_xlnm.Print_Area" localSheetId="3">'Figure 1'!$A$1:$K$38</definedName>
    <definedName name="_xlnm.Print_Area" localSheetId="1">'Front page'!$A$1:$F$5</definedName>
    <definedName name="_xlnm.Print_Area" localSheetId="2">'Table 1'!$A$1:$E$7</definedName>
    <definedName name="_xlnm.Print_Area" localSheetId="20">'Table 10'!$A$2:$B$13</definedName>
    <definedName name="_xlnm.Print_Area" localSheetId="25">'Table 13'!#REF!</definedName>
    <definedName name="_xlnm.Print_Area" localSheetId="4">'Table 2'!$A$1:$D$19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9'!$A$2:$G$13</definedName>
    <definedName name="_xlnm.Print_Titles" localSheetId="25">'Table 13'!#REF!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3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5" l="1"/>
  <c r="D4" i="75"/>
  <c r="D5" i="75"/>
  <c r="C7" i="75"/>
  <c r="D4" i="76"/>
  <c r="D5" i="76"/>
  <c r="D6" i="76"/>
  <c r="D7" i="76"/>
  <c r="D8" i="76"/>
  <c r="D9" i="76"/>
  <c r="D10" i="76"/>
  <c r="D11" i="76"/>
  <c r="D12" i="76"/>
  <c r="D14" i="76"/>
  <c r="D15" i="76"/>
  <c r="D16" i="76"/>
  <c r="D17" i="76"/>
  <c r="D18" i="76"/>
  <c r="B7" i="75" l="1"/>
  <c r="C105" i="59" l="1"/>
  <c r="E293" i="119" l="1"/>
  <c r="E294" i="119"/>
  <c r="E295" i="119"/>
  <c r="E296" i="119"/>
  <c r="E297" i="119"/>
  <c r="E298" i="119"/>
  <c r="E299" i="119"/>
  <c r="E300" i="119"/>
  <c r="E301" i="119"/>
  <c r="B292" i="119"/>
  <c r="B293" i="119"/>
  <c r="B294" i="119"/>
  <c r="B295" i="119"/>
  <c r="B296" i="119"/>
  <c r="B297" i="119"/>
  <c r="B298" i="119"/>
  <c r="B299" i="119"/>
  <c r="B300" i="119"/>
  <c r="B301" i="119"/>
  <c r="L105" i="59" l="1"/>
  <c r="K102" i="59"/>
  <c r="K103" i="59"/>
  <c r="K104" i="59"/>
  <c r="K105" i="59"/>
  <c r="H98" i="59"/>
  <c r="H99" i="59"/>
  <c r="H100" i="59"/>
  <c r="H101" i="59"/>
  <c r="H102" i="59"/>
  <c r="H103" i="59"/>
  <c r="H104" i="59"/>
  <c r="H105" i="59"/>
  <c r="H97" i="59"/>
  <c r="F98" i="55" l="1"/>
  <c r="F97" i="55" s="1"/>
  <c r="F96" i="55" s="1"/>
  <c r="F95" i="55" s="1"/>
  <c r="E98" i="55"/>
  <c r="E97" i="55" s="1"/>
  <c r="E96" i="55" s="1"/>
  <c r="E95" i="55" s="1"/>
  <c r="K100" i="59" l="1"/>
  <c r="K101" i="59"/>
  <c r="L102" i="59"/>
  <c r="L103" i="59"/>
  <c r="L104" i="59"/>
  <c r="L100" i="59"/>
  <c r="L101" i="59"/>
  <c r="C104" i="59"/>
  <c r="F94" i="55" l="1"/>
  <c r="F93" i="55" s="1"/>
  <c r="F92" i="55" s="1"/>
  <c r="F91" i="55" s="1"/>
  <c r="E94" i="55"/>
  <c r="E93" i="55" s="1"/>
  <c r="E92" i="55" s="1"/>
  <c r="E91" i="55" s="1"/>
  <c r="K96" i="59" l="1"/>
  <c r="K97" i="59"/>
  <c r="K98" i="59"/>
  <c r="K99" i="59"/>
  <c r="H95" i="59"/>
  <c r="H96" i="59"/>
  <c r="C103" i="59"/>
  <c r="C102" i="59" l="1"/>
  <c r="C101" i="59"/>
  <c r="E289" i="119" l="1"/>
  <c r="E290" i="119"/>
  <c r="E291" i="119"/>
  <c r="E292" i="119"/>
  <c r="B290" i="119"/>
  <c r="B291" i="119"/>
  <c r="E90" i="55" l="1"/>
  <c r="E89" i="55" s="1"/>
  <c r="F90" i="55"/>
  <c r="F89" i="55" s="1"/>
  <c r="E287" i="119"/>
  <c r="E288" i="119"/>
  <c r="B287" i="119"/>
  <c r="B288" i="119"/>
  <c r="B289" i="119"/>
  <c r="L96" i="59" l="1"/>
  <c r="L97" i="59"/>
  <c r="L98" i="59"/>
  <c r="L99" i="59"/>
  <c r="H94" i="59"/>
  <c r="C99" i="59"/>
  <c r="C100" i="59"/>
  <c r="E284" i="119" l="1"/>
  <c r="E285" i="119"/>
  <c r="E286" i="119"/>
  <c r="B284" i="119"/>
  <c r="B285" i="119"/>
  <c r="B286" i="119"/>
  <c r="E88" i="55" l="1"/>
  <c r="F88" i="55"/>
  <c r="E276" i="119" l="1"/>
  <c r="E277" i="119"/>
  <c r="E278" i="119"/>
  <c r="E279" i="119"/>
  <c r="E280" i="119"/>
  <c r="E281" i="119"/>
  <c r="E282" i="119"/>
  <c r="E283" i="119"/>
  <c r="B276" i="119"/>
  <c r="B277" i="119"/>
  <c r="B278" i="119"/>
  <c r="B279" i="119"/>
  <c r="B280" i="119"/>
  <c r="B281" i="119"/>
  <c r="B282" i="119"/>
  <c r="B283" i="119"/>
  <c r="C95" i="59" l="1"/>
  <c r="C96" i="59"/>
  <c r="C97" i="59"/>
  <c r="C98" i="59"/>
  <c r="L11" i="59" l="1"/>
  <c r="L12" i="59"/>
  <c r="L13" i="59"/>
  <c r="L14" i="59"/>
  <c r="L15" i="59"/>
  <c r="L16" i="59"/>
  <c r="L17" i="59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10" i="59"/>
  <c r="K95" i="59" l="1"/>
  <c r="E274" i="119" l="1"/>
  <c r="E275" i="119"/>
  <c r="B274" i="119"/>
  <c r="B275" i="119"/>
  <c r="B26" i="8" l="1"/>
  <c r="B25" i="8" l="1"/>
  <c r="E273" i="119" l="1"/>
  <c r="B273" i="119"/>
  <c r="E272" i="119"/>
  <c r="B272" i="119"/>
  <c r="E271" i="119"/>
  <c r="B271" i="119"/>
  <c r="E270" i="119"/>
  <c r="B270" i="119"/>
  <c r="E269" i="119"/>
  <c r="B269" i="119"/>
  <c r="E268" i="119"/>
  <c r="B268" i="119"/>
  <c r="E267" i="119"/>
  <c r="B267" i="119"/>
  <c r="E266" i="119"/>
  <c r="B266" i="119"/>
  <c r="E265" i="119"/>
  <c r="B265" i="119"/>
  <c r="E264" i="119"/>
  <c r="B264" i="119"/>
  <c r="E263" i="119"/>
  <c r="B263" i="119"/>
  <c r="E262" i="119"/>
  <c r="B262" i="119"/>
  <c r="E261" i="119"/>
  <c r="B261" i="119"/>
  <c r="E260" i="119"/>
  <c r="B260" i="119"/>
  <c r="E259" i="119"/>
  <c r="B259" i="119"/>
  <c r="E258" i="119"/>
  <c r="B258" i="119"/>
  <c r="E257" i="119"/>
  <c r="B257" i="119"/>
  <c r="E256" i="119"/>
  <c r="B256" i="119"/>
  <c r="E255" i="119"/>
  <c r="B255" i="119"/>
  <c r="E254" i="119"/>
  <c r="B254" i="119"/>
  <c r="E253" i="119"/>
  <c r="B253" i="119"/>
  <c r="E252" i="119"/>
  <c r="B252" i="119"/>
  <c r="E251" i="119"/>
  <c r="B251" i="119"/>
  <c r="E250" i="119"/>
  <c r="B250" i="119"/>
  <c r="E249" i="119"/>
  <c r="B249" i="119"/>
  <c r="E248" i="119"/>
  <c r="B248" i="119"/>
  <c r="E247" i="119"/>
  <c r="B247" i="119"/>
  <c r="E246" i="119"/>
  <c r="B246" i="119"/>
  <c r="E245" i="119"/>
  <c r="B245" i="119"/>
  <c r="E244" i="119"/>
  <c r="B244" i="119"/>
  <c r="E243" i="119"/>
  <c r="B243" i="119"/>
  <c r="E242" i="119"/>
  <c r="B242" i="119"/>
  <c r="E241" i="119"/>
  <c r="B241" i="119"/>
  <c r="E240" i="119"/>
  <c r="B240" i="119"/>
  <c r="E239" i="119"/>
  <c r="B239" i="119"/>
  <c r="E238" i="119"/>
  <c r="B238" i="119"/>
  <c r="E237" i="119"/>
  <c r="B237" i="119"/>
  <c r="E236" i="119"/>
  <c r="B236" i="119"/>
  <c r="E235" i="119"/>
  <c r="B235" i="119"/>
  <c r="E234" i="119"/>
  <c r="B234" i="119"/>
  <c r="E233" i="119"/>
  <c r="B233" i="119"/>
  <c r="E232" i="119"/>
  <c r="B232" i="119"/>
  <c r="E231" i="119"/>
  <c r="B231" i="119"/>
  <c r="E230" i="119"/>
  <c r="B230" i="119"/>
  <c r="E229" i="119"/>
  <c r="B229" i="119"/>
  <c r="E228" i="119"/>
  <c r="B228" i="119"/>
  <c r="E227" i="119"/>
  <c r="B227" i="119"/>
  <c r="E226" i="119"/>
  <c r="B226" i="119"/>
  <c r="E225" i="119"/>
  <c r="B225" i="119"/>
  <c r="E224" i="119"/>
  <c r="B224" i="119"/>
  <c r="E223" i="119"/>
  <c r="B223" i="119"/>
  <c r="E222" i="119"/>
  <c r="B222" i="119"/>
  <c r="E221" i="119"/>
  <c r="B221" i="119"/>
  <c r="E220" i="119"/>
  <c r="B220" i="119"/>
  <c r="E219" i="119"/>
  <c r="B219" i="119"/>
  <c r="E218" i="119"/>
  <c r="B218" i="119"/>
  <c r="E217" i="119"/>
  <c r="B217" i="119"/>
  <c r="E216" i="119"/>
  <c r="B216" i="119"/>
  <c r="E215" i="119"/>
  <c r="B215" i="119"/>
  <c r="E214" i="119"/>
  <c r="B214" i="119"/>
  <c r="E213" i="119"/>
  <c r="B213" i="119"/>
  <c r="E212" i="119"/>
  <c r="B212" i="119"/>
  <c r="E211" i="119"/>
  <c r="B211" i="119"/>
  <c r="E210" i="119"/>
  <c r="B210" i="119"/>
  <c r="E209" i="119"/>
  <c r="B209" i="119"/>
  <c r="E208" i="119"/>
  <c r="B208" i="119"/>
  <c r="E207" i="119"/>
  <c r="B207" i="119"/>
  <c r="E206" i="119"/>
  <c r="B206" i="119"/>
  <c r="E205" i="119"/>
  <c r="B205" i="119"/>
  <c r="E204" i="119"/>
  <c r="B204" i="119"/>
  <c r="E203" i="119"/>
  <c r="B203" i="119"/>
  <c r="E202" i="119"/>
  <c r="B202" i="119"/>
  <c r="E201" i="119"/>
  <c r="B201" i="119"/>
  <c r="E200" i="119"/>
  <c r="B200" i="119"/>
  <c r="E199" i="119"/>
  <c r="B199" i="119"/>
  <c r="E198" i="119"/>
  <c r="B198" i="119"/>
  <c r="E197" i="119"/>
  <c r="B197" i="119"/>
  <c r="E196" i="119"/>
  <c r="B196" i="119"/>
  <c r="E195" i="119"/>
  <c r="B195" i="119"/>
  <c r="E194" i="119"/>
  <c r="B194" i="119"/>
  <c r="E193" i="119"/>
  <c r="B193" i="119"/>
  <c r="E192" i="119"/>
  <c r="B192" i="119"/>
  <c r="E191" i="119"/>
  <c r="B191" i="119"/>
  <c r="E190" i="119"/>
  <c r="B190" i="119"/>
  <c r="E189" i="119"/>
  <c r="B189" i="119"/>
  <c r="E188" i="119"/>
  <c r="B188" i="119"/>
  <c r="E187" i="119"/>
  <c r="B187" i="119"/>
  <c r="E186" i="119"/>
  <c r="B186" i="119"/>
  <c r="E185" i="119"/>
  <c r="B185" i="119"/>
  <c r="E184" i="119"/>
  <c r="B184" i="119"/>
  <c r="E183" i="119"/>
  <c r="B183" i="119"/>
  <c r="E182" i="119"/>
  <c r="B182" i="119"/>
  <c r="E181" i="119"/>
  <c r="B181" i="119"/>
  <c r="E180" i="119"/>
  <c r="B180" i="119"/>
  <c r="E179" i="119"/>
  <c r="B179" i="119"/>
  <c r="E178" i="119"/>
  <c r="B178" i="119"/>
  <c r="E177" i="119"/>
  <c r="B177" i="119"/>
  <c r="E176" i="119"/>
  <c r="B176" i="119"/>
  <c r="E175" i="119"/>
  <c r="B175" i="119"/>
  <c r="E174" i="119"/>
  <c r="B174" i="119"/>
  <c r="E173" i="119"/>
  <c r="B173" i="119"/>
  <c r="E172" i="119"/>
  <c r="B172" i="119"/>
  <c r="E171" i="119"/>
  <c r="B171" i="119"/>
  <c r="E170" i="119"/>
  <c r="B170" i="119"/>
  <c r="E169" i="119"/>
  <c r="B169" i="119"/>
  <c r="E168" i="119"/>
  <c r="B168" i="119"/>
  <c r="E167" i="119"/>
  <c r="B167" i="119"/>
  <c r="E166" i="119"/>
  <c r="B166" i="119"/>
  <c r="E165" i="119"/>
  <c r="B165" i="119"/>
  <c r="E164" i="119"/>
  <c r="B164" i="119"/>
  <c r="E163" i="119"/>
  <c r="B163" i="119"/>
  <c r="E162" i="119"/>
  <c r="B162" i="119"/>
  <c r="E161" i="119"/>
  <c r="B161" i="119"/>
  <c r="E160" i="119"/>
  <c r="B160" i="119"/>
  <c r="E159" i="119"/>
  <c r="B159" i="119"/>
  <c r="E158" i="119"/>
  <c r="B158" i="119"/>
  <c r="E157" i="119"/>
  <c r="B157" i="119"/>
  <c r="E156" i="119"/>
  <c r="B156" i="119"/>
  <c r="E155" i="119"/>
  <c r="B155" i="119"/>
  <c r="E154" i="119"/>
  <c r="B154" i="119"/>
  <c r="E153" i="119"/>
  <c r="B153" i="119"/>
  <c r="E152" i="119"/>
  <c r="B152" i="119"/>
  <c r="E151" i="119"/>
  <c r="B151" i="119"/>
  <c r="E150" i="119"/>
  <c r="B150" i="119"/>
  <c r="E149" i="119"/>
  <c r="B149" i="119"/>
  <c r="E148" i="119"/>
  <c r="B148" i="119"/>
  <c r="E147" i="119"/>
  <c r="B147" i="119"/>
  <c r="E146" i="119"/>
  <c r="B146" i="119"/>
  <c r="E145" i="119"/>
  <c r="B145" i="119"/>
  <c r="E144" i="119"/>
  <c r="B144" i="119"/>
  <c r="E143" i="119"/>
  <c r="B143" i="119"/>
  <c r="E142" i="119"/>
  <c r="B142" i="119"/>
  <c r="E141" i="119"/>
  <c r="B141" i="119"/>
  <c r="E140" i="119"/>
  <c r="B140" i="119"/>
  <c r="E139" i="119"/>
  <c r="B139" i="119"/>
  <c r="E138" i="119"/>
  <c r="B138" i="119"/>
  <c r="E137" i="119"/>
  <c r="B137" i="119"/>
  <c r="E136" i="119"/>
  <c r="B136" i="119"/>
  <c r="E135" i="119"/>
  <c r="B135" i="119"/>
  <c r="E134" i="119"/>
  <c r="B134" i="119"/>
  <c r="E133" i="119"/>
  <c r="B133" i="119"/>
  <c r="E132" i="119"/>
  <c r="B132" i="119"/>
  <c r="E131" i="119"/>
  <c r="B131" i="119"/>
  <c r="E130" i="119"/>
  <c r="B130" i="119"/>
  <c r="E129" i="119"/>
  <c r="B129" i="119"/>
  <c r="E128" i="119"/>
  <c r="B128" i="119"/>
  <c r="E127" i="119"/>
  <c r="B127" i="119"/>
  <c r="E126" i="119"/>
  <c r="B126" i="119"/>
  <c r="E125" i="119"/>
  <c r="B125" i="119"/>
  <c r="E124" i="119"/>
  <c r="B124" i="119"/>
  <c r="E123" i="119"/>
  <c r="B123" i="119"/>
  <c r="E122" i="119"/>
  <c r="B122" i="119"/>
  <c r="E121" i="119"/>
  <c r="B121" i="119"/>
  <c r="E120" i="119"/>
  <c r="B120" i="119"/>
  <c r="E119" i="119"/>
  <c r="B119" i="119"/>
  <c r="E118" i="119"/>
  <c r="B118" i="119"/>
  <c r="E117" i="119"/>
  <c r="B117" i="119"/>
  <c r="E116" i="119"/>
  <c r="B116" i="119"/>
  <c r="E115" i="119"/>
  <c r="B115" i="119"/>
  <c r="E114" i="119"/>
  <c r="B114" i="119"/>
  <c r="E113" i="119"/>
  <c r="B113" i="119"/>
  <c r="E112" i="119"/>
  <c r="B112" i="119"/>
  <c r="E111" i="119"/>
  <c r="B111" i="119"/>
  <c r="E110" i="119"/>
  <c r="B110" i="119"/>
  <c r="E109" i="119"/>
  <c r="B109" i="119"/>
  <c r="E108" i="119"/>
  <c r="B108" i="119"/>
  <c r="E107" i="119"/>
  <c r="B107" i="119"/>
  <c r="E106" i="119"/>
  <c r="B106" i="119"/>
  <c r="E105" i="119"/>
  <c r="B105" i="119"/>
  <c r="E104" i="119"/>
  <c r="B104" i="119"/>
  <c r="E103" i="119"/>
  <c r="B103" i="119"/>
  <c r="E102" i="119"/>
  <c r="B102" i="119"/>
  <c r="E101" i="119"/>
  <c r="B101" i="119"/>
  <c r="E100" i="119"/>
  <c r="B100" i="119"/>
  <c r="E99" i="119"/>
  <c r="B99" i="119"/>
  <c r="E98" i="119"/>
  <c r="B98" i="119"/>
  <c r="E97" i="119"/>
  <c r="B97" i="119"/>
  <c r="E96" i="119"/>
  <c r="B96" i="119"/>
  <c r="E95" i="119"/>
  <c r="B95" i="119"/>
  <c r="E94" i="119"/>
  <c r="B94" i="119"/>
  <c r="E93" i="119"/>
  <c r="B93" i="119"/>
  <c r="E92" i="119"/>
  <c r="B92" i="119"/>
  <c r="E91" i="119"/>
  <c r="B91" i="119"/>
  <c r="E90" i="119"/>
  <c r="B90" i="119"/>
  <c r="E89" i="119"/>
  <c r="B89" i="119"/>
  <c r="E88" i="119"/>
  <c r="B88" i="119"/>
  <c r="E87" i="119"/>
  <c r="B87" i="119"/>
  <c r="E86" i="119"/>
  <c r="B86" i="119"/>
  <c r="E85" i="119"/>
  <c r="B85" i="119"/>
  <c r="E84" i="119"/>
  <c r="B84" i="119"/>
  <c r="E83" i="119"/>
  <c r="B83" i="119"/>
  <c r="E82" i="119"/>
  <c r="B82" i="119"/>
  <c r="E81" i="119"/>
  <c r="B81" i="119"/>
  <c r="E80" i="119"/>
  <c r="B80" i="119"/>
  <c r="E79" i="119"/>
  <c r="B79" i="119"/>
  <c r="E78" i="119"/>
  <c r="B78" i="119"/>
  <c r="E77" i="119"/>
  <c r="B77" i="119"/>
  <c r="E76" i="119"/>
  <c r="B76" i="119"/>
  <c r="E75" i="119"/>
  <c r="B75" i="119"/>
  <c r="E74" i="119"/>
  <c r="B74" i="119"/>
  <c r="E73" i="119"/>
  <c r="B73" i="119"/>
  <c r="E72" i="119"/>
  <c r="B72" i="119"/>
  <c r="E71" i="119"/>
  <c r="B71" i="119"/>
  <c r="E70" i="119"/>
  <c r="B70" i="119"/>
  <c r="E69" i="119"/>
  <c r="B69" i="119"/>
  <c r="E68" i="119"/>
  <c r="B68" i="119"/>
  <c r="E67" i="119"/>
  <c r="B67" i="119"/>
  <c r="E66" i="119"/>
  <c r="B66" i="119"/>
  <c r="E65" i="119"/>
  <c r="B65" i="119"/>
  <c r="E64" i="119"/>
  <c r="B64" i="119"/>
  <c r="E63" i="119"/>
  <c r="B63" i="119"/>
  <c r="E62" i="119"/>
  <c r="B62" i="119"/>
  <c r="E61" i="119"/>
  <c r="B61" i="119"/>
  <c r="E60" i="119"/>
  <c r="B60" i="119"/>
  <c r="E59" i="119"/>
  <c r="B59" i="119"/>
  <c r="E58" i="119"/>
  <c r="B58" i="119"/>
  <c r="E57" i="119"/>
  <c r="B57" i="119"/>
  <c r="E56" i="119"/>
  <c r="B56" i="119"/>
  <c r="E55" i="119"/>
  <c r="B55" i="119"/>
  <c r="E54" i="119"/>
  <c r="B54" i="119"/>
  <c r="E53" i="119"/>
  <c r="B53" i="119"/>
  <c r="E52" i="119"/>
  <c r="B52" i="119"/>
  <c r="E51" i="119"/>
  <c r="B51" i="119"/>
  <c r="E50" i="119"/>
  <c r="B50" i="119"/>
  <c r="E49" i="119"/>
  <c r="B49" i="119"/>
  <c r="E48" i="119"/>
  <c r="B48" i="119"/>
  <c r="E47" i="119"/>
  <c r="B47" i="119"/>
  <c r="E46" i="119"/>
  <c r="B46" i="119"/>
  <c r="E45" i="119"/>
  <c r="B45" i="119"/>
  <c r="E44" i="119"/>
  <c r="B44" i="119"/>
  <c r="E43" i="119"/>
  <c r="B43" i="119"/>
  <c r="E42" i="119"/>
  <c r="B42" i="119"/>
  <c r="E41" i="119"/>
  <c r="B41" i="119"/>
  <c r="E40" i="119"/>
  <c r="B40" i="119"/>
  <c r="B39" i="119"/>
  <c r="B38" i="119"/>
  <c r="B37" i="119"/>
  <c r="B36" i="119"/>
  <c r="B35" i="119"/>
  <c r="B34" i="119"/>
  <c r="B33" i="119"/>
  <c r="B32" i="119"/>
  <c r="B31" i="119"/>
  <c r="B30" i="119"/>
  <c r="B29" i="119"/>
  <c r="B28" i="119"/>
  <c r="B27" i="119"/>
  <c r="B26" i="119"/>
  <c r="B25" i="119"/>
  <c r="B24" i="119"/>
  <c r="B23" i="119"/>
  <c r="B22" i="119"/>
  <c r="B21" i="119"/>
  <c r="B20" i="119"/>
  <c r="B19" i="119"/>
  <c r="B18" i="119"/>
  <c r="B17" i="119"/>
  <c r="B16" i="119"/>
  <c r="B15" i="119"/>
  <c r="B14" i="119"/>
  <c r="B13" i="119"/>
  <c r="B12" i="119"/>
  <c r="B11" i="119"/>
  <c r="B10" i="119"/>
  <c r="B9" i="119"/>
  <c r="B8" i="119"/>
  <c r="B7" i="119"/>
  <c r="B6" i="119"/>
  <c r="B5" i="119"/>
  <c r="B4" i="119"/>
  <c r="F87" i="55" l="1"/>
  <c r="F86" i="55" s="1"/>
  <c r="E87" i="55"/>
  <c r="E86" i="55" s="1"/>
  <c r="K94" i="59" l="1"/>
  <c r="H93" i="59"/>
  <c r="C91" i="59" l="1"/>
  <c r="C92" i="59"/>
  <c r="C93" i="59"/>
  <c r="C94" i="59"/>
  <c r="C88" i="59"/>
  <c r="K92" i="59"/>
  <c r="K93" i="59"/>
  <c r="K91" i="59"/>
  <c r="H92" i="59"/>
  <c r="H91" i="59"/>
  <c r="F85" i="55" l="1"/>
  <c r="F84" i="55" s="1"/>
  <c r="E85" i="55"/>
  <c r="E84" i="55" s="1"/>
  <c r="K86" i="59" l="1"/>
  <c r="K87" i="59"/>
  <c r="K88" i="59"/>
  <c r="K89" i="59"/>
  <c r="K90" i="59"/>
  <c r="H86" i="59"/>
  <c r="H87" i="59"/>
  <c r="H88" i="59"/>
  <c r="H89" i="59"/>
  <c r="H90" i="59"/>
  <c r="H85" i="59"/>
  <c r="C90" i="59"/>
  <c r="C89" i="59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2" i="59" l="1"/>
  <c r="K83" i="59"/>
  <c r="K84" i="59"/>
  <c r="K85" i="59"/>
  <c r="H81" i="59"/>
  <c r="H82" i="59"/>
  <c r="H83" i="59"/>
  <c r="H84" i="59"/>
  <c r="C77" i="59" l="1"/>
  <c r="C78" i="59"/>
  <c r="C79" i="59"/>
  <c r="C80" i="59"/>
  <c r="C81" i="59"/>
  <c r="C82" i="59"/>
  <c r="C83" i="59"/>
  <c r="C84" i="59"/>
  <c r="C85" i="59"/>
  <c r="C86" i="59"/>
  <c r="C87" i="59"/>
  <c r="D105" i="59" l="1"/>
  <c r="D104" i="59" s="1"/>
  <c r="D103" i="59" s="1"/>
  <c r="D102" i="59"/>
  <c r="D101" i="59" s="1"/>
  <c r="D100" i="59"/>
  <c r="D99" i="59" s="1"/>
  <c r="D98" i="59" s="1"/>
  <c r="D97" i="59" s="1"/>
  <c r="D96" i="59" s="1"/>
  <c r="D95" i="59" s="1"/>
  <c r="E76" i="55"/>
  <c r="F76" i="55" l="1"/>
  <c r="F75" i="55" s="1"/>
  <c r="F74" i="55" s="1"/>
  <c r="F73" i="55" s="1"/>
  <c r="F72" i="55" s="1"/>
  <c r="F71" i="55" s="1"/>
  <c r="F70" i="55" s="1"/>
  <c r="F69" i="55" s="1"/>
  <c r="K80" i="59" l="1"/>
  <c r="K81" i="59"/>
  <c r="C76" i="59"/>
  <c r="D94" i="59" s="1"/>
  <c r="D93" i="59" s="1"/>
  <c r="C75" i="59"/>
  <c r="E75" i="55"/>
  <c r="E74" i="55" s="1"/>
  <c r="F68" i="55"/>
  <c r="F67" i="55" s="1"/>
  <c r="F66" i="55" s="1"/>
  <c r="F65" i="55" s="1"/>
  <c r="F64" i="55" s="1"/>
  <c r="F63" i="55" s="1"/>
  <c r="C6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42" i="59"/>
  <c r="C43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41" i="59"/>
  <c r="H80" i="59"/>
  <c r="K79" i="59"/>
  <c r="H79" i="59"/>
  <c r="K78" i="59"/>
  <c r="H77" i="59"/>
  <c r="H78" i="59"/>
  <c r="H76" i="59"/>
  <c r="K73" i="59"/>
  <c r="K74" i="59"/>
  <c r="K75" i="59"/>
  <c r="K76" i="59"/>
  <c r="K77" i="59"/>
  <c r="H73" i="59"/>
  <c r="H74" i="59"/>
  <c r="H75" i="59"/>
  <c r="C38" i="59"/>
  <c r="C39" i="59"/>
  <c r="C40" i="59"/>
  <c r="K70" i="59"/>
  <c r="K71" i="59"/>
  <c r="K72" i="59"/>
  <c r="H70" i="59"/>
  <c r="H71" i="59"/>
  <c r="H72" i="59"/>
  <c r="C37" i="59"/>
  <c r="K66" i="59"/>
  <c r="K67" i="59"/>
  <c r="K68" i="59"/>
  <c r="K69" i="59"/>
  <c r="H67" i="59"/>
  <c r="H68" i="59"/>
  <c r="H69" i="59"/>
  <c r="H66" i="59"/>
  <c r="K61" i="59"/>
  <c r="K62" i="59"/>
  <c r="K63" i="59"/>
  <c r="K64" i="59"/>
  <c r="K65" i="59"/>
  <c r="H61" i="59"/>
  <c r="H62" i="59"/>
  <c r="H63" i="59"/>
  <c r="H64" i="59"/>
  <c r="H65" i="59"/>
  <c r="H10" i="59"/>
  <c r="C9" i="59"/>
  <c r="C10" i="59"/>
  <c r="K10" i="59"/>
  <c r="C11" i="59"/>
  <c r="H11" i="59"/>
  <c r="K11" i="59"/>
  <c r="C12" i="59"/>
  <c r="H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K60" i="59"/>
  <c r="H60" i="59"/>
  <c r="K59" i="59"/>
  <c r="H59" i="59"/>
  <c r="K58" i="59"/>
  <c r="H58" i="59"/>
  <c r="K57" i="59"/>
  <c r="H57" i="59"/>
  <c r="H56" i="59"/>
  <c r="K56" i="59"/>
  <c r="K19" i="59"/>
  <c r="K20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E105" i="59" l="1"/>
  <c r="E104" i="59" s="1"/>
  <c r="E103" i="59" s="1"/>
  <c r="E102" i="59" s="1"/>
  <c r="E101" i="59" s="1"/>
  <c r="E100" i="59" s="1"/>
  <c r="E99" i="59" s="1"/>
  <c r="E98" i="59" s="1"/>
  <c r="E97" i="59" s="1"/>
  <c r="E96" i="59" s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E73" i="59" s="1"/>
  <c r="E72" i="59" s="1"/>
  <c r="D92" i="59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10" i="59" s="1"/>
  <c r="D9" i="59" s="1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E71" i="59" l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10" i="59" s="1"/>
  <c r="E9" i="59" s="1"/>
</calcChain>
</file>

<file path=xl/sharedStrings.xml><?xml version="1.0" encoding="utf-8"?>
<sst xmlns="http://schemas.openxmlformats.org/spreadsheetml/2006/main" count="1928" uniqueCount="460">
  <si>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</si>
  <si>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</si>
  <si>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</si>
  <si>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</si>
  <si>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</si>
  <si>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</si>
  <si>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</si>
  <si>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</si>
  <si>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</si>
  <si>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</si>
  <si>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</si>
  <si>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</si>
  <si>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</si>
  <si>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</si>
  <si>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</si>
  <si>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</si>
  <si>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</si>
  <si>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</si>
  <si>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</si>
  <si>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</si>
  <si>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</si>
  <si>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</si>
  <si>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</si>
  <si>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</si>
  <si>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</si>
  <si>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</si>
  <si>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</si>
  <si>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</si>
  <si>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</si>
  <si>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</si>
  <si>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</si>
  <si>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</si>
  <si>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</si>
  <si>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</si>
  <si>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</si>
  <si>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</si>
  <si>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</si>
  <si>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</si>
  <si>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</si>
  <si>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</si>
  <si>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</si>
  <si>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</si>
  <si>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 Parent with 1 child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</si>
  <si>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</si>
  <si>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</si>
  <si>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</si>
  <si>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</si>
  <si>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</si>
  <si>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</si>
  <si>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</si>
  <si>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</si>
  <si>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</si>
  <si>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</si>
  <si>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</si>
  <si>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</si>
  <si>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</si>
  <si>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</si>
  <si>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</si>
  <si>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</si>
  <si>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</si>
  <si>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</si>
  <si>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</si>
  <si>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</si>
  <si>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</si>
  <si>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</si>
  <si>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</si>
  <si>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</si>
  <si>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</si>
  <si>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</si>
  <si>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</si>
  <si>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</si>
  <si>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</si>
  <si>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</si>
  <si>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</si>
  <si>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</si>
  <si>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</si>
  <si>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</si>
  <si>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</si>
  <si>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</si>
  <si>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</si>
  <si>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</si>
  <si>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</si>
  <si>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</si>
  <si>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</si>
  <si>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</si>
  <si>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</si>
  <si>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</si>
  <si>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</si>
  <si>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</si>
  <si>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</si>
  <si>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</si>
  <si>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</si>
  <si>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</si>
  <si>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</si>
  <si>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</si>
  <si>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</si>
  <si>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</si>
  <si>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</si>
  <si>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</si>
  <si>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</si>
  <si>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</si>
  <si>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</si>
  <si>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</si>
  <si>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</si>
  <si>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</si>
  <si>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</si>
  <si>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</si>
  <si>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</si>
  <si>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</si>
  <si>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</si>
  <si>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</si>
  <si>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</si>
  <si>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</si>
  <si>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</si>
  <si>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</si>
  <si>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</si>
  <si>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</si>
  <si>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</si>
  <si>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</si>
  <si>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</si>
  <si>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</si>
  <si>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</si>
  <si>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</si>
  <si>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</si>
  <si>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</si>
  <si>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</si>
  <si>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</si>
  <si>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</si>
  <si>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</si>
  <si>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</si>
  <si>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</si>
  <si>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</si>
  <si>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</si>
  <si>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</si>
  <si>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</si>
  <si>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</si>
  <si>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</si>
  <si>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</si>
  <si>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</si>
  <si>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</si>
  <si>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</si>
  <si>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</si>
  <si>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</si>
  <si>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</si>
  <si>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</si>
  <si>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</si>
  <si>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</si>
  <si>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</si>
  <si>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</si>
  <si>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</si>
  <si>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</si>
  <si>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</si>
  <si>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</si>
  <si>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</si>
  <si>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</si>
  <si>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</si>
  <si>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</si>
  <si>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</si>
  <si>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</si>
  <si>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</si>
  <si>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</si>
  <si>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</si>
  <si>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</si>
  <si>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</si>
  <si>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</si>
  <si>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</si>
  <si>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</si>
  <si>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</si>
  <si>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</si>
  <si>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</si>
  <si>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</si>
  <si>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</si>
  <si>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</si>
  <si>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</si>
  <si>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</si>
  <si>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</si>
  <si>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</si>
  <si>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</si>
  <si>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</si>
  <si>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</si>
  <si>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</si>
  <si>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</si>
  <si>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</si>
  <si>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</si>
  <si>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</si>
  <si>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</si>
  <si>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</si>
  <si>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</si>
  <si>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</si>
  <si>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</si>
  <si>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</si>
  <si>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</si>
  <si>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</si>
  <si>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</si>
  <si>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</si>
  <si>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</si>
  <si>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</si>
  <si>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</si>
  <si>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</si>
  <si>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</si>
  <si>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</si>
  <si>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</si>
  <si>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</si>
  <si>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</si>
  <si>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</si>
  <si>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</si>
  <si>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</si>
  <si>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</si>
  <si>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</si>
  <si>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</si>
  <si>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</si>
  <si>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</si>
  <si>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</si>
  <si>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</si>
  <si>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</si>
  <si>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</si>
  <si>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</si>
  <si>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</si>
  <si>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</si>
  <si>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</si>
  <si>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</si>
  <si>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</si>
  <si>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</si>
  <si>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</si>
  <si>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</si>
  <si>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</si>
  <si>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</si>
  <si>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</si>
  <si>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</si>
  <si>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</si>
  <si>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</si>
  <si>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</si>
  <si>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</si>
  <si>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</si>
  <si>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</si>
  <si>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</si>
  <si>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</si>
  <si>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</si>
  <si>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</si>
  <si>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</si>
  <si>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</si>
  <si>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</si>
  <si>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</si>
  <si>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</si>
  <si>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</si>
  <si>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</si>
  <si>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</si>
  <si>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</si>
  <si>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</si>
  <si>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</si>
  <si>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</si>
  <si>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</si>
  <si>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</si>
  <si>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</si>
  <si>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</si>
  <si>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</si>
  <si>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</si>
  <si>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</si>
  <si>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</si>
  <si>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</si>
  <si>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</si>
  <si>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</si>
  <si>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</si>
  <si>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</si>
  <si>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</si>
  <si>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</si>
  <si>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</si>
  <si>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</si>
  <si>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</si>
  <si>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</si>
  <si>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</si>
  <si>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</si>
  <si>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</si>
  <si>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</si>
  <si>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</si>
  <si>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</si>
  <si>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</si>
  <si>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</si>
  <si>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</si>
  <si>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</si>
  <si>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</si>
  <si>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</si>
  <si>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</si>
  <si>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</si>
  <si>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</si>
  <si>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</si>
  <si>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</si>
  <si>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</si>
  <si>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</si>
  <si>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</si>
  <si>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</si>
  <si>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</si>
  <si>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</si>
  <si>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</si>
  <si>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</si>
  <si>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</si>
  <si>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</si>
  <si>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</si>
  <si>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</si>
  <si>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</si>
  <si>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</si>
  <si>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</si>
  <si>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</si>
  <si>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</si>
  <si>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</si>
  <si>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</si>
  <si>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</si>
  <si>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</si>
  <si>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</si>
  <si>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</si>
  <si>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</si>
  <si>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</si>
  <si>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</si>
  <si>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</si>
  <si>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</si>
  <si>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</si>
  <si>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</si>
  <si>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</si>
  <si>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</si>
  <si>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</si>
  <si>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</si>
  <si>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</si>
  <si>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</si>
  <si>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</si>
  <si>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</si>
  <si>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</si>
  <si>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</si>
  <si>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</si>
  <si>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</si>
  <si>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Worksheet</t>
  </si>
  <si>
    <t>Title</t>
  </si>
  <si>
    <t>Figure 1: Metropolitan Rent Index and Regional Rent Index - annual percent change</t>
  </si>
  <si>
    <t>Median duration</t>
  </si>
  <si>
    <t>5 year</t>
  </si>
  <si>
    <t>R</t>
  </si>
  <si>
    <t>M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</si>
  <si>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</si>
  <si>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</si>
  <si>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</si>
  <si>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</si>
  <si>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</si>
  <si>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</si>
  <si>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</si>
  <si>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</si>
  <si>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</si>
  <si>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</si>
  <si>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</si>
  <si>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</si>
  <si>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</si>
  <si>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</si>
  <si>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</si>
  <si>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</si>
  <si>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</si>
  <si>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</si>
  <si>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</si>
  <si>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</si>
  <si>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</si>
  <si>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</si>
  <si>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</si>
  <si>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</si>
  <si>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</si>
  <si>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</si>
  <si>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</si>
  <si>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</si>
  <si>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</si>
  <si>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</si>
  <si>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</si>
  <si>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</si>
  <si>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</si>
  <si>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</si>
  <si>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</si>
  <si>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</si>
  <si>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</si>
  <si>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</si>
  <si>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</si>
  <si>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</si>
  <si>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</si>
  <si>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</si>
  <si>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</si>
  <si>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</si>
  <si>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</si>
  <si>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</si>
  <si>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</si>
  <si>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</si>
  <si>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</si>
  <si>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</si>
  <si>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</si>
  <si>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</si>
  <si>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</si>
  <si>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Affordable lettings for indicative households on Centrelink incomes by region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</si>
  <si>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</si>
  <si>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</si>
  <si>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</si>
  <si>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</si>
  <si>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</si>
  <si>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</si>
  <si>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</si>
  <si>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</si>
  <si>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</si>
  <si>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Month</t>
  </si>
  <si>
    <t>Quarter</t>
  </si>
  <si>
    <t>Source data</t>
  </si>
  <si>
    <t>Figure 1: Rent Indices data</t>
  </si>
  <si>
    <t>5 year average annual % change</t>
  </si>
  <si>
    <t>10 year average annual % change</t>
  </si>
  <si>
    <t>Lending to investors ($m)</t>
  </si>
  <si>
    <t>Investor share of all housing loans (%)</t>
  </si>
  <si>
    <t>Proportion of new lettings in Melbourne</t>
  </si>
  <si>
    <t>Metro/Rural</t>
  </si>
  <si>
    <t>Quarterly change</t>
  </si>
  <si>
    <t>Annual change</t>
  </si>
  <si>
    <t>Figure 6: Lending to household investors in residential housing, Victoria</t>
  </si>
  <si>
    <t>1 or 2 bedrooms</t>
  </si>
  <si>
    <t>Table 15</t>
  </si>
  <si>
    <t>Rental affordability for households on Centrelink Age/Disability Support pensions</t>
  </si>
  <si>
    <t>Table 14: Affordable lettings for local government areas</t>
  </si>
  <si>
    <t>Table 13: Median rents for local government areas, by DHS region, by major property type</t>
  </si>
  <si>
    <t>Table 12: Moving annual median rents for suburbs/towns by major property type</t>
  </si>
  <si>
    <t>Table 11: Affordable lettings for indicative households on Centrelink incomes by region</t>
  </si>
  <si>
    <t>Table 10: Rental affordability for households on Centrelink Age/Disability Support pensions</t>
  </si>
  <si>
    <t>Figure 4: Active bonds data</t>
  </si>
  <si>
    <t>Figure 6: Investor finance data</t>
  </si>
  <si>
    <t>Figure 7: Vacancy rate data</t>
  </si>
  <si>
    <t>Figure 8: Affordable housing data</t>
  </si>
  <si>
    <t>Figure 1 source</t>
  </si>
  <si>
    <t>Figure 6 source</t>
  </si>
  <si>
    <t>Figure 7 source</t>
  </si>
  <si>
    <t>Figure 8 source</t>
  </si>
  <si>
    <t>Figure 4 source</t>
  </si>
  <si>
    <t>Source of data for Figure 6 - Investor financing</t>
  </si>
  <si>
    <t>Source of data for Figure 7 - Vacancy rates</t>
  </si>
  <si>
    <t>Source of data for Figure 4 - Actives bonds</t>
  </si>
  <si>
    <t>Source of data for Figure 8 - Affordable housing</t>
  </si>
  <si>
    <t>3 bedroom house</t>
  </si>
  <si>
    <t>2 bedroom flat</t>
  </si>
  <si>
    <t>Merri-bek</t>
  </si>
  <si>
    <t>Jun 2009</t>
  </si>
  <si>
    <t>Jun 2010</t>
  </si>
  <si>
    <t>Jun 2011</t>
  </si>
  <si>
    <t>Jun 2012</t>
  </si>
  <si>
    <t>Jun 2013</t>
  </si>
  <si>
    <t>Jun 2014</t>
  </si>
  <si>
    <t>Jun 2015</t>
  </si>
  <si>
    <t>Jun 2016</t>
  </si>
  <si>
    <t>Jun 2017</t>
  </si>
  <si>
    <t>Jun 2018</t>
  </si>
  <si>
    <t>Jun 2019</t>
  </si>
  <si>
    <t>Jun 2020</t>
  </si>
  <si>
    <t>Jun 2021</t>
  </si>
  <si>
    <t>Jun 2022</t>
  </si>
  <si>
    <t>Jun 2023</t>
  </si>
  <si>
    <t>Jun 2024</t>
  </si>
  <si>
    <t>Table 15: Active bonds by local government area, June 2009 to until June 2024</t>
  </si>
  <si>
    <t>Figure 8: Affordable rentals as percent of all new rentals, Victoria</t>
  </si>
  <si>
    <t>Couple on Jobseeker with 2 children</t>
  </si>
  <si>
    <t>Couple on Jobseeker with 4 children</t>
  </si>
  <si>
    <t>Singles on Jobseeker</t>
  </si>
  <si>
    <t xml:space="preserve">Couple on Age/Disability Pension </t>
  </si>
  <si>
    <t xml:space="preserve">Single on Age/Disability Pension </t>
  </si>
  <si>
    <t>June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</si>
</sst>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0.0%"/>
    <numFmt numFmtId="169" formatCode="_-* #,##0_-;\-* #,##0_-;_-* &quot;-&quot;??_-;_-@_-"/>
    <numFmt numFmtId="170" formatCode="0.0"/>
    <numFmt numFmtId="171" formatCode="mmm\-yyyy"/>
    <numFmt numFmtId="172" formatCode="#,##0_ ;\-#,##0\ "/>
  </numFmts>
  <fonts count="42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b/>
      <sz val="8"/>
      <color theme="10"/>
      <name val="Verdana"/>
      <family val="2"/>
    </font>
    <font>
      <b/>
      <sz val="10"/>
      <color theme="10"/>
      <name val="Arial"/>
      <family val="2"/>
    </font>
    <font>
      <b/>
      <sz val="11"/>
      <color indexed="12"/>
      <name val="Arial"/>
      <family val="2"/>
    </font>
    <font>
      <b/>
      <sz val="10"/>
      <color theme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13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9" fontId="18" fillId="0" borderId="0" applyFont="0" applyFill="0" applyBorder="0" applyAlignment="0" applyProtection="0"/>
  </cellStyleXfs>
  <cellXfs count="230">
    <xf numFmtId="0" fontId="0" fillId="0" borderId="0" xfId="0"/>
    <xf numFmtId="17" fontId="5" fillId="0" borderId="0" xfId="9" applyNumberFormat="1"/>
    <xf numFmtId="0" fontId="5" fillId="0" borderId="0" xfId="9"/>
    <xf numFmtId="171" fontId="5" fillId="0" borderId="0" xfId="0" applyNumberFormat="1" applyFont="1" applyAlignment="1">
      <alignment horizontal="left"/>
    </xf>
    <xf numFmtId="0" fontId="7" fillId="0" borderId="0" xfId="8" applyFont="1"/>
    <xf numFmtId="0" fontId="5" fillId="0" borderId="0" xfId="0" applyFont="1"/>
    <xf numFmtId="170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/>
    <xf numFmtId="0" fontId="6" fillId="0" borderId="0" xfId="0" applyFont="1" applyAlignment="1">
      <alignment horizontal="center"/>
    </xf>
    <xf numFmtId="0" fontId="12" fillId="0" borderId="0" xfId="0" applyFont="1"/>
    <xf numFmtId="0" fontId="14" fillId="0" borderId="0" xfId="25" applyFont="1"/>
    <xf numFmtId="2" fontId="6" fillId="0" borderId="0" xfId="0" applyNumberFormat="1" applyFont="1" applyAlignment="1">
      <alignment horizontal="center"/>
    </xf>
    <xf numFmtId="168" fontId="5" fillId="0" borderId="0" xfId="15" applyNumberFormat="1" applyFont="1"/>
    <xf numFmtId="0" fontId="10" fillId="0" borderId="0" xfId="6" applyFont="1" applyAlignment="1">
      <alignment horizontal="center"/>
    </xf>
    <xf numFmtId="0" fontId="20" fillId="0" borderId="0" xfId="6" applyFont="1"/>
    <xf numFmtId="0" fontId="8" fillId="0" borderId="0" xfId="14" applyFont="1" applyAlignment="1">
      <alignment horizontal="left" wrapText="1"/>
    </xf>
    <xf numFmtId="0" fontId="21" fillId="0" borderId="0" xfId="7" applyFont="1" applyAlignment="1">
      <alignment horizontal="right" vertical="center"/>
    </xf>
    <xf numFmtId="0" fontId="21" fillId="0" borderId="0" xfId="14" applyFont="1" applyAlignment="1">
      <alignment horizontal="right" vertical="center" wrapText="1"/>
    </xf>
    <xf numFmtId="0" fontId="22" fillId="0" borderId="0" xfId="14" applyFont="1" applyAlignment="1">
      <alignment horizontal="left"/>
    </xf>
    <xf numFmtId="170" fontId="5" fillId="0" borderId="0" xfId="9" applyNumberFormat="1"/>
    <xf numFmtId="0" fontId="6" fillId="0" borderId="0" xfId="0" applyFont="1"/>
    <xf numFmtId="168" fontId="5" fillId="0" borderId="0" xfId="15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169" fontId="15" fillId="0" borderId="0" xfId="1" applyNumberFormat="1" applyFont="1" applyFill="1"/>
    <xf numFmtId="0" fontId="15" fillId="0" borderId="0" xfId="12" applyFont="1"/>
    <xf numFmtId="17" fontId="15" fillId="0" borderId="0" xfId="12" applyNumberFormat="1" applyFont="1" applyAlignment="1">
      <alignment horizontal="right"/>
    </xf>
    <xf numFmtId="0" fontId="15" fillId="0" borderId="0" xfId="12" applyFont="1" applyAlignment="1">
      <alignment horizontal="right"/>
    </xf>
    <xf numFmtId="0" fontId="19" fillId="0" borderId="0" xfId="12" applyFont="1" applyAlignment="1">
      <alignment horizontal="left" indent="1"/>
    </xf>
    <xf numFmtId="0" fontId="19" fillId="0" borderId="0" xfId="12" applyFont="1"/>
    <xf numFmtId="169" fontId="5" fillId="0" borderId="0" xfId="1" applyNumberFormat="1" applyFont="1" applyFill="1"/>
    <xf numFmtId="0" fontId="5" fillId="0" borderId="0" xfId="0" applyFont="1" applyAlignment="1">
      <alignment horizontal="center"/>
    </xf>
    <xf numFmtId="0" fontId="19" fillId="0" borderId="0" xfId="0" applyFont="1"/>
    <xf numFmtId="0" fontId="19" fillId="0" borderId="0" xfId="11" applyFont="1" applyAlignment="1">
      <alignment horizontal="center"/>
    </xf>
    <xf numFmtId="0" fontId="5" fillId="0" borderId="0" xfId="11" applyAlignment="1">
      <alignment horizontal="center"/>
    </xf>
    <xf numFmtId="168" fontId="5" fillId="0" borderId="0" xfId="15" applyNumberFormat="1" applyFont="1" applyFill="1"/>
    <xf numFmtId="3" fontId="5" fillId="0" borderId="0" xfId="12" applyNumberFormat="1" applyFont="1" applyAlignment="1">
      <alignment horizontal="right"/>
    </xf>
    <xf numFmtId="6" fontId="5" fillId="0" borderId="0" xfId="12" applyNumberFormat="1" applyFont="1" applyAlignment="1">
      <alignment horizontal="right"/>
    </xf>
    <xf numFmtId="168" fontId="5" fillId="0" borderId="0" xfId="21" applyNumberFormat="1" applyFont="1" applyAlignment="1">
      <alignment horizontal="right"/>
    </xf>
    <xf numFmtId="3" fontId="6" fillId="0" borderId="0" xfId="12" applyNumberFormat="1" applyFont="1" applyAlignment="1">
      <alignment horizontal="right"/>
    </xf>
    <xf numFmtId="6" fontId="6" fillId="0" borderId="0" xfId="12" applyNumberFormat="1" applyFont="1" applyAlignment="1">
      <alignment horizontal="right"/>
    </xf>
    <xf numFmtId="168" fontId="6" fillId="0" borderId="0" xfId="21" applyNumberFormat="1" applyFont="1" applyAlignment="1">
      <alignment horizontal="right"/>
    </xf>
    <xf numFmtId="0" fontId="25" fillId="0" borderId="0" xfId="0" applyFont="1"/>
    <xf numFmtId="9" fontId="6" fillId="0" borderId="0" xfId="15" applyFont="1" applyFill="1" applyAlignment="1">
      <alignment horizontal="centerContinuous"/>
    </xf>
    <xf numFmtId="9" fontId="6" fillId="0" borderId="0" xfId="15" applyFont="1" applyFill="1"/>
    <xf numFmtId="0" fontId="7" fillId="0" borderId="0" xfId="0" applyFont="1" applyAlignment="1">
      <alignment vertical="center"/>
    </xf>
    <xf numFmtId="0" fontId="15" fillId="0" borderId="0" xfId="0" applyFont="1"/>
    <xf numFmtId="167" fontId="15" fillId="0" borderId="0" xfId="0" applyNumberFormat="1" applyFont="1"/>
    <xf numFmtId="168" fontId="15" fillId="0" borderId="0" xfId="15" applyNumberFormat="1" applyFont="1" applyFill="1" applyBorder="1"/>
    <xf numFmtId="0" fontId="5" fillId="0" borderId="0" xfId="24" applyFont="1"/>
    <xf numFmtId="169" fontId="27" fillId="0" borderId="0" xfId="2" applyNumberFormat="1" applyFont="1"/>
    <xf numFmtId="168" fontId="5" fillId="0" borderId="0" xfId="16" applyNumberFormat="1" applyFont="1"/>
    <xf numFmtId="168" fontId="11" fillId="0" borderId="0" xfId="0" applyNumberFormat="1" applyFont="1"/>
    <xf numFmtId="168" fontId="11" fillId="0" borderId="0" xfId="15" applyNumberFormat="1" applyFont="1"/>
    <xf numFmtId="9" fontId="15" fillId="0" borderId="0" xfId="15" applyFont="1"/>
    <xf numFmtId="170" fontId="15" fillId="0" borderId="0" xfId="0" applyNumberFormat="1" applyFont="1"/>
    <xf numFmtId="0" fontId="5" fillId="0" borderId="0" xfId="3" applyFont="1"/>
    <xf numFmtId="0" fontId="11" fillId="0" borderId="0" xfId="3" applyFont="1"/>
    <xf numFmtId="0" fontId="6" fillId="0" borderId="0" xfId="3" applyFont="1"/>
    <xf numFmtId="9" fontId="5" fillId="0" borderId="0" xfId="15" applyFont="1"/>
    <xf numFmtId="10" fontId="5" fillId="0" borderId="0" xfId="24" applyNumberFormat="1" applyFont="1"/>
    <xf numFmtId="0" fontId="28" fillId="0" borderId="0" xfId="24" applyFont="1"/>
    <xf numFmtId="0" fontId="1" fillId="0" borderId="0" xfId="24" applyFont="1"/>
    <xf numFmtId="0" fontId="1" fillId="0" borderId="0" xfId="5" applyFont="1"/>
    <xf numFmtId="1" fontId="1" fillId="0" borderId="0" xfId="5" applyNumberFormat="1" applyFont="1"/>
    <xf numFmtId="0" fontId="15" fillId="0" borderId="0" xfId="5" applyFont="1" applyAlignment="1">
      <alignment wrapText="1"/>
    </xf>
    <xf numFmtId="0" fontId="15" fillId="0" borderId="0" xfId="5" applyFont="1"/>
    <xf numFmtId="0" fontId="24" fillId="3" borderId="0" xfId="26" applyFont="1" applyFill="1" applyAlignment="1" applyProtection="1">
      <alignment vertical="center"/>
    </xf>
    <xf numFmtId="0" fontId="26" fillId="3" borderId="0" xfId="26" applyFont="1" applyFill="1" applyAlignment="1" applyProtection="1">
      <alignment vertical="center"/>
    </xf>
    <xf numFmtId="0" fontId="29" fillId="0" borderId="0" xfId="23" applyFont="1" applyAlignment="1">
      <alignment vertical="center"/>
    </xf>
    <xf numFmtId="0" fontId="30" fillId="3" borderId="0" xfId="26" applyFont="1" applyFill="1" applyAlignment="1" applyProtection="1">
      <alignment vertical="center"/>
    </xf>
    <xf numFmtId="0" fontId="30" fillId="4" borderId="0" xfId="26" applyFont="1" applyFill="1" applyAlignment="1" applyProtection="1">
      <alignment vertical="center"/>
    </xf>
    <xf numFmtId="0" fontId="31" fillId="0" borderId="0" xfId="23" applyFont="1"/>
    <xf numFmtId="168" fontId="5" fillId="0" borderId="0" xfId="0" applyNumberFormat="1" applyFont="1"/>
    <xf numFmtId="0" fontId="1" fillId="0" borderId="0" xfId="8" applyFont="1"/>
    <xf numFmtId="0" fontId="1" fillId="0" borderId="0" xfId="8" applyFont="1" applyAlignment="1">
      <alignment horizontal="right"/>
    </xf>
    <xf numFmtId="168" fontId="1" fillId="0" borderId="0" xfId="15" applyNumberFormat="1" applyFont="1" applyFill="1"/>
    <xf numFmtId="168" fontId="1" fillId="0" borderId="0" xfId="15" applyNumberFormat="1" applyFont="1"/>
    <xf numFmtId="0" fontId="5" fillId="0" borderId="0" xfId="0" quotePrefix="1" applyFont="1"/>
    <xf numFmtId="0" fontId="5" fillId="0" borderId="0" xfId="0" applyFont="1" applyAlignment="1">
      <alignment horizontal="right" wrapText="1"/>
    </xf>
    <xf numFmtId="168" fontId="1" fillId="0" borderId="0" xfId="15" applyNumberFormat="1" applyFont="1" applyBorder="1"/>
    <xf numFmtId="9" fontId="11" fillId="0" borderId="0" xfId="15" applyFont="1" applyFill="1"/>
    <xf numFmtId="9" fontId="1" fillId="0" borderId="0" xfId="15" applyFont="1" applyFill="1"/>
    <xf numFmtId="9" fontId="1" fillId="3" borderId="0" xfId="15" applyFont="1" applyFill="1"/>
    <xf numFmtId="0" fontId="1" fillId="0" borderId="0" xfId="0" applyFont="1"/>
    <xf numFmtId="169" fontId="1" fillId="3" borderId="0" xfId="1" applyNumberFormat="1" applyFont="1" applyFill="1" applyBorder="1" applyAlignment="1">
      <alignment horizontal="right" vertical="center"/>
    </xf>
    <xf numFmtId="168" fontId="1" fillId="3" borderId="0" xfId="15" applyNumberFormat="1" applyFont="1" applyFill="1" applyBorder="1" applyAlignment="1">
      <alignment horizontal="right" vertical="center"/>
    </xf>
    <xf numFmtId="169" fontId="1" fillId="0" borderId="0" xfId="1" applyNumberFormat="1" applyFont="1" applyFill="1" applyBorder="1" applyAlignment="1">
      <alignment horizontal="center" vertical="center"/>
    </xf>
    <xf numFmtId="168" fontId="1" fillId="0" borderId="0" xfId="15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3" applyFont="1"/>
    <xf numFmtId="168" fontId="28" fillId="0" borderId="0" xfId="16" applyNumberFormat="1" applyFont="1"/>
    <xf numFmtId="168" fontId="28" fillId="0" borderId="0" xfId="16" applyNumberFormat="1" applyFont="1" applyFill="1"/>
    <xf numFmtId="167" fontId="5" fillId="0" borderId="0" xfId="3" applyNumberFormat="1" applyFont="1"/>
    <xf numFmtId="0" fontId="34" fillId="0" borderId="0" xfId="0" applyFont="1"/>
    <xf numFmtId="0" fontId="35" fillId="0" borderId="0" xfId="0" applyFont="1"/>
    <xf numFmtId="0" fontId="28" fillId="0" borderId="0" xfId="0" applyFont="1"/>
    <xf numFmtId="0" fontId="26" fillId="3" borderId="0" xfId="26" applyFont="1" applyFill="1" applyBorder="1" applyAlignment="1" applyProtection="1">
      <alignment vertical="center"/>
    </xf>
    <xf numFmtId="0" fontId="16" fillId="0" borderId="0" xfId="0" applyFont="1"/>
    <xf numFmtId="0" fontId="5" fillId="2" borderId="0" xfId="0" applyFont="1" applyFill="1"/>
    <xf numFmtId="0" fontId="15" fillId="0" borderId="0" xfId="23" applyFont="1"/>
    <xf numFmtId="0" fontId="5" fillId="0" borderId="0" xfId="23" applyFont="1"/>
    <xf numFmtId="0" fontId="1" fillId="0" borderId="0" xfId="23" applyFont="1"/>
    <xf numFmtId="0" fontId="19" fillId="0" borderId="0" xfId="23" applyFont="1"/>
    <xf numFmtId="0" fontId="36" fillId="0" borderId="0" xfId="26" applyFont="1" applyAlignment="1" applyProtection="1">
      <alignment vertical="center"/>
    </xf>
    <xf numFmtId="0" fontId="37" fillId="0" borderId="0" xfId="23" applyFont="1"/>
    <xf numFmtId="0" fontId="32" fillId="0" borderId="0" xfId="23" applyFont="1" applyAlignment="1">
      <alignment horizontal="center" vertical="center"/>
    </xf>
    <xf numFmtId="0" fontId="32" fillId="0" borderId="1" xfId="23" applyFont="1" applyBorder="1"/>
    <xf numFmtId="0" fontId="32" fillId="0" borderId="1" xfId="23" applyFont="1" applyBorder="1" applyAlignment="1">
      <alignment horizontal="center"/>
    </xf>
    <xf numFmtId="0" fontId="32" fillId="0" borderId="0" xfId="0" applyFont="1" applyAlignment="1">
      <alignment vertical="center"/>
    </xf>
    <xf numFmtId="0" fontId="7" fillId="0" borderId="0" xfId="0" applyFont="1"/>
    <xf numFmtId="1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7" fontId="1" fillId="0" borderId="0" xfId="0" applyNumberFormat="1" applyFont="1"/>
    <xf numFmtId="17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169" fontId="22" fillId="0" borderId="0" xfId="2" applyNumberFormat="1" applyFont="1"/>
    <xf numFmtId="168" fontId="7" fillId="0" borderId="0" xfId="16" applyNumberFormat="1" applyFont="1"/>
    <xf numFmtId="169" fontId="1" fillId="0" borderId="0" xfId="3" applyNumberFormat="1" applyFont="1"/>
    <xf numFmtId="0" fontId="1" fillId="0" borderId="0" xfId="3" applyFont="1"/>
    <xf numFmtId="164" fontId="1" fillId="0" borderId="0" xfId="0" applyNumberFormat="1" applyFont="1"/>
    <xf numFmtId="5" fontId="1" fillId="0" borderId="0" xfId="0" applyNumberFormat="1" applyFont="1"/>
    <xf numFmtId="17" fontId="1" fillId="0" borderId="0" xfId="24" applyNumberFormat="1" applyFont="1"/>
    <xf numFmtId="17" fontId="8" fillId="0" borderId="0" xfId="24" applyNumberFormat="1" applyFont="1"/>
    <xf numFmtId="169" fontId="8" fillId="0" borderId="0" xfId="2" applyNumberFormat="1" applyFont="1"/>
    <xf numFmtId="168" fontId="1" fillId="0" borderId="0" xfId="16" applyNumberFormat="1" applyFont="1"/>
    <xf numFmtId="9" fontId="1" fillId="0" borderId="0" xfId="16" applyFont="1"/>
    <xf numFmtId="0" fontId="7" fillId="0" borderId="0" xfId="3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left"/>
    </xf>
    <xf numFmtId="0" fontId="1" fillId="0" borderId="0" xfId="3" applyFont="1" applyAlignment="1">
      <alignment horizontal="left" indent="1"/>
    </xf>
    <xf numFmtId="0" fontId="7" fillId="0" borderId="0" xfId="3" applyFont="1"/>
    <xf numFmtId="168" fontId="8" fillId="0" borderId="0" xfId="15" applyNumberFormat="1" applyFont="1" applyAlignment="1">
      <alignment vertical="center"/>
    </xf>
    <xf numFmtId="169" fontId="8" fillId="0" borderId="0" xfId="2" applyNumberFormat="1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167" fontId="1" fillId="0" borderId="0" xfId="1" applyNumberFormat="1" applyFont="1" applyFill="1"/>
    <xf numFmtId="172" fontId="8" fillId="0" borderId="0" xfId="1" applyNumberFormat="1" applyFont="1" applyFill="1"/>
    <xf numFmtId="168" fontId="8" fillId="0" borderId="0" xfId="1" applyNumberFormat="1" applyFont="1" applyFill="1"/>
    <xf numFmtId="168" fontId="0" fillId="0" borderId="0" xfId="0" applyNumberFormat="1"/>
    <xf numFmtId="168" fontId="1" fillId="0" borderId="0" xfId="0" applyNumberFormat="1" applyFont="1"/>
    <xf numFmtId="17" fontId="1" fillId="0" borderId="0" xfId="8" applyNumberFormat="1" applyFont="1"/>
    <xf numFmtId="170" fontId="5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68" fontId="15" fillId="0" borderId="0" xfId="0" applyNumberFormat="1" applyFont="1"/>
    <xf numFmtId="168" fontId="15" fillId="0" borderId="0" xfId="15" applyNumberFormat="1" applyFont="1" applyFill="1"/>
    <xf numFmtId="9" fontId="5" fillId="0" borderId="0" xfId="15" applyFont="1" applyFill="1"/>
    <xf numFmtId="170" fontId="6" fillId="0" borderId="0" xfId="9" applyNumberFormat="1" applyFont="1" applyAlignment="1">
      <alignment horizontal="center"/>
    </xf>
    <xf numFmtId="0" fontId="7" fillId="0" borderId="0" xfId="8" applyFont="1" applyAlignment="1">
      <alignment horizontal="right"/>
    </xf>
    <xf numFmtId="0" fontId="17" fillId="0" borderId="0" xfId="26" applyAlignment="1" applyProtection="1">
      <alignment vertical="center"/>
    </xf>
    <xf numFmtId="0" fontId="38" fillId="3" borderId="0" xfId="26" applyFont="1" applyFill="1" applyBorder="1" applyAlignment="1" applyProtection="1">
      <alignment vertical="center"/>
    </xf>
    <xf numFmtId="168" fontId="6" fillId="0" borderId="0" xfId="15" applyNumberFormat="1" applyFont="1" applyFill="1" applyAlignment="1">
      <alignment horizontal="right"/>
    </xf>
    <xf numFmtId="17" fontId="19" fillId="0" borderId="0" xfId="0" quotePrefix="1" applyNumberFormat="1" applyFont="1" applyAlignment="1">
      <alignment horizontal="right"/>
    </xf>
    <xf numFmtId="17" fontId="19" fillId="0" borderId="0" xfId="0" applyNumberFormat="1" applyFont="1" applyAlignment="1">
      <alignment horizontal="right"/>
    </xf>
    <xf numFmtId="0" fontId="39" fillId="3" borderId="0" xfId="26" applyFont="1" applyFill="1" applyAlignment="1" applyProtection="1">
      <alignment vertical="center"/>
    </xf>
    <xf numFmtId="0" fontId="23" fillId="0" borderId="0" xfId="26" applyFont="1" applyFill="1" applyAlignment="1" applyProtection="1">
      <alignment vertical="center"/>
    </xf>
    <xf numFmtId="0" fontId="5" fillId="0" borderId="0" xfId="9" applyAlignment="1">
      <alignment vertical="center"/>
    </xf>
    <xf numFmtId="0" fontId="0" fillId="0" borderId="0" xfId="0" applyAlignment="1">
      <alignment vertical="center"/>
    </xf>
    <xf numFmtId="0" fontId="40" fillId="0" borderId="0" xfId="26" applyFont="1" applyFill="1" applyAlignment="1" applyProtection="1">
      <alignment vertical="center"/>
    </xf>
    <xf numFmtId="0" fontId="16" fillId="0" borderId="0" xfId="0" applyFont="1" applyAlignment="1">
      <alignment vertical="center"/>
    </xf>
    <xf numFmtId="0" fontId="41" fillId="3" borderId="0" xfId="26" applyFont="1" applyFill="1" applyAlignment="1" applyProtection="1">
      <alignment vertical="center"/>
    </xf>
    <xf numFmtId="0" fontId="7" fillId="0" borderId="1" xfId="0" applyFont="1" applyBorder="1" applyAlignment="1">
      <alignment horizontal="right" wrapText="1"/>
    </xf>
    <xf numFmtId="0" fontId="1" fillId="0" borderId="0" xfId="24" applyFont="1" applyAlignment="1">
      <alignment horizont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vertical="center"/>
    </xf>
    <xf numFmtId="168" fontId="6" fillId="0" borderId="0" xfId="15" applyNumberFormat="1" applyFont="1" applyFill="1" applyAlignment="1">
      <alignment vertical="center"/>
    </xf>
    <xf numFmtId="168" fontId="6" fillId="0" borderId="0" xfId="15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8" fontId="22" fillId="0" borderId="0" xfId="15" applyNumberFormat="1" applyFont="1" applyFill="1" applyBorder="1" applyAlignment="1">
      <alignment horizontal="left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9" fillId="0" borderId="0" xfId="0" applyFont="1" applyAlignment="1">
      <alignment horizontal="right" wrapText="1"/>
    </xf>
    <xf numFmtId="167" fontId="15" fillId="0" borderId="0" xfId="0" applyNumberFormat="1" applyFont="1" applyAlignment="1">
      <alignment horizontal="right" vertical="center"/>
    </xf>
    <xf numFmtId="170" fontId="15" fillId="0" borderId="0" xfId="0" applyNumberFormat="1" applyFont="1" applyAlignment="1">
      <alignment horizontal="right" vertical="center"/>
    </xf>
    <xf numFmtId="168" fontId="15" fillId="0" borderId="0" xfId="15" applyNumberFormat="1" applyFont="1" applyFill="1" applyAlignment="1">
      <alignment horizontal="right" vertical="center"/>
    </xf>
    <xf numFmtId="0" fontId="7" fillId="0" borderId="0" xfId="24" applyFont="1" applyAlignment="1">
      <alignment horizontal="right"/>
    </xf>
    <xf numFmtId="0" fontId="7" fillId="0" borderId="0" xfId="3" applyFont="1" applyAlignment="1">
      <alignment wrapText="1"/>
    </xf>
    <xf numFmtId="168" fontId="1" fillId="0" borderId="0" xfId="15" applyNumberFormat="1" applyFont="1" applyAlignment="1">
      <alignment horizontal="right"/>
    </xf>
    <xf numFmtId="17" fontId="6" fillId="0" borderId="0" xfId="0" applyNumberFormat="1" applyFont="1"/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6" fontId="6" fillId="0" borderId="0" xfId="0" applyNumberFormat="1" applyFont="1" applyAlignment="1">
      <alignment horizontal="centerContinuous"/>
    </xf>
    <xf numFmtId="3" fontId="5" fillId="0" borderId="0" xfId="0" applyNumberFormat="1" applyFont="1" applyAlignment="1">
      <alignment horizontal="right"/>
    </xf>
    <xf numFmtId="6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0" fontId="23" fillId="3" borderId="0" xfId="26" applyFont="1" applyFill="1" applyAlignment="1" applyProtection="1">
      <alignment vertical="center"/>
    </xf>
    <xf numFmtId="0" fontId="1" fillId="0" borderId="0" xfId="8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8" applyFont="1" applyAlignment="1">
      <alignment horizontal="left" vertical="center"/>
    </xf>
    <xf numFmtId="17" fontId="5" fillId="0" borderId="0" xfId="8" applyNumberFormat="1" applyFont="1"/>
    <xf numFmtId="169" fontId="1" fillId="0" borderId="0" xfId="0" applyNumberFormat="1" applyFont="1"/>
    <xf numFmtId="3" fontId="15" fillId="0" borderId="0" xfId="0" applyNumberFormat="1" applyFont="1"/>
    <xf numFmtId="3" fontId="1" fillId="0" borderId="0" xfId="0" applyNumberFormat="1" applyFont="1"/>
    <xf numFmtId="10" fontId="0" fillId="0" borderId="0" xfId="0" applyNumberFormat="1"/>
    <xf numFmtId="10" fontId="5" fillId="0" borderId="0" xfId="0" applyNumberFormat="1" applyFont="1"/>
    <xf numFmtId="10" fontId="1" fillId="0" borderId="0" xfId="8" applyNumberFormat="1" applyFont="1"/>
    <xf numFmtId="0" fontId="2" fillId="0" borderId="0" xfId="8" applyFont="1"/>
    <xf numFmtId="0" fontId="6" fillId="0" borderId="0" xfId="9" applyFont="1"/>
    <xf numFmtId="0" fontId="7" fillId="0" borderId="0" xfId="8" applyFont="1" applyAlignment="1">
      <alignment horizontal="right" wrapText="1"/>
    </xf>
    <xf numFmtId="5" fontId="0" fillId="0" borderId="0" xfId="0" applyNumberFormat="1"/>
    <xf numFmtId="168" fontId="0" fillId="0" borderId="0" xfId="15" applyNumberFormat="1" applyFont="1" applyFill="1"/>
    <xf numFmtId="168" fontId="2" fillId="0" borderId="0" xfId="8" applyNumberFormat="1" applyFont="1"/>
    <xf numFmtId="3" fontId="0" fillId="0" borderId="0" xfId="0" applyNumberFormat="1"/>
    <xf numFmtId="5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168" fontId="5" fillId="0" borderId="0" xfId="10" applyNumberFormat="1"/>
    <xf numFmtId="0" fontId="11" fillId="0" borderId="0" xfId="0" applyFont="1"/>
    <xf numFmtId="0" fontId="11" fillId="0" borderId="0" xfId="10" applyFont="1" applyAlignment="1">
      <alignment horizontal="center"/>
    </xf>
    <xf numFmtId="0" fontId="11" fillId="0" borderId="0" xfId="10" applyFont="1"/>
    <xf numFmtId="0" fontId="5" fillId="0" borderId="1" xfId="0" applyFont="1" applyBorder="1"/>
    <xf numFmtId="0" fontId="5" fillId="0" borderId="1" xfId="10" applyBorder="1" applyAlignment="1">
      <alignment horizontal="right"/>
    </xf>
    <xf numFmtId="168" fontId="5" fillId="0" borderId="1" xfId="10" applyNumberFormat="1" applyBorder="1" applyAlignment="1">
      <alignment horizontal="right"/>
    </xf>
    <xf numFmtId="3" fontId="11" fillId="0" borderId="0" xfId="10" applyNumberFormat="1" applyFont="1"/>
    <xf numFmtId="0" fontId="5" fillId="0" borderId="0" xfId="13" applyFont="1" applyAlignment="1">
      <alignment horizontal="center"/>
    </xf>
    <xf numFmtId="0" fontId="5" fillId="0" borderId="0" xfId="10"/>
    <xf numFmtId="17" fontId="7" fillId="0" borderId="1" xfId="24" applyNumberFormat="1" applyFont="1" applyBorder="1"/>
    <xf numFmtId="0" fontId="7" fillId="0" borderId="1" xfId="3" applyFont="1" applyBorder="1" applyAlignment="1">
      <alignment horizontal="center"/>
    </xf>
    <xf numFmtId="168" fontId="22" fillId="3" borderId="1" xfId="15" applyNumberFormat="1" applyFont="1" applyFill="1" applyBorder="1" applyAlignment="1">
      <alignment horizontal="center"/>
    </xf>
    <xf numFmtId="168" fontId="22" fillId="0" borderId="1" xfId="15" applyNumberFormat="1" applyFont="1" applyFill="1" applyBorder="1" applyAlignment="1">
      <alignment horizontal="center"/>
    </xf>
    <xf numFmtId="0" fontId="7" fillId="0" borderId="0" xfId="24" applyFont="1" applyAlignment="1">
      <alignment horizontal="center"/>
    </xf>
    <xf numFmtId="0" fontId="22" fillId="3" borderId="1" xfId="14" applyFont="1" applyFill="1" applyBorder="1" applyAlignment="1">
      <alignment horizontal="center"/>
    </xf>
    <xf numFmtId="0" fontId="22" fillId="0" borderId="1" xfId="14" applyFont="1" applyBorder="1" applyAlignment="1">
      <alignment horizontal="center"/>
    </xf>
    <xf numFmtId="0" fontId="7" fillId="3" borderId="1" xfId="7" applyFont="1" applyFill="1" applyBorder="1" applyAlignment="1">
      <alignment horizontal="center"/>
    </xf>
    <xf numFmtId="0" fontId="19" fillId="0" borderId="1" xfId="12" applyFont="1" applyBorder="1" applyAlignment="1">
      <alignment horizontal="center"/>
    </xf>
    <xf numFmtId="0" fontId="6" fillId="0" borderId="0" xfId="10" applyFont="1" applyAlignment="1">
      <alignment horizontal="center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9">
    <cellStyle name="Comma" xfId="1" builtinId="3"/>
    <cellStyle name="Comma 2" xfId="2" xr:uid="{00000000-0005-0000-0000-000001000000}"/>
    <cellStyle name="Comma 3" xfId="18" xr:uid="{00000000-0005-0000-0000-000002000000}"/>
    <cellStyle name="Currency 2" xfId="19" xr:uid="{00000000-0005-0000-0000-000004000000}"/>
    <cellStyle name="Hyperlink" xfId="26" builtinId="8"/>
    <cellStyle name="Normal" xfId="0" builtinId="0"/>
    <cellStyle name="Normal 2" xfId="3" xr:uid="{00000000-0005-0000-0000-000007000000}"/>
    <cellStyle name="Normal 2 2" xfId="24" xr:uid="{00000000-0005-0000-0000-000008000000}"/>
    <cellStyle name="Normal 3" xfId="4" xr:uid="{00000000-0005-0000-0000-000009000000}"/>
    <cellStyle name="Normal 4" xfId="17" xr:uid="{00000000-0005-0000-0000-00000A000000}"/>
    <cellStyle name="Normal 5" xfId="20" xr:uid="{00000000-0005-0000-0000-00000B000000}"/>
    <cellStyle name="Normal 6" xfId="23" xr:uid="{00000000-0005-0000-0000-00000C000000}"/>
    <cellStyle name="Normal 7" xfId="27" xr:uid="{00000000-0005-0000-0000-00000D000000}"/>
    <cellStyle name="Normal_~0652966" xfId="5" xr:uid="{00000000-0005-0000-0000-00000E000000}"/>
    <cellStyle name="Normal_affordabilitymetro ranges_~0652966 2" xfId="6" xr:uid="{00000000-0005-0000-0000-00000F000000}"/>
    <cellStyle name="Normal_affordabilitymetro ranges_Table 8" xfId="7" xr:uid="{00000000-0005-0000-0000-000010000000}"/>
    <cellStyle name="Normal_Bond_numbers" xfId="8" xr:uid="{00000000-0005-0000-0000-000011000000}"/>
    <cellStyle name="Normal_Book7" xfId="9" xr:uid="{00000000-0005-0000-0000-000012000000}"/>
    <cellStyle name="Normal_lga affordability 2" xfId="10" xr:uid="{00000000-0005-0000-0000-000013000000}"/>
    <cellStyle name="Normal_lga affordability_table 11" xfId="11" xr:uid="{00000000-0005-0000-0000-000014000000}"/>
    <cellStyle name="Normal_rr suburbs" xfId="12" xr:uid="{00000000-0005-0000-0000-000015000000}"/>
    <cellStyle name="Normal_table 11" xfId="13" xr:uid="{00000000-0005-0000-0000-000016000000}"/>
    <cellStyle name="Normal_table 6_3 2" xfId="25" xr:uid="{00000000-0005-0000-0000-000017000000}"/>
    <cellStyle name="Normal_Table 8" xfId="14" xr:uid="{00000000-0005-0000-0000-000018000000}"/>
    <cellStyle name="Percent" xfId="15" builtinId="5"/>
    <cellStyle name="Percent 2" xfId="16" xr:uid="{00000000-0005-0000-0000-00001A000000}"/>
    <cellStyle name="Percent 3" xfId="21" xr:uid="{00000000-0005-0000-0000-00001B000000}"/>
    <cellStyle name="Percent 4" xfId="22" xr:uid="{00000000-0005-0000-0000-00001C000000}"/>
    <cellStyle name="Percent 5" xfId="28" xr:uid="{00000000-0005-0000-0000-00001D000000}"/>
  </cellStyles>
  <dxfs count="0"/>
  <tableStyles count="0" defaultTableStyle="TableStyleMedium9" defaultPivotStyle="PivotStyleLight16"/>
  <colors>
    <mruColors>
      <color rgb="FFABE3CB"/>
      <color rgb="FF2EB77E"/>
      <color rgb="FF9DAECB"/>
      <color rgb="FF009639"/>
      <color rgb="FF36C5EE"/>
      <color rgb="FFD5F1E5"/>
      <color rgb="FFECB22B"/>
      <color rgb="FF006B3D"/>
      <color rgb="FF3F5176"/>
      <color rgb="FF7C9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hartsheet" Target="chartsheets/sheet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source'!$A$59:$A$99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'Fig 1 source'!$B$59:$B$99</c:f>
              <c:numCache>
                <c:formatCode>0.0%</c:formatCode>
                <c:ptCount val="41"/>
                <c:pt idx="0">
                  <c:v>1.6437637949576533E-2</c:v>
                </c:pt>
                <c:pt idx="1">
                  <c:v>2.4027510200816504E-2</c:v>
                </c:pt>
                <c:pt idx="2">
                  <c:v>1.8967654544773893E-2</c:v>
                </c:pt>
                <c:pt idx="3">
                  <c:v>2.1316143685569555E-2</c:v>
                </c:pt>
                <c:pt idx="4">
                  <c:v>2.2868989562266018E-2</c:v>
                </c:pt>
                <c:pt idx="5">
                  <c:v>2.7758039306768678E-2</c:v>
                </c:pt>
                <c:pt idx="6">
                  <c:v>3.0081764557774004E-2</c:v>
                </c:pt>
                <c:pt idx="7">
                  <c:v>3.2562592054377726E-2</c:v>
                </c:pt>
                <c:pt idx="8">
                  <c:v>3.5955962155404864E-2</c:v>
                </c:pt>
                <c:pt idx="9">
                  <c:v>3.5884950385544512E-2</c:v>
                </c:pt>
                <c:pt idx="10">
                  <c:v>3.8348305442216013E-2</c:v>
                </c:pt>
                <c:pt idx="11">
                  <c:v>3.8072142018090283E-2</c:v>
                </c:pt>
                <c:pt idx="12">
                  <c:v>4.2417738851050935E-2</c:v>
                </c:pt>
                <c:pt idx="13">
                  <c:v>3.481997185290564E-2</c:v>
                </c:pt>
                <c:pt idx="14">
                  <c:v>4.4589890434098889E-2</c:v>
                </c:pt>
                <c:pt idx="15">
                  <c:v>4.1806809926355548E-2</c:v>
                </c:pt>
                <c:pt idx="16">
                  <c:v>2.9444895592276366E-2</c:v>
                </c:pt>
                <c:pt idx="17">
                  <c:v>3.1853432749368471E-2</c:v>
                </c:pt>
                <c:pt idx="18">
                  <c:v>2.0489448336052707E-2</c:v>
                </c:pt>
                <c:pt idx="19">
                  <c:v>1.8263693871793274E-2</c:v>
                </c:pt>
                <c:pt idx="20">
                  <c:v>1.7772094699553431E-2</c:v>
                </c:pt>
                <c:pt idx="21">
                  <c:v>9.2443367767838236E-3</c:v>
                </c:pt>
                <c:pt idx="22">
                  <c:v>1.2517388115297123E-2</c:v>
                </c:pt>
                <c:pt idx="23">
                  <c:v>1.5048065640179464E-2</c:v>
                </c:pt>
                <c:pt idx="24">
                  <c:v>-4.0203974702797129E-2</c:v>
                </c:pt>
                <c:pt idx="25">
                  <c:v>-4.7431850820832344E-2</c:v>
                </c:pt>
                <c:pt idx="26">
                  <c:v>-6.2423137199264511E-2</c:v>
                </c:pt>
                <c:pt idx="27">
                  <c:v>-7.7179839801413852E-2</c:v>
                </c:pt>
                <c:pt idx="28">
                  <c:v>-3.0419038788375485E-2</c:v>
                </c:pt>
                <c:pt idx="29">
                  <c:v>-1.1973076260425874E-2</c:v>
                </c:pt>
                <c:pt idx="30">
                  <c:v>7.8388889137541717E-3</c:v>
                </c:pt>
                <c:pt idx="31">
                  <c:v>4.0233022982454125E-2</c:v>
                </c:pt>
                <c:pt idx="32">
                  <c:v>7.7272288346527773E-2</c:v>
                </c:pt>
                <c:pt idx="33">
                  <c:v>9.9596795948784012E-2</c:v>
                </c:pt>
                <c:pt idx="34">
                  <c:v>0.1177884902450026</c:v>
                </c:pt>
                <c:pt idx="35">
                  <c:v>0.14621631928269352</c:v>
                </c:pt>
                <c:pt idx="36">
                  <c:v>0.15662130054463863</c:v>
                </c:pt>
                <c:pt idx="37">
                  <c:v>0.15810602644934368</c:v>
                </c:pt>
                <c:pt idx="38">
                  <c:v>0.15230479900791005</c:v>
                </c:pt>
                <c:pt idx="39">
                  <c:v>0.14556387789988534</c:v>
                </c:pt>
                <c:pt idx="40">
                  <c:v>0.1085972809316671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source'!$A$59:$A$99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'Fig 1 source'!$C$59:$C$99</c:f>
              <c:numCache>
                <c:formatCode>0.0%</c:formatCode>
                <c:ptCount val="41"/>
                <c:pt idx="0">
                  <c:v>3.6931732208554502E-2</c:v>
                </c:pt>
                <c:pt idx="1">
                  <c:v>2.428982448625927E-2</c:v>
                </c:pt>
                <c:pt idx="2">
                  <c:v>1.2414317216290938E-2</c:v>
                </c:pt>
                <c:pt idx="3">
                  <c:v>2.2420242892676079E-2</c:v>
                </c:pt>
                <c:pt idx="4">
                  <c:v>8.5763746693461318E-3</c:v>
                </c:pt>
                <c:pt idx="5">
                  <c:v>2.8073302164667524E-2</c:v>
                </c:pt>
                <c:pt idx="6">
                  <c:v>2.8721501363603297E-2</c:v>
                </c:pt>
                <c:pt idx="7">
                  <c:v>2.3153558391871387E-2</c:v>
                </c:pt>
                <c:pt idx="8">
                  <c:v>2.4342745861733128E-2</c:v>
                </c:pt>
                <c:pt idx="9">
                  <c:v>1.7365447352761132E-2</c:v>
                </c:pt>
                <c:pt idx="10">
                  <c:v>2.8174678040737033E-2</c:v>
                </c:pt>
                <c:pt idx="11">
                  <c:v>2.0690354530474409E-2</c:v>
                </c:pt>
                <c:pt idx="12">
                  <c:v>3.0464708987204547E-2</c:v>
                </c:pt>
                <c:pt idx="13">
                  <c:v>3.0213520095140334E-2</c:v>
                </c:pt>
                <c:pt idx="14">
                  <c:v>2.6483647050447257E-2</c:v>
                </c:pt>
                <c:pt idx="15">
                  <c:v>3.1997959122185948E-2</c:v>
                </c:pt>
                <c:pt idx="16">
                  <c:v>3.2311218640477257E-2</c:v>
                </c:pt>
                <c:pt idx="17">
                  <c:v>3.6662296625100232E-2</c:v>
                </c:pt>
                <c:pt idx="18">
                  <c:v>5.3038830210039967E-2</c:v>
                </c:pt>
                <c:pt idx="19">
                  <c:v>5.5732289503349852E-2</c:v>
                </c:pt>
                <c:pt idx="20">
                  <c:v>5.3997557180684108E-2</c:v>
                </c:pt>
                <c:pt idx="21">
                  <c:v>5.1616984455324477E-2</c:v>
                </c:pt>
                <c:pt idx="22">
                  <c:v>3.9018902791390975E-2</c:v>
                </c:pt>
                <c:pt idx="23">
                  <c:v>3.5578704485668355E-2</c:v>
                </c:pt>
                <c:pt idx="24">
                  <c:v>2.7654700195081983E-2</c:v>
                </c:pt>
                <c:pt idx="25">
                  <c:v>3.6310016126454236E-2</c:v>
                </c:pt>
                <c:pt idx="26">
                  <c:v>5.8700599429176936E-2</c:v>
                </c:pt>
                <c:pt idx="27">
                  <c:v>6.0741871952867177E-2</c:v>
                </c:pt>
                <c:pt idx="28">
                  <c:v>9.2808776144236216E-2</c:v>
                </c:pt>
                <c:pt idx="29">
                  <c:v>0.10093358349744519</c:v>
                </c:pt>
                <c:pt idx="30">
                  <c:v>8.7011164044006106E-2</c:v>
                </c:pt>
                <c:pt idx="31">
                  <c:v>0.10072821591263148</c:v>
                </c:pt>
                <c:pt idx="32">
                  <c:v>8.8728285094207049E-2</c:v>
                </c:pt>
                <c:pt idx="33">
                  <c:v>7.4226335312186142E-2</c:v>
                </c:pt>
                <c:pt idx="34">
                  <c:v>7.1651597223005181E-2</c:v>
                </c:pt>
                <c:pt idx="35">
                  <c:v>6.3033413246503134E-2</c:v>
                </c:pt>
                <c:pt idx="36">
                  <c:v>5.4357459298109534E-2</c:v>
                </c:pt>
                <c:pt idx="37">
                  <c:v>5.3026469062478432E-2</c:v>
                </c:pt>
                <c:pt idx="38">
                  <c:v>4.8395002935150977E-2</c:v>
                </c:pt>
                <c:pt idx="39">
                  <c:v>5.2641952259569358E-2</c:v>
                </c:pt>
                <c:pt idx="40">
                  <c:v>6.0387407541337312E-2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source'!$A$59:$A$99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'Fig 1 source'!$E$59:$E$99</c:f>
              <c:numCache>
                <c:formatCode>0.0%</c:formatCode>
                <c:ptCount val="41"/>
                <c:pt idx="0">
                  <c:v>3.9615499843471742E-2</c:v>
                </c:pt>
                <c:pt idx="1">
                  <c:v>3.9615499843471742E-2</c:v>
                </c:pt>
                <c:pt idx="2">
                  <c:v>3.9615499843471742E-2</c:v>
                </c:pt>
                <c:pt idx="3">
                  <c:v>3.9615499843471742E-2</c:v>
                </c:pt>
                <c:pt idx="4">
                  <c:v>3.9615499843471742E-2</c:v>
                </c:pt>
                <c:pt idx="5">
                  <c:v>3.9615499843471742E-2</c:v>
                </c:pt>
                <c:pt idx="6">
                  <c:v>3.9615499843471742E-2</c:v>
                </c:pt>
                <c:pt idx="7">
                  <c:v>3.9615499843471742E-2</c:v>
                </c:pt>
                <c:pt idx="8">
                  <c:v>3.9615499843471742E-2</c:v>
                </c:pt>
                <c:pt idx="9">
                  <c:v>3.9615499843471742E-2</c:v>
                </c:pt>
                <c:pt idx="10">
                  <c:v>3.9615499843471742E-2</c:v>
                </c:pt>
                <c:pt idx="11">
                  <c:v>3.9615499843471742E-2</c:v>
                </c:pt>
                <c:pt idx="12">
                  <c:v>3.9615499843471742E-2</c:v>
                </c:pt>
                <c:pt idx="13">
                  <c:v>3.9615499843471742E-2</c:v>
                </c:pt>
                <c:pt idx="14">
                  <c:v>3.9615499843471742E-2</c:v>
                </c:pt>
                <c:pt idx="15">
                  <c:v>3.9615499843471742E-2</c:v>
                </c:pt>
                <c:pt idx="16">
                  <c:v>3.9615499843471742E-2</c:v>
                </c:pt>
                <c:pt idx="17">
                  <c:v>3.9615499843471742E-2</c:v>
                </c:pt>
                <c:pt idx="18">
                  <c:v>3.9615499843471742E-2</c:v>
                </c:pt>
                <c:pt idx="19">
                  <c:v>3.9615499843471742E-2</c:v>
                </c:pt>
                <c:pt idx="20">
                  <c:v>3.9615499843471742E-2</c:v>
                </c:pt>
                <c:pt idx="21">
                  <c:v>3.9615499843471742E-2</c:v>
                </c:pt>
                <c:pt idx="22">
                  <c:v>3.9615499843471742E-2</c:v>
                </c:pt>
                <c:pt idx="23">
                  <c:v>3.9615499843471742E-2</c:v>
                </c:pt>
                <c:pt idx="24">
                  <c:v>3.9615499843471742E-2</c:v>
                </c:pt>
                <c:pt idx="25">
                  <c:v>3.9615499843471742E-2</c:v>
                </c:pt>
                <c:pt idx="26">
                  <c:v>3.9615499843471742E-2</c:v>
                </c:pt>
                <c:pt idx="27">
                  <c:v>3.9615499843471742E-2</c:v>
                </c:pt>
                <c:pt idx="28">
                  <c:v>3.9615499843471742E-2</c:v>
                </c:pt>
                <c:pt idx="29">
                  <c:v>3.9615499843471742E-2</c:v>
                </c:pt>
                <c:pt idx="30">
                  <c:v>3.9615499843471742E-2</c:v>
                </c:pt>
                <c:pt idx="31">
                  <c:v>3.9615499843471742E-2</c:v>
                </c:pt>
                <c:pt idx="32">
                  <c:v>3.9615499843471742E-2</c:v>
                </c:pt>
                <c:pt idx="33">
                  <c:v>3.9615499843471742E-2</c:v>
                </c:pt>
                <c:pt idx="34">
                  <c:v>3.9615499843471742E-2</c:v>
                </c:pt>
                <c:pt idx="35">
                  <c:v>3.9615499843471742E-2</c:v>
                </c:pt>
                <c:pt idx="36">
                  <c:v>3.9615499843471742E-2</c:v>
                </c:pt>
                <c:pt idx="37">
                  <c:v>3.9615499843471742E-2</c:v>
                </c:pt>
                <c:pt idx="38">
                  <c:v>3.9615499843471742E-2</c:v>
                </c:pt>
                <c:pt idx="39">
                  <c:v>3.9615499843471742E-2</c:v>
                </c:pt>
                <c:pt idx="40">
                  <c:v>3.9615499843471742E-2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source'!$A$59:$A$99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'Fig 1 source'!$F$59:$F$99</c:f>
              <c:numCache>
                <c:formatCode>0.0%</c:formatCode>
                <c:ptCount val="41"/>
                <c:pt idx="0">
                  <c:v>4.6166895384796999E-2</c:v>
                </c:pt>
                <c:pt idx="1">
                  <c:v>4.6166895384796999E-2</c:v>
                </c:pt>
                <c:pt idx="2">
                  <c:v>4.6166895384796999E-2</c:v>
                </c:pt>
                <c:pt idx="3">
                  <c:v>4.6166895384796999E-2</c:v>
                </c:pt>
                <c:pt idx="4">
                  <c:v>4.6166895384796999E-2</c:v>
                </c:pt>
                <c:pt idx="5">
                  <c:v>4.6166895384796999E-2</c:v>
                </c:pt>
                <c:pt idx="6">
                  <c:v>4.6166895384796999E-2</c:v>
                </c:pt>
                <c:pt idx="7">
                  <c:v>4.6166895384796999E-2</c:v>
                </c:pt>
                <c:pt idx="8">
                  <c:v>4.6166895384796999E-2</c:v>
                </c:pt>
                <c:pt idx="9">
                  <c:v>4.6166895384796999E-2</c:v>
                </c:pt>
                <c:pt idx="10">
                  <c:v>4.6166895384796999E-2</c:v>
                </c:pt>
                <c:pt idx="11">
                  <c:v>4.6166895384796999E-2</c:v>
                </c:pt>
                <c:pt idx="12">
                  <c:v>4.6166895384796999E-2</c:v>
                </c:pt>
                <c:pt idx="13">
                  <c:v>4.6166895384796999E-2</c:v>
                </c:pt>
                <c:pt idx="14">
                  <c:v>4.6166895384796999E-2</c:v>
                </c:pt>
                <c:pt idx="15">
                  <c:v>4.6166895384796999E-2</c:v>
                </c:pt>
                <c:pt idx="16">
                  <c:v>4.6166895384796999E-2</c:v>
                </c:pt>
                <c:pt idx="17">
                  <c:v>4.6166895384796999E-2</c:v>
                </c:pt>
                <c:pt idx="18">
                  <c:v>4.6166895384796999E-2</c:v>
                </c:pt>
                <c:pt idx="19">
                  <c:v>4.6166895384796999E-2</c:v>
                </c:pt>
                <c:pt idx="20">
                  <c:v>4.6166895384796999E-2</c:v>
                </c:pt>
                <c:pt idx="21">
                  <c:v>4.6166895384796999E-2</c:v>
                </c:pt>
                <c:pt idx="22">
                  <c:v>4.6166895384796999E-2</c:v>
                </c:pt>
                <c:pt idx="23">
                  <c:v>4.6166895384796999E-2</c:v>
                </c:pt>
                <c:pt idx="24">
                  <c:v>4.6166895384796999E-2</c:v>
                </c:pt>
                <c:pt idx="25">
                  <c:v>4.6166895384796999E-2</c:v>
                </c:pt>
                <c:pt idx="26">
                  <c:v>4.6166895384796999E-2</c:v>
                </c:pt>
                <c:pt idx="27">
                  <c:v>4.6166895384796999E-2</c:v>
                </c:pt>
                <c:pt idx="28">
                  <c:v>4.6166895384796999E-2</c:v>
                </c:pt>
                <c:pt idx="29">
                  <c:v>4.6166895384796999E-2</c:v>
                </c:pt>
                <c:pt idx="30">
                  <c:v>4.6166895384796999E-2</c:v>
                </c:pt>
                <c:pt idx="31">
                  <c:v>4.6166895384796999E-2</c:v>
                </c:pt>
                <c:pt idx="32">
                  <c:v>4.6166895384796999E-2</c:v>
                </c:pt>
                <c:pt idx="33">
                  <c:v>4.6166895384796999E-2</c:v>
                </c:pt>
                <c:pt idx="34">
                  <c:v>4.6166895384796999E-2</c:v>
                </c:pt>
                <c:pt idx="35">
                  <c:v>4.6166895384796999E-2</c:v>
                </c:pt>
                <c:pt idx="36">
                  <c:v>4.6166895384796999E-2</c:v>
                </c:pt>
                <c:pt idx="37">
                  <c:v>4.6166895384796999E-2</c:v>
                </c:pt>
                <c:pt idx="38">
                  <c:v>4.6166895384796999E-2</c:v>
                </c:pt>
                <c:pt idx="39">
                  <c:v>4.6166895384796999E-2</c:v>
                </c:pt>
                <c:pt idx="40">
                  <c:v>4.6166895384796999E-2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6000000000000003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  <c:majorUnit val="4.0000000000000008E-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 source'!$A$85:$A$105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4 source'!$C$85:$C$105</c:f>
              <c:numCache>
                <c:formatCode>0.0%</c:formatCode>
                <c:ptCount val="21"/>
                <c:pt idx="0">
                  <c:v>3.3889932477865724E-2</c:v>
                </c:pt>
                <c:pt idx="1">
                  <c:v>3.4548063879841939E-2</c:v>
                </c:pt>
                <c:pt idx="2">
                  <c:v>3.3492682545065607E-2</c:v>
                </c:pt>
                <c:pt idx="3">
                  <c:v>2.7507432377026117E-2</c:v>
                </c:pt>
                <c:pt idx="4">
                  <c:v>1.8530000191755779E-2</c:v>
                </c:pt>
                <c:pt idx="5">
                  <c:v>4.0175206339353019E-3</c:v>
                </c:pt>
                <c:pt idx="6">
                  <c:v>7.5094262230425797E-3</c:v>
                </c:pt>
                <c:pt idx="7">
                  <c:v>6.4267372298524843E-3</c:v>
                </c:pt>
                <c:pt idx="8">
                  <c:v>1.0770452092276025E-2</c:v>
                </c:pt>
                <c:pt idx="9">
                  <c:v>1.2649423284086804E-2</c:v>
                </c:pt>
                <c:pt idx="10">
                  <c:v>1.3640135915945069E-2</c:v>
                </c:pt>
                <c:pt idx="11">
                  <c:v>1.7054960227378738E-2</c:v>
                </c:pt>
                <c:pt idx="12">
                  <c:v>1.9844565134721083E-2</c:v>
                </c:pt>
                <c:pt idx="13">
                  <c:v>3.450402700139088E-2</c:v>
                </c:pt>
                <c:pt idx="14">
                  <c:v>3.3390438733217884E-2</c:v>
                </c:pt>
                <c:pt idx="15">
                  <c:v>3.2632906554557618E-2</c:v>
                </c:pt>
                <c:pt idx="16">
                  <c:v>2.9506485125760606E-2</c:v>
                </c:pt>
                <c:pt idx="17">
                  <c:v>1.6728546177773362E-2</c:v>
                </c:pt>
                <c:pt idx="18">
                  <c:v>4.3381029544544035E-3</c:v>
                </c:pt>
                <c:pt idx="19">
                  <c:v>-1.2848812162180168E-2</c:v>
                </c:pt>
                <c:pt idx="20">
                  <c:v>-3.209797332757762E-2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 source'!$A$85:$A$105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4 source'!$D$85:$D$105</c:f>
              <c:numCache>
                <c:formatCode>0.0%</c:formatCode>
                <c:ptCount val="21"/>
                <c:pt idx="0">
                  <c:v>1.5607256039616227E-2</c:v>
                </c:pt>
                <c:pt idx="1">
                  <c:v>1.5607256039616227E-2</c:v>
                </c:pt>
                <c:pt idx="2">
                  <c:v>1.5607256039616227E-2</c:v>
                </c:pt>
                <c:pt idx="3">
                  <c:v>1.5607256039616227E-2</c:v>
                </c:pt>
                <c:pt idx="4">
                  <c:v>1.5607256039616227E-2</c:v>
                </c:pt>
                <c:pt idx="5">
                  <c:v>1.5607256039616227E-2</c:v>
                </c:pt>
                <c:pt idx="6">
                  <c:v>1.5607256039616227E-2</c:v>
                </c:pt>
                <c:pt idx="7">
                  <c:v>1.5607256039616227E-2</c:v>
                </c:pt>
                <c:pt idx="8">
                  <c:v>1.5607256039616227E-2</c:v>
                </c:pt>
                <c:pt idx="9">
                  <c:v>1.5607256039616227E-2</c:v>
                </c:pt>
                <c:pt idx="10">
                  <c:v>1.5607256039616227E-2</c:v>
                </c:pt>
                <c:pt idx="11">
                  <c:v>1.5607256039616227E-2</c:v>
                </c:pt>
                <c:pt idx="12">
                  <c:v>1.5607256039616227E-2</c:v>
                </c:pt>
                <c:pt idx="13">
                  <c:v>1.5607256039616227E-2</c:v>
                </c:pt>
                <c:pt idx="14">
                  <c:v>1.5607256039616227E-2</c:v>
                </c:pt>
                <c:pt idx="15">
                  <c:v>1.5607256039616227E-2</c:v>
                </c:pt>
                <c:pt idx="16">
                  <c:v>1.5607256039616227E-2</c:v>
                </c:pt>
                <c:pt idx="17">
                  <c:v>1.5607256039616227E-2</c:v>
                </c:pt>
                <c:pt idx="18">
                  <c:v>1.5607256039616227E-2</c:v>
                </c:pt>
                <c:pt idx="19">
                  <c:v>1.5607256039616227E-2</c:v>
                </c:pt>
                <c:pt idx="20">
                  <c:v>1.5607256039616227E-2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5.000000000000001E-2"/>
          <c:min val="-4.0000000000000008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 source'!$B$2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 source'!$A$3:$A$23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6 source'!$B$3:$B$23</c:f>
              <c:numCache>
                <c:formatCode>"$"#,##0_);\("$"#,##0\)</c:formatCode>
                <c:ptCount val="21"/>
                <c:pt idx="0">
                  <c:v>5052.5395115351266</c:v>
                </c:pt>
                <c:pt idx="1">
                  <c:v>5693.0273981018108</c:v>
                </c:pt>
                <c:pt idx="2">
                  <c:v>5923.5130148845165</c:v>
                </c:pt>
                <c:pt idx="3">
                  <c:v>5460.8198981324276</c:v>
                </c:pt>
                <c:pt idx="4">
                  <c:v>5216.0156114088159</c:v>
                </c:pt>
                <c:pt idx="5">
                  <c:v>4955.5767280205655</c:v>
                </c:pt>
                <c:pt idx="6">
                  <c:v>4965.5444229729728</c:v>
                </c:pt>
                <c:pt idx="7">
                  <c:v>6338.3388175084183</c:v>
                </c:pt>
                <c:pt idx="8">
                  <c:v>8455.6986015113343</c:v>
                </c:pt>
                <c:pt idx="9">
                  <c:v>9205.3325928393006</c:v>
                </c:pt>
                <c:pt idx="10">
                  <c:v>9356.9965634266882</c:v>
                </c:pt>
                <c:pt idx="11">
                  <c:v>9519.11043542673</c:v>
                </c:pt>
                <c:pt idx="12">
                  <c:v>9548.1481139240532</c:v>
                </c:pt>
                <c:pt idx="13">
                  <c:v>8387.6528223255809</c:v>
                </c:pt>
                <c:pt idx="14">
                  <c:v>6867.1268717009934</c:v>
                </c:pt>
                <c:pt idx="15">
                  <c:v>5960.3971858327059</c:v>
                </c:pt>
                <c:pt idx="16">
                  <c:v>6542.5615328838967</c:v>
                </c:pt>
                <c:pt idx="17">
                  <c:v>6916.5669025868438</c:v>
                </c:pt>
                <c:pt idx="18">
                  <c:v>6640.1402515797199</c:v>
                </c:pt>
                <c:pt idx="19">
                  <c:v>6277.9948107636374</c:v>
                </c:pt>
                <c:pt idx="20">
                  <c:v>7142.2920000000004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 source'!$C$2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 source'!$A$3:$A$23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6 source'!$C$3:$C$23</c:f>
              <c:numCache>
                <c:formatCode>0.0%</c:formatCode>
                <c:ptCount val="21"/>
                <c:pt idx="0">
                  <c:v>0.28323794549355119</c:v>
                </c:pt>
                <c:pt idx="1">
                  <c:v>0.28619264279646883</c:v>
                </c:pt>
                <c:pt idx="2">
                  <c:v>0.27765631978170874</c:v>
                </c:pt>
                <c:pt idx="3">
                  <c:v>0.27160520057860665</c:v>
                </c:pt>
                <c:pt idx="4">
                  <c:v>0.26487504050499816</c:v>
                </c:pt>
                <c:pt idx="5">
                  <c:v>0.2450836951499312</c:v>
                </c:pt>
                <c:pt idx="6">
                  <c:v>0.21980011166704899</c:v>
                </c:pt>
                <c:pt idx="7">
                  <c:v>0.23094986952978233</c:v>
                </c:pt>
                <c:pt idx="8">
                  <c:v>0.26478787757534533</c:v>
                </c:pt>
                <c:pt idx="9">
                  <c:v>0.29102377548242997</c:v>
                </c:pt>
                <c:pt idx="10">
                  <c:v>0.30101669514440654</c:v>
                </c:pt>
                <c:pt idx="11">
                  <c:v>0.31244001282437839</c:v>
                </c:pt>
                <c:pt idx="12">
                  <c:v>0.32121638228546284</c:v>
                </c:pt>
                <c:pt idx="13">
                  <c:v>0.31561533196139602</c:v>
                </c:pt>
                <c:pt idx="14">
                  <c:v>0.31332450358507852</c:v>
                </c:pt>
                <c:pt idx="15">
                  <c:v>0.31091301326146992</c:v>
                </c:pt>
                <c:pt idx="16">
                  <c:v>0.31789425097975915</c:v>
                </c:pt>
                <c:pt idx="17">
                  <c:v>0.31829925921571384</c:v>
                </c:pt>
                <c:pt idx="18">
                  <c:v>0.30826401537913695</c:v>
                </c:pt>
                <c:pt idx="19">
                  <c:v>0.3055081154085485</c:v>
                </c:pt>
                <c:pt idx="20">
                  <c:v>0.31656026260751535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500000000000001"/>
          <c:min val="0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7 source'!$A$241:$A$301</c:f>
              <c:numCache>
                <c:formatCode>mmm\-yy</c:formatCode>
                <c:ptCount val="61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  <c:pt idx="45">
                  <c:v>44986</c:v>
                </c:pt>
                <c:pt idx="46">
                  <c:v>45017</c:v>
                </c:pt>
                <c:pt idx="47">
                  <c:v>45047</c:v>
                </c:pt>
                <c:pt idx="48">
                  <c:v>45078</c:v>
                </c:pt>
                <c:pt idx="49">
                  <c:v>45108</c:v>
                </c:pt>
                <c:pt idx="50">
                  <c:v>45139</c:v>
                </c:pt>
                <c:pt idx="51">
                  <c:v>45170</c:v>
                </c:pt>
                <c:pt idx="52">
                  <c:v>45200</c:v>
                </c:pt>
                <c:pt idx="53">
                  <c:v>45231</c:v>
                </c:pt>
                <c:pt idx="54">
                  <c:v>45261</c:v>
                </c:pt>
                <c:pt idx="55">
                  <c:v>45292</c:v>
                </c:pt>
                <c:pt idx="56">
                  <c:v>45323</c:v>
                </c:pt>
                <c:pt idx="57">
                  <c:v>45352</c:v>
                </c:pt>
                <c:pt idx="58">
                  <c:v>45383</c:v>
                </c:pt>
                <c:pt idx="59">
                  <c:v>45413</c:v>
                </c:pt>
                <c:pt idx="60">
                  <c:v>45444</c:v>
                </c:pt>
              </c:numCache>
            </c:numRef>
          </c:cat>
          <c:val>
            <c:numRef>
              <c:f>'Fig 7 source'!$B$241:$B$301</c:f>
              <c:numCache>
                <c:formatCode>0.0%</c:formatCode>
                <c:ptCount val="61"/>
                <c:pt idx="0">
                  <c:v>2.1413994846903761E-2</c:v>
                </c:pt>
                <c:pt idx="1">
                  <c:v>2.1513604534008638E-2</c:v>
                </c:pt>
                <c:pt idx="2">
                  <c:v>2.1725716570749353E-2</c:v>
                </c:pt>
                <c:pt idx="3">
                  <c:v>2.1973483771866743E-2</c:v>
                </c:pt>
                <c:pt idx="4">
                  <c:v>2.2032854840600819E-2</c:v>
                </c:pt>
                <c:pt idx="5">
                  <c:v>2.1905540823517488E-2</c:v>
                </c:pt>
                <c:pt idx="6">
                  <c:v>2.2236953066159429E-2</c:v>
                </c:pt>
                <c:pt idx="7">
                  <c:v>2.3415711863725076E-2</c:v>
                </c:pt>
                <c:pt idx="8">
                  <c:v>2.5329732833381288E-2</c:v>
                </c:pt>
                <c:pt idx="9">
                  <c:v>2.7839409439192248E-2</c:v>
                </c:pt>
                <c:pt idx="10">
                  <c:v>3.0984874296006285E-2</c:v>
                </c:pt>
                <c:pt idx="11">
                  <c:v>3.4768655709801317E-2</c:v>
                </c:pt>
                <c:pt idx="12">
                  <c:v>3.9144517748939164E-2</c:v>
                </c:pt>
                <c:pt idx="13">
                  <c:v>4.3768843546987631E-2</c:v>
                </c:pt>
                <c:pt idx="14">
                  <c:v>4.8576071757953539E-2</c:v>
                </c:pt>
                <c:pt idx="15">
                  <c:v>5.2774240570270942E-2</c:v>
                </c:pt>
                <c:pt idx="16">
                  <c:v>5.6832561433432904E-2</c:v>
                </c:pt>
                <c:pt idx="17">
                  <c:v>6.0959419412436169E-2</c:v>
                </c:pt>
                <c:pt idx="18">
                  <c:v>6.4401910416380145E-2</c:v>
                </c:pt>
                <c:pt idx="19">
                  <c:v>6.6251618896635819E-2</c:v>
                </c:pt>
                <c:pt idx="20">
                  <c:v>6.6329850817508862E-2</c:v>
                </c:pt>
                <c:pt idx="21">
                  <c:v>6.4399398690131782E-2</c:v>
                </c:pt>
                <c:pt idx="22">
                  <c:v>6.0701427129616237E-2</c:v>
                </c:pt>
                <c:pt idx="23">
                  <c:v>5.6145920737500986E-2</c:v>
                </c:pt>
                <c:pt idx="24">
                  <c:v>5.1448779074035896E-2</c:v>
                </c:pt>
                <c:pt idx="25">
                  <c:v>4.8645922857901806E-2</c:v>
                </c:pt>
                <c:pt idx="26">
                  <c:v>4.8956235131674415E-2</c:v>
                </c:pt>
                <c:pt idx="27">
                  <c:v>5.1375565634461023E-2</c:v>
                </c:pt>
                <c:pt idx="28">
                  <c:v>5.3911340147963525E-2</c:v>
                </c:pt>
                <c:pt idx="29">
                  <c:v>5.4706410732059375E-2</c:v>
                </c:pt>
                <c:pt idx="30">
                  <c:v>5.3717575231465434E-2</c:v>
                </c:pt>
                <c:pt idx="31">
                  <c:v>5.1236719398576949E-2</c:v>
                </c:pt>
                <c:pt idx="32">
                  <c:v>4.7692570618712453E-2</c:v>
                </c:pt>
                <c:pt idx="33">
                  <c:v>4.3716848473757078E-2</c:v>
                </c:pt>
                <c:pt idx="34">
                  <c:v>3.985688482960658E-2</c:v>
                </c:pt>
                <c:pt idx="35">
                  <c:v>3.6639135233920705E-2</c:v>
                </c:pt>
                <c:pt idx="36">
                  <c:v>3.3933487168093281E-2</c:v>
                </c:pt>
                <c:pt idx="37">
                  <c:v>3.1165175774102369E-2</c:v>
                </c:pt>
                <c:pt idx="38">
                  <c:v>2.7997506558271282E-2</c:v>
                </c:pt>
                <c:pt idx="39">
                  <c:v>2.5686915450685542E-2</c:v>
                </c:pt>
                <c:pt idx="40">
                  <c:v>2.4149035973936889E-2</c:v>
                </c:pt>
                <c:pt idx="41">
                  <c:v>2.2983893445068196E-2</c:v>
                </c:pt>
                <c:pt idx="42">
                  <c:v>2.2068255934216865E-2</c:v>
                </c:pt>
                <c:pt idx="43">
                  <c:v>2.1241961869837095E-2</c:v>
                </c:pt>
                <c:pt idx="44">
                  <c:v>2.0448162812092222E-2</c:v>
                </c:pt>
                <c:pt idx="45">
                  <c:v>2.0225558243033549E-2</c:v>
                </c:pt>
                <c:pt idx="46">
                  <c:v>2.0718730030368535E-2</c:v>
                </c:pt>
                <c:pt idx="47">
                  <c:v>2.1876938643496761E-2</c:v>
                </c:pt>
                <c:pt idx="48">
                  <c:v>2.3186252068294645E-2</c:v>
                </c:pt>
                <c:pt idx="49">
                  <c:v>2.4121268488475348E-2</c:v>
                </c:pt>
                <c:pt idx="50">
                  <c:v>2.4368713172856361E-2</c:v>
                </c:pt>
                <c:pt idx="51">
                  <c:v>2.4021885534977704E-2</c:v>
                </c:pt>
                <c:pt idx="52">
                  <c:v>2.3215420914383292E-2</c:v>
                </c:pt>
                <c:pt idx="53">
                  <c:v>2.2300502870815787E-2</c:v>
                </c:pt>
                <c:pt idx="54">
                  <c:v>2.1526455961329606E-2</c:v>
                </c:pt>
                <c:pt idx="55">
                  <c:v>2.1205970351402818E-2</c:v>
                </c:pt>
                <c:pt idx="56">
                  <c:v>2.1407182925517118E-2</c:v>
                </c:pt>
                <c:pt idx="57">
                  <c:v>2.1719672532188032E-2</c:v>
                </c:pt>
                <c:pt idx="58">
                  <c:v>2.1945289358794931E-2</c:v>
                </c:pt>
                <c:pt idx="59">
                  <c:v>2.2102010156437344E-2</c:v>
                </c:pt>
                <c:pt idx="60">
                  <c:v>2.2053872364791938E-2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301-4E51-BF43-BF7FD61D16BB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7 source'!$A$241:$A$301</c:f>
              <c:numCache>
                <c:formatCode>mmm\-yy</c:formatCode>
                <c:ptCount val="61"/>
                <c:pt idx="0">
                  <c:v>43617</c:v>
                </c:pt>
                <c:pt idx="1">
                  <c:v>43647</c:v>
                </c:pt>
                <c:pt idx="2">
                  <c:v>43678</c:v>
                </c:pt>
                <c:pt idx="3">
                  <c:v>43709</c:v>
                </c:pt>
                <c:pt idx="4">
                  <c:v>43739</c:v>
                </c:pt>
                <c:pt idx="5">
                  <c:v>43770</c:v>
                </c:pt>
                <c:pt idx="6">
                  <c:v>43800</c:v>
                </c:pt>
                <c:pt idx="7">
                  <c:v>43831</c:v>
                </c:pt>
                <c:pt idx="8">
                  <c:v>43862</c:v>
                </c:pt>
                <c:pt idx="9">
                  <c:v>43891</c:v>
                </c:pt>
                <c:pt idx="10">
                  <c:v>43922</c:v>
                </c:pt>
                <c:pt idx="11">
                  <c:v>43952</c:v>
                </c:pt>
                <c:pt idx="12">
                  <c:v>43983</c:v>
                </c:pt>
                <c:pt idx="13">
                  <c:v>44013</c:v>
                </c:pt>
                <c:pt idx="14">
                  <c:v>44044</c:v>
                </c:pt>
                <c:pt idx="15">
                  <c:v>44075</c:v>
                </c:pt>
                <c:pt idx="16">
                  <c:v>44105</c:v>
                </c:pt>
                <c:pt idx="17">
                  <c:v>44136</c:v>
                </c:pt>
                <c:pt idx="18">
                  <c:v>44166</c:v>
                </c:pt>
                <c:pt idx="19">
                  <c:v>44197</c:v>
                </c:pt>
                <c:pt idx="20">
                  <c:v>44228</c:v>
                </c:pt>
                <c:pt idx="21">
                  <c:v>44256</c:v>
                </c:pt>
                <c:pt idx="22">
                  <c:v>44287</c:v>
                </c:pt>
                <c:pt idx="23">
                  <c:v>44317</c:v>
                </c:pt>
                <c:pt idx="24">
                  <c:v>44348</c:v>
                </c:pt>
                <c:pt idx="25">
                  <c:v>44378</c:v>
                </c:pt>
                <c:pt idx="26">
                  <c:v>44409</c:v>
                </c:pt>
                <c:pt idx="27">
                  <c:v>44440</c:v>
                </c:pt>
                <c:pt idx="28">
                  <c:v>44470</c:v>
                </c:pt>
                <c:pt idx="29">
                  <c:v>44501</c:v>
                </c:pt>
                <c:pt idx="30">
                  <c:v>44531</c:v>
                </c:pt>
                <c:pt idx="31">
                  <c:v>44562</c:v>
                </c:pt>
                <c:pt idx="32">
                  <c:v>44593</c:v>
                </c:pt>
                <c:pt idx="33">
                  <c:v>44621</c:v>
                </c:pt>
                <c:pt idx="34">
                  <c:v>44652</c:v>
                </c:pt>
                <c:pt idx="35">
                  <c:v>44682</c:v>
                </c:pt>
                <c:pt idx="36">
                  <c:v>44713</c:v>
                </c:pt>
                <c:pt idx="37">
                  <c:v>44743</c:v>
                </c:pt>
                <c:pt idx="38">
                  <c:v>44774</c:v>
                </c:pt>
                <c:pt idx="39">
                  <c:v>44805</c:v>
                </c:pt>
                <c:pt idx="40">
                  <c:v>44835</c:v>
                </c:pt>
                <c:pt idx="41">
                  <c:v>44866</c:v>
                </c:pt>
                <c:pt idx="42">
                  <c:v>44896</c:v>
                </c:pt>
                <c:pt idx="43">
                  <c:v>44927</c:v>
                </c:pt>
                <c:pt idx="44">
                  <c:v>44958</c:v>
                </c:pt>
                <c:pt idx="45">
                  <c:v>44986</c:v>
                </c:pt>
                <c:pt idx="46">
                  <c:v>45017</c:v>
                </c:pt>
                <c:pt idx="47">
                  <c:v>45047</c:v>
                </c:pt>
                <c:pt idx="48">
                  <c:v>45078</c:v>
                </c:pt>
                <c:pt idx="49">
                  <c:v>45108</c:v>
                </c:pt>
                <c:pt idx="50">
                  <c:v>45139</c:v>
                </c:pt>
                <c:pt idx="51">
                  <c:v>45170</c:v>
                </c:pt>
                <c:pt idx="52">
                  <c:v>45200</c:v>
                </c:pt>
                <c:pt idx="53">
                  <c:v>45231</c:v>
                </c:pt>
                <c:pt idx="54">
                  <c:v>45261</c:v>
                </c:pt>
                <c:pt idx="55">
                  <c:v>45292</c:v>
                </c:pt>
                <c:pt idx="56">
                  <c:v>45323</c:v>
                </c:pt>
                <c:pt idx="57">
                  <c:v>45352</c:v>
                </c:pt>
                <c:pt idx="58">
                  <c:v>45383</c:v>
                </c:pt>
                <c:pt idx="59">
                  <c:v>45413</c:v>
                </c:pt>
                <c:pt idx="60">
                  <c:v>45444</c:v>
                </c:pt>
              </c:numCache>
            </c:numRef>
          </c:cat>
          <c:val>
            <c:numRef>
              <c:f>'Fig 7 source'!$E$241:$E$301</c:f>
              <c:numCache>
                <c:formatCode>0.0%</c:formatCode>
                <c:ptCount val="61"/>
                <c:pt idx="0">
                  <c:v>1.5413808931886869E-2</c:v>
                </c:pt>
                <c:pt idx="1">
                  <c:v>1.5885089403746534E-2</c:v>
                </c:pt>
                <c:pt idx="2">
                  <c:v>1.6117749053860115E-2</c:v>
                </c:pt>
                <c:pt idx="3">
                  <c:v>1.6378267734957375E-2</c:v>
                </c:pt>
                <c:pt idx="4">
                  <c:v>1.6866402340499836E-2</c:v>
                </c:pt>
                <c:pt idx="5">
                  <c:v>1.7673385280496487E-2</c:v>
                </c:pt>
                <c:pt idx="6">
                  <c:v>1.8795076747460008E-2</c:v>
                </c:pt>
                <c:pt idx="7">
                  <c:v>1.9785267903259542E-2</c:v>
                </c:pt>
                <c:pt idx="8">
                  <c:v>2.0177489682632631E-2</c:v>
                </c:pt>
                <c:pt idx="9">
                  <c:v>1.9778764150499586E-2</c:v>
                </c:pt>
                <c:pt idx="10">
                  <c:v>1.8644056215562314E-2</c:v>
                </c:pt>
                <c:pt idx="11">
                  <c:v>1.6966526889309788E-2</c:v>
                </c:pt>
                <c:pt idx="12">
                  <c:v>1.5014556155077227E-2</c:v>
                </c:pt>
                <c:pt idx="13">
                  <c:v>1.3013055996805951E-2</c:v>
                </c:pt>
                <c:pt idx="14">
                  <c:v>1.1222266820588358E-2</c:v>
                </c:pt>
                <c:pt idx="15">
                  <c:v>9.9801827450844982E-3</c:v>
                </c:pt>
                <c:pt idx="16">
                  <c:v>9.3968657133259668E-3</c:v>
                </c:pt>
                <c:pt idx="17">
                  <c:v>9.4321067192077671E-3</c:v>
                </c:pt>
                <c:pt idx="18">
                  <c:v>9.9372370555198437E-3</c:v>
                </c:pt>
                <c:pt idx="19">
                  <c:v>1.0707365791909668E-2</c:v>
                </c:pt>
                <c:pt idx="20">
                  <c:v>1.1570149805045234E-2</c:v>
                </c:pt>
                <c:pt idx="21">
                  <c:v>1.2189197826098589E-2</c:v>
                </c:pt>
                <c:pt idx="22">
                  <c:v>1.2587755838165486E-2</c:v>
                </c:pt>
                <c:pt idx="23">
                  <c:v>1.2745406136438733E-2</c:v>
                </c:pt>
                <c:pt idx="24">
                  <c:v>1.2539860085797527E-2</c:v>
                </c:pt>
                <c:pt idx="25">
                  <c:v>1.2259583286127742E-2</c:v>
                </c:pt>
                <c:pt idx="26">
                  <c:v>1.2062210157911391E-2</c:v>
                </c:pt>
                <c:pt idx="27">
                  <c:v>1.1966328156429267E-2</c:v>
                </c:pt>
                <c:pt idx="28">
                  <c:v>1.2076292767497625E-2</c:v>
                </c:pt>
                <c:pt idx="29">
                  <c:v>1.2495935130110989E-2</c:v>
                </c:pt>
                <c:pt idx="30">
                  <c:v>1.329327262053891E-2</c:v>
                </c:pt>
                <c:pt idx="31">
                  <c:v>1.4559639153191526E-2</c:v>
                </c:pt>
                <c:pt idx="32">
                  <c:v>1.6138179791016852E-2</c:v>
                </c:pt>
                <c:pt idx="33">
                  <c:v>1.7740707222415268E-2</c:v>
                </c:pt>
                <c:pt idx="34">
                  <c:v>1.9151927299411165E-2</c:v>
                </c:pt>
                <c:pt idx="35">
                  <c:v>2.0208886514984013E-2</c:v>
                </c:pt>
                <c:pt idx="36">
                  <c:v>2.0641900402491194E-2</c:v>
                </c:pt>
                <c:pt idx="37">
                  <c:v>2.0230597753173898E-2</c:v>
                </c:pt>
                <c:pt idx="38">
                  <c:v>1.9307613742006048E-2</c:v>
                </c:pt>
                <c:pt idx="39">
                  <c:v>1.8694453604988046E-2</c:v>
                </c:pt>
                <c:pt idx="40">
                  <c:v>1.8773055511543669E-2</c:v>
                </c:pt>
                <c:pt idx="41">
                  <c:v>1.9495209506511329E-2</c:v>
                </c:pt>
                <c:pt idx="42">
                  <c:v>2.0586548984202611E-2</c:v>
                </c:pt>
                <c:pt idx="43">
                  <c:v>2.1708777934656451E-2</c:v>
                </c:pt>
                <c:pt idx="44">
                  <c:v>2.260984155692463E-2</c:v>
                </c:pt>
                <c:pt idx="45">
                  <c:v>2.3217864085675628E-2</c:v>
                </c:pt>
                <c:pt idx="46">
                  <c:v>2.3267847167493388E-2</c:v>
                </c:pt>
                <c:pt idx="47">
                  <c:v>2.2801684256433453E-2</c:v>
                </c:pt>
                <c:pt idx="48">
                  <c:v>2.2138857489837366E-2</c:v>
                </c:pt>
                <c:pt idx="49">
                  <c:v>2.1554205724008315E-2</c:v>
                </c:pt>
                <c:pt idx="50">
                  <c:v>2.1157302765502223E-2</c:v>
                </c:pt>
                <c:pt idx="51">
                  <c:v>2.1012326193232379E-2</c:v>
                </c:pt>
                <c:pt idx="52">
                  <c:v>2.1172655033281793E-2</c:v>
                </c:pt>
                <c:pt idx="53">
                  <c:v>2.1558717369034124E-2</c:v>
                </c:pt>
                <c:pt idx="54">
                  <c:v>2.1943540033111639E-2</c:v>
                </c:pt>
                <c:pt idx="55">
                  <c:v>2.1859060117439127E-2</c:v>
                </c:pt>
                <c:pt idx="56">
                  <c:v>2.1528518817054743E-2</c:v>
                </c:pt>
                <c:pt idx="57">
                  <c:v>2.1170612616061246E-2</c:v>
                </c:pt>
                <c:pt idx="58">
                  <c:v>2.1057476158008251E-2</c:v>
                </c:pt>
                <c:pt idx="59">
                  <c:v>2.1115573065938111E-2</c:v>
                </c:pt>
                <c:pt idx="60">
                  <c:v>2.1259928832507224E-2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01-4E51-BF43-BF7FD61D1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8 source'!$D$4:$D$24</c:f>
              <c:numCache>
                <c:formatCode>0.0%</c:formatCode>
                <c:ptCount val="21"/>
                <c:pt idx="0">
                  <c:v>0.44700000000000001</c:v>
                </c:pt>
                <c:pt idx="1">
                  <c:v>0.46800000000000003</c:v>
                </c:pt>
                <c:pt idx="2">
                  <c:v>0.437</c:v>
                </c:pt>
                <c:pt idx="3">
                  <c:v>0.40600000000000003</c:v>
                </c:pt>
                <c:pt idx="4">
                  <c:v>0.47099999999999997</c:v>
                </c:pt>
                <c:pt idx="5">
                  <c:v>0.41899999999999998</c:v>
                </c:pt>
                <c:pt idx="6">
                  <c:v>0.35199999999999998</c:v>
                </c:pt>
                <c:pt idx="7">
                  <c:v>0.32500000000000001</c:v>
                </c:pt>
                <c:pt idx="8">
                  <c:v>0.33700000000000002</c:v>
                </c:pt>
                <c:pt idx="9">
                  <c:v>0.33900000000000002</c:v>
                </c:pt>
                <c:pt idx="10">
                  <c:v>0.30599999999999999</c:v>
                </c:pt>
                <c:pt idx="11">
                  <c:v>0.26700000000000002</c:v>
                </c:pt>
                <c:pt idx="12">
                  <c:v>0.245</c:v>
                </c:pt>
                <c:pt idx="13">
                  <c:v>0.25800000000000001</c:v>
                </c:pt>
                <c:pt idx="14">
                  <c:v>0.27400000000000002</c:v>
                </c:pt>
                <c:pt idx="15">
                  <c:v>0.248</c:v>
                </c:pt>
                <c:pt idx="16">
                  <c:v>0.26900000000000002</c:v>
                </c:pt>
                <c:pt idx="17">
                  <c:v>0.3</c:v>
                </c:pt>
                <c:pt idx="18">
                  <c:v>0.42699999999999999</c:v>
                </c:pt>
                <c:pt idx="19">
                  <c:v>0.374</c:v>
                </c:pt>
                <c:pt idx="20">
                  <c:v>0.36499999999999999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8 source'!$B$4:$B$24</c:f>
              <c:numCache>
                <c:formatCode>0.0%</c:formatCode>
                <c:ptCount val="21"/>
                <c:pt idx="0">
                  <c:v>0.13300000000000001</c:v>
                </c:pt>
                <c:pt idx="1">
                  <c:v>0.14699999999999999</c:v>
                </c:pt>
                <c:pt idx="2">
                  <c:v>0.14099999999999999</c:v>
                </c:pt>
                <c:pt idx="3">
                  <c:v>0.123</c:v>
                </c:pt>
                <c:pt idx="4">
                  <c:v>0.16300000000000001</c:v>
                </c:pt>
                <c:pt idx="5">
                  <c:v>0.14699999999999999</c:v>
                </c:pt>
                <c:pt idx="6">
                  <c:v>0.11600000000000001</c:v>
                </c:pt>
                <c:pt idx="7">
                  <c:v>9.9000000000000005E-2</c:v>
                </c:pt>
                <c:pt idx="8">
                  <c:v>0.129</c:v>
                </c:pt>
                <c:pt idx="9">
                  <c:v>0.14699999999999999</c:v>
                </c:pt>
                <c:pt idx="10">
                  <c:v>0.13500000000000001</c:v>
                </c:pt>
                <c:pt idx="11">
                  <c:v>0.109</c:v>
                </c:pt>
                <c:pt idx="12">
                  <c:v>0.11</c:v>
                </c:pt>
                <c:pt idx="13">
                  <c:v>0.109</c:v>
                </c:pt>
                <c:pt idx="14">
                  <c:v>0.123</c:v>
                </c:pt>
                <c:pt idx="15">
                  <c:v>0.1</c:v>
                </c:pt>
                <c:pt idx="16">
                  <c:v>0.105</c:v>
                </c:pt>
                <c:pt idx="17">
                  <c:v>9.6000000000000002E-2</c:v>
                </c:pt>
                <c:pt idx="18">
                  <c:v>0.15</c:v>
                </c:pt>
                <c:pt idx="19">
                  <c:v>0.12</c:v>
                </c:pt>
                <c:pt idx="20">
                  <c:v>0.121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8 source'!$A$4:$A$24</c:f>
              <c:numCache>
                <c:formatCode>mmm\-yy</c:formatCode>
                <c:ptCount val="21"/>
                <c:pt idx="0">
                  <c:v>43617</c:v>
                </c:pt>
                <c:pt idx="1">
                  <c:v>43709</c:v>
                </c:pt>
                <c:pt idx="2">
                  <c:v>43800</c:v>
                </c:pt>
                <c:pt idx="3">
                  <c:v>43891</c:v>
                </c:pt>
                <c:pt idx="4">
                  <c:v>43983</c:v>
                </c:pt>
                <c:pt idx="5">
                  <c:v>44075</c:v>
                </c:pt>
                <c:pt idx="6">
                  <c:v>44166</c:v>
                </c:pt>
                <c:pt idx="7">
                  <c:v>44256</c:v>
                </c:pt>
                <c:pt idx="8">
                  <c:v>44348</c:v>
                </c:pt>
                <c:pt idx="9">
                  <c:v>44440</c:v>
                </c:pt>
                <c:pt idx="10">
                  <c:v>44531</c:v>
                </c:pt>
                <c:pt idx="11">
                  <c:v>44621</c:v>
                </c:pt>
                <c:pt idx="12">
                  <c:v>44713</c:v>
                </c:pt>
                <c:pt idx="13">
                  <c:v>44805</c:v>
                </c:pt>
                <c:pt idx="14">
                  <c:v>44896</c:v>
                </c:pt>
                <c:pt idx="15">
                  <c:v>44986</c:v>
                </c:pt>
                <c:pt idx="16">
                  <c:v>45078</c:v>
                </c:pt>
                <c:pt idx="17">
                  <c:v>45170</c:v>
                </c:pt>
                <c:pt idx="18">
                  <c:v>45261</c:v>
                </c:pt>
                <c:pt idx="19">
                  <c:v>45352</c:v>
                </c:pt>
                <c:pt idx="20">
                  <c:v>45444</c:v>
                </c:pt>
              </c:numCache>
            </c:numRef>
          </c:cat>
          <c:val>
            <c:numRef>
              <c:f>'Fig 8 source'!$C$4:$C$24</c:f>
              <c:numCache>
                <c:formatCode>0.0%</c:formatCode>
                <c:ptCount val="21"/>
                <c:pt idx="0">
                  <c:v>5.8999999999999997E-2</c:v>
                </c:pt>
                <c:pt idx="1">
                  <c:v>7.5999999999999998E-2</c:v>
                </c:pt>
                <c:pt idx="2">
                  <c:v>7.1999999999999995E-2</c:v>
                </c:pt>
                <c:pt idx="3">
                  <c:v>6.2E-2</c:v>
                </c:pt>
                <c:pt idx="4">
                  <c:v>8.7999999999999995E-2</c:v>
                </c:pt>
                <c:pt idx="5">
                  <c:v>7.9000000000000001E-2</c:v>
                </c:pt>
                <c:pt idx="6">
                  <c:v>7.0999999999999994E-2</c:v>
                </c:pt>
                <c:pt idx="7">
                  <c:v>6.2E-2</c:v>
                </c:pt>
                <c:pt idx="8">
                  <c:v>9.1999999999999998E-2</c:v>
                </c:pt>
                <c:pt idx="9">
                  <c:v>0.108</c:v>
                </c:pt>
                <c:pt idx="10">
                  <c:v>0.10299999999999999</c:v>
                </c:pt>
                <c:pt idx="11">
                  <c:v>8.3000000000000004E-2</c:v>
                </c:pt>
                <c:pt idx="12">
                  <c:v>8.5000000000000006E-2</c:v>
                </c:pt>
                <c:pt idx="13">
                  <c:v>0.08</c:v>
                </c:pt>
                <c:pt idx="14">
                  <c:v>9.1999999999999998E-2</c:v>
                </c:pt>
                <c:pt idx="15">
                  <c:v>7.0999999999999994E-2</c:v>
                </c:pt>
                <c:pt idx="16">
                  <c:v>6.7000000000000004E-2</c:v>
                </c:pt>
                <c:pt idx="17">
                  <c:v>5.0999999999999997E-2</c:v>
                </c:pt>
                <c:pt idx="18">
                  <c:v>8.5999999999999993E-2</c:v>
                </c:pt>
                <c:pt idx="19">
                  <c:v>6.5000000000000002E-2</c:v>
                </c:pt>
                <c:pt idx="20">
                  <c:v>6.3E-2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60000000000000109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'Fig 4 source'!#REF!</c:f>
              <c:numCache>
                <c:formatCode>General</c:formatCode>
                <c:ptCount val="29"/>
                <c:pt idx="26" formatCode="0.0%">
                  <c:v>0.17100000000000001</c:v>
                </c:pt>
                <c:pt idx="27" formatCode="0.0%">
                  <c:v>0.155</c:v>
                </c:pt>
                <c:pt idx="28" formatCode="0.0%">
                  <c:v>0.154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'Fig 4 source'!#REF!</c15:sqref>
                        </c15:formulaRef>
                      </c:ext>
                    </c:extLst>
                    <c:numCache>
                      <c:formatCode>General</c:formatCode>
                      <c:ptCount val="29"/>
                      <c:pt idx="26" formatCode="mmm\-yy">
                        <c:v>42887</c:v>
                      </c:pt>
                      <c:pt idx="27" formatCode="mmm\-yy">
                        <c:v>42979</c:v>
                      </c:pt>
                      <c:pt idx="28" formatCode="mmm\-yy">
                        <c:v>43070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214046</xdr:colOff>
      <xdr:row>1</xdr:row>
      <xdr:rowOff>136988</xdr:rowOff>
    </xdr:from>
    <xdr:to>
      <xdr:col>10</xdr:col>
      <xdr:colOff>520700</xdr:colOff>
      <xdr:row>24</xdr:row>
      <xdr:rowOff>212361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56EC14-3F1D-DB0C-CFB5-060030B87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46" y="517988"/>
          <a:ext cx="6021654" cy="591737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12</xdr:col>
      <xdr:colOff>508000</xdr:colOff>
      <xdr:row>39</xdr:row>
      <xdr:rowOff>124330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16120E-F30C-51D6-BBCF-36FBE7BE0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5300"/>
          <a:ext cx="7366000" cy="531863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7620</xdr:rowOff>
    </xdr:from>
    <xdr:to>
      <xdr:col>10</xdr:col>
      <xdr:colOff>567202</xdr:colOff>
      <xdr:row>25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97AAD0-530B-A9E9-30D2-131AF991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88620"/>
          <a:ext cx="5863102" cy="5859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365761</xdr:colOff>
      <xdr:row>1</xdr:row>
      <xdr:rowOff>30069</xdr:rowOff>
    </xdr:from>
    <xdr:to>
      <xdr:col>10</xdr:col>
      <xdr:colOff>571027</xdr:colOff>
      <xdr:row>23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AB93AA-129B-7FEC-3E56-B4A22760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1" y="411069"/>
          <a:ext cx="5920266" cy="56595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1</xdr:row>
      <xdr:rowOff>95250</xdr:rowOff>
    </xdr:from>
    <xdr:to>
      <xdr:col>10</xdr:col>
      <xdr:colOff>495300</xdr:colOff>
      <xdr:row>27</xdr:row>
      <xdr:rowOff>27946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4B6F8A-5BCA-1A2B-A850-D8DFC43E5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200" y="476250"/>
          <a:ext cx="5880100" cy="58508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20782</xdr:colOff>
      <xdr:row>1</xdr:row>
      <xdr:rowOff>90054</xdr:rowOff>
    </xdr:from>
    <xdr:to>
      <xdr:col>12</xdr:col>
      <xdr:colOff>12700</xdr:colOff>
      <xdr:row>37</xdr:row>
      <xdr:rowOff>60064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E7FD32-41E4-F30A-8262-5184DBA0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2" y="471054"/>
          <a:ext cx="6849918" cy="49992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85750" y="410308"/>
    <xdr:ext cx="4933175" cy="30099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04BC78-6C0C-4F8F-8EB5-CFF38095A572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4762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B39"/>
  <sheetViews>
    <sheetView zoomScaleNormal="100" workbookViewId="0">
      <selection activeCell="B7" sqref="B7"/>
    </sheetView>
  </sheetViews>
  <sheetFormatPr defaultColWidth="9.140625" defaultRowHeight="11.25" x14ac:dyDescent="0.2"/>
  <cols>
    <col min="1" max="1" width="14.140625" style="103" customWidth="1"/>
    <col min="2" max="2" width="81" style="103" customWidth="1"/>
    <col min="3" max="16384" width="9.140625" style="103"/>
  </cols>
  <sheetData>
    <row r="1" spans="1:2" ht="41.25" customHeight="1" x14ac:dyDescent="0.3">
      <c r="A1" s="70" t="s">
        <v>459</v>
      </c>
      <c r="B1" s="73"/>
    </row>
    <row r="2" spans="1:2" ht="27.75" customHeight="1" x14ac:dyDescent="0.2">
      <c r="A2" s="107"/>
      <c r="B2" s="108" t="s">
        <v>305</v>
      </c>
    </row>
    <row r="3" spans="1:2" s="102" customFormat="1" ht="19.5" customHeight="1" x14ac:dyDescent="0.25">
      <c r="A3" s="109" t="s">
        <v>329</v>
      </c>
      <c r="B3" s="110" t="s">
        <v>330</v>
      </c>
    </row>
    <row r="4" spans="1:2" s="102" customFormat="1" ht="20.100000000000001" customHeight="1" x14ac:dyDescent="0.2">
      <c r="A4" s="71" t="s">
        <v>306</v>
      </c>
      <c r="B4" s="71" t="s">
        <v>131</v>
      </c>
    </row>
    <row r="5" spans="1:2" s="102" customFormat="1" ht="20.100000000000001" customHeight="1" x14ac:dyDescent="0.2">
      <c r="A5" s="71" t="s">
        <v>308</v>
      </c>
      <c r="B5" s="71" t="s">
        <v>309</v>
      </c>
    </row>
    <row r="6" spans="1:2" s="102" customFormat="1" ht="20.100000000000001" customHeight="1" x14ac:dyDescent="0.2">
      <c r="A6" s="72" t="s">
        <v>307</v>
      </c>
      <c r="B6" s="72" t="s">
        <v>350</v>
      </c>
    </row>
    <row r="7" spans="1:2" s="102" customFormat="1" ht="20.100000000000001" customHeight="1" x14ac:dyDescent="0.2">
      <c r="A7" s="71" t="s">
        <v>310</v>
      </c>
      <c r="B7" s="71" t="s">
        <v>360</v>
      </c>
    </row>
    <row r="8" spans="1:2" s="102" customFormat="1" ht="20.100000000000001" customHeight="1" x14ac:dyDescent="0.2">
      <c r="A8" s="71" t="s">
        <v>311</v>
      </c>
      <c r="B8" s="71" t="s">
        <v>361</v>
      </c>
    </row>
    <row r="9" spans="1:2" s="102" customFormat="1" ht="20.100000000000001" customHeight="1" x14ac:dyDescent="0.2">
      <c r="A9" s="72" t="s">
        <v>312</v>
      </c>
      <c r="B9" s="72" t="s">
        <v>370</v>
      </c>
    </row>
    <row r="10" spans="1:2" s="102" customFormat="1" ht="20.100000000000001" customHeight="1" x14ac:dyDescent="0.2">
      <c r="A10" s="72" t="s">
        <v>135</v>
      </c>
      <c r="B10" s="72" t="s">
        <v>371</v>
      </c>
    </row>
    <row r="11" spans="1:2" s="102" customFormat="1" ht="20.100000000000001" customHeight="1" x14ac:dyDescent="0.2">
      <c r="A11" s="71" t="s">
        <v>313</v>
      </c>
      <c r="B11" s="71" t="s">
        <v>362</v>
      </c>
    </row>
    <row r="12" spans="1:2" s="102" customFormat="1" ht="20.100000000000001" customHeight="1" x14ac:dyDescent="0.2">
      <c r="A12" s="71" t="s">
        <v>314</v>
      </c>
      <c r="B12" s="71" t="s">
        <v>363</v>
      </c>
    </row>
    <row r="13" spans="1:2" s="102" customFormat="1" ht="20.100000000000001" customHeight="1" x14ac:dyDescent="0.2">
      <c r="A13" s="71" t="s">
        <v>315</v>
      </c>
      <c r="B13" s="71" t="s">
        <v>316</v>
      </c>
    </row>
    <row r="14" spans="1:2" s="102" customFormat="1" ht="20.100000000000001" customHeight="1" x14ac:dyDescent="0.2">
      <c r="A14" s="72" t="s">
        <v>317</v>
      </c>
      <c r="B14" s="72" t="s">
        <v>372</v>
      </c>
    </row>
    <row r="15" spans="1:2" s="102" customFormat="1" ht="20.100000000000001" customHeight="1" x14ac:dyDescent="0.2">
      <c r="A15" s="72" t="s">
        <v>318</v>
      </c>
      <c r="B15" s="72" t="s">
        <v>373</v>
      </c>
    </row>
    <row r="16" spans="1:2" s="102" customFormat="1" ht="20.100000000000001" customHeight="1" x14ac:dyDescent="0.2">
      <c r="A16" s="72" t="s">
        <v>319</v>
      </c>
      <c r="B16" s="72" t="s">
        <v>374</v>
      </c>
    </row>
    <row r="17" spans="1:2" s="102" customFormat="1" ht="20.100000000000001" customHeight="1" x14ac:dyDescent="0.2">
      <c r="A17" s="71" t="s">
        <v>320</v>
      </c>
      <c r="B17" s="71" t="s">
        <v>321</v>
      </c>
    </row>
    <row r="18" spans="1:2" s="102" customFormat="1" ht="20.100000000000001" customHeight="1" x14ac:dyDescent="0.2">
      <c r="A18" s="71" t="s">
        <v>322</v>
      </c>
      <c r="B18" s="71" t="s">
        <v>364</v>
      </c>
    </row>
    <row r="19" spans="1:2" s="102" customFormat="1" ht="20.100000000000001" customHeight="1" x14ac:dyDescent="0.2">
      <c r="A19" s="72" t="s">
        <v>136</v>
      </c>
      <c r="B19" s="72" t="s">
        <v>394</v>
      </c>
    </row>
    <row r="20" spans="1:2" s="102" customFormat="1" ht="20.100000000000001" customHeight="1" x14ac:dyDescent="0.2">
      <c r="A20" s="72" t="s">
        <v>323</v>
      </c>
      <c r="B20" s="72" t="s">
        <v>365</v>
      </c>
    </row>
    <row r="21" spans="1:2" s="102" customFormat="1" ht="20.100000000000001" customHeight="1" x14ac:dyDescent="0.2">
      <c r="A21" s="72" t="s">
        <v>279</v>
      </c>
      <c r="B21" s="72" t="s">
        <v>366</v>
      </c>
    </row>
    <row r="22" spans="1:2" s="102" customFormat="1" ht="20.100000000000001" customHeight="1" x14ac:dyDescent="0.2">
      <c r="A22" s="71" t="s">
        <v>324</v>
      </c>
      <c r="B22" s="71" t="s">
        <v>367</v>
      </c>
    </row>
    <row r="23" spans="1:2" s="102" customFormat="1" ht="20.100000000000001" customHeight="1" x14ac:dyDescent="0.2">
      <c r="A23" s="71" t="s">
        <v>325</v>
      </c>
      <c r="B23" s="71" t="s">
        <v>414</v>
      </c>
    </row>
    <row r="24" spans="1:2" s="102" customFormat="1" ht="20.100000000000001" customHeight="1" x14ac:dyDescent="0.2">
      <c r="A24" s="71" t="s">
        <v>326</v>
      </c>
      <c r="B24" s="71" t="s">
        <v>389</v>
      </c>
    </row>
    <row r="25" spans="1:2" s="102" customFormat="1" ht="20.100000000000001" customHeight="1" x14ac:dyDescent="0.2">
      <c r="A25" s="72" t="s">
        <v>395</v>
      </c>
      <c r="B25" s="72" t="s">
        <v>375</v>
      </c>
    </row>
    <row r="26" spans="1:2" s="102" customFormat="1" ht="20.100000000000001" customHeight="1" x14ac:dyDescent="0.2">
      <c r="A26" s="72" t="s">
        <v>396</v>
      </c>
      <c r="B26" s="72" t="s">
        <v>376</v>
      </c>
    </row>
    <row r="27" spans="1:2" s="104" customFormat="1" ht="20.100000000000001" customHeight="1" x14ac:dyDescent="0.2">
      <c r="A27" s="71" t="s">
        <v>327</v>
      </c>
      <c r="B27" s="71" t="s">
        <v>368</v>
      </c>
    </row>
    <row r="28" spans="1:2" s="102" customFormat="1" ht="20.100000000000001" customHeight="1" x14ac:dyDescent="0.2">
      <c r="A28" s="71" t="s">
        <v>328</v>
      </c>
      <c r="B28" s="71" t="s">
        <v>369</v>
      </c>
    </row>
    <row r="29" spans="1:2" s="102" customFormat="1" ht="20.100000000000001" customHeight="1" x14ac:dyDescent="0.2">
      <c r="A29" s="71" t="s">
        <v>341</v>
      </c>
      <c r="B29" s="71" t="s">
        <v>342</v>
      </c>
    </row>
    <row r="30" spans="1:2" s="102" customFormat="1" ht="20.100000000000001" customHeight="1" x14ac:dyDescent="0.2">
      <c r="A30" s="71" t="s">
        <v>413</v>
      </c>
      <c r="B30" s="71" t="s">
        <v>349</v>
      </c>
    </row>
    <row r="31" spans="1:2" s="102" customFormat="1" ht="15" customHeight="1" x14ac:dyDescent="0.2"/>
    <row r="32" spans="1:2" s="102" customFormat="1" ht="15" customHeight="1" x14ac:dyDescent="0.2">
      <c r="A32" s="105" t="s">
        <v>337</v>
      </c>
    </row>
    <row r="33" spans="1:2" s="102" customFormat="1" ht="15" customHeight="1" x14ac:dyDescent="0.2">
      <c r="A33" s="106" t="s">
        <v>424</v>
      </c>
      <c r="B33" s="106" t="s">
        <v>338</v>
      </c>
    </row>
    <row r="34" spans="1:2" s="102" customFormat="1" ht="15" customHeight="1" x14ac:dyDescent="0.2">
      <c r="A34" s="151" t="s">
        <v>428</v>
      </c>
      <c r="B34" s="151" t="s">
        <v>431</v>
      </c>
    </row>
    <row r="35" spans="1:2" s="102" customFormat="1" ht="15" customHeight="1" x14ac:dyDescent="0.2">
      <c r="A35" s="151" t="s">
        <v>425</v>
      </c>
      <c r="B35" s="151" t="s">
        <v>429</v>
      </c>
    </row>
    <row r="36" spans="1:2" s="102" customFormat="1" ht="15" customHeight="1" x14ac:dyDescent="0.2">
      <c r="A36" s="151" t="s">
        <v>426</v>
      </c>
      <c r="B36" s="151" t="s">
        <v>430</v>
      </c>
    </row>
    <row r="37" spans="1:2" ht="15" customHeight="1" x14ac:dyDescent="0.2">
      <c r="A37" s="151" t="s">
        <v>427</v>
      </c>
      <c r="B37" s="151" t="s">
        <v>432</v>
      </c>
    </row>
    <row r="38" spans="1:2" ht="15" customHeight="1" x14ac:dyDescent="0.2"/>
    <row r="39" spans="1:2" ht="15" customHeight="1" x14ac:dyDescent="0.2"/>
  </sheetData>
  <hyperlinks>
    <hyperlink ref="A6" location="'Figure 1'!A1" display="Figure 1" xr:uid="{00000000-0004-0000-0000-000000000000}"/>
    <hyperlink ref="A4" location="'Front page'!A1" display="Front page" xr:uid="{00000000-0004-0000-0000-000001000000}"/>
    <hyperlink ref="A5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5" location="'Figure 9a'!A1" display="Figure 9a" xr:uid="{00000000-0004-0000-0000-000012000000}"/>
    <hyperlink ref="A26" location="'Figure 9b'!A1" display="Figure 9b" xr:uid="{00000000-0004-0000-0000-000013000000}"/>
    <hyperlink ref="A27" location="'Table 12'!A1" display="Table 12" xr:uid="{00000000-0004-0000-0000-000015000000}"/>
    <hyperlink ref="A28" location="'Table 13'!A1" display="Table 13" xr:uid="{00000000-0004-0000-0000-000016000000}"/>
    <hyperlink ref="A29" location="'Table 14'!A1" display="Table 14" xr:uid="{00000000-0004-0000-0000-000017000000}"/>
    <hyperlink ref="A33" location="'Fig 1 source'!A1" display="Fig 1 source" xr:uid="{00000000-0004-0000-0000-000018000000}"/>
    <hyperlink ref="A36" location="'Fig 7 source'!A1" display="Figure 7 source" xr:uid="{00000000-0004-0000-0000-000019000000}"/>
    <hyperlink ref="A37" location="'Fig 8 source'!A1" display="Figure 8 source" xr:uid="{00000000-0004-0000-0000-00001A000000}"/>
    <hyperlink ref="A30" location="'Table 15'!A1" display="Table 15" xr:uid="{00000000-0004-0000-0000-00001B000000}"/>
    <hyperlink ref="B30" location="'Table 15'!A1" display="Active bonds by local government area" xr:uid="{00000000-0004-0000-0000-00001C000000}"/>
    <hyperlink ref="B24" location="'Table 11'!A1" display="Affordable lettings for indicative households on Centrelink incomes by region" xr:uid="{00000000-0004-0000-0000-00001D000000}"/>
    <hyperlink ref="B4" location="'Front page'!A1" display="Rent Indices at a glance" xr:uid="{00000000-0004-0000-0000-00001E000000}"/>
    <hyperlink ref="B6" location="'Figure 1'!A1" display="Metropolitan Rent Index and Regional Rent Index - annual percent change" xr:uid="{00000000-0004-0000-0000-00001F000000}"/>
    <hyperlink ref="B5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5" location="'Figure 9a'!A1" display="Affordable dwellings in metropolitan Melbourne by local government area" xr:uid="{00000000-0004-0000-0000-00002F000000}"/>
    <hyperlink ref="B26" location="'Figure 9b'!A1" display="Affordable dwellings in regional Victoria by local government area" xr:uid="{00000000-0004-0000-0000-000030000000}"/>
    <hyperlink ref="B27" location="'Table 12'!A1" display="Moving annual median rents for suburbs/towns by major property type" xr:uid="{00000000-0004-0000-0000-000031000000}"/>
    <hyperlink ref="B28" location="'Table 13'!A1" display="Median rents for local government areas, by DHS region, by major property type" xr:uid="{00000000-0004-0000-0000-000032000000}"/>
    <hyperlink ref="B29" location="'Table 14'!A1" display="Affordable lettings for local government areas" xr:uid="{00000000-0004-0000-0000-000033000000}"/>
    <hyperlink ref="B33" location="'Fig 1 source'!A1" display="Source of data for Figure 1 - Rent Indices" xr:uid="{00000000-0004-0000-0000-000034000000}"/>
    <hyperlink ref="B37" location="'Fig 8 source'!A1" display="Source of data for Figures 8 - Housing affordability" xr:uid="{00000000-0004-0000-0000-000035000000}"/>
    <hyperlink ref="B35" location="'Fig 6 source'!A1" display="Source of data for Figure 6 -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  <hyperlink ref="A24" location="'Table 11'!A1" display="Table 11" xr:uid="{00000000-0004-0000-0000-000014000000}"/>
    <hyperlink ref="A23" location="'Table 10'!A1" display="Table 10" xr:uid="{FD98E548-D2E8-41BC-972D-99287255CAF4}"/>
    <hyperlink ref="B23" location="'Table 10'!A1" display="Rental affordability for households on Centrelink Age/Disability Support pensions" xr:uid="{5F8A82CE-A9F3-4497-942C-A6F07094A5D3}"/>
    <hyperlink ref="B34" location="'Fig 4 source'!A1" display="Source of data for Figures 4 - Actives bonds" xr:uid="{BC8090B0-8C29-4C85-A294-AA652C9727C5}"/>
    <hyperlink ref="B36" location="'Fig 7 source'!A1" display="Source of data for Figure 7 - Vacancy rates" xr:uid="{090E1BB1-406E-48F2-8B7E-8B5263AE260C}"/>
    <hyperlink ref="A34" location="'Fig 4 source'!A1" display="Figure 4 source" xr:uid="{87BBEBB4-41EC-4BEE-A395-A04F957E3A2D}"/>
    <hyperlink ref="A35" location="'Fig 6 source'!A1" display="Figure 6 source" xr:uid="{47438794-3098-49A3-8231-A20675B2B70C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&amp;C_x000D_&amp;1#&amp;"Arial Black"&amp;10&amp;K000000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I8"/>
  <sheetViews>
    <sheetView zoomScale="130" zoomScaleNormal="130" workbookViewId="0"/>
  </sheetViews>
  <sheetFormatPr defaultColWidth="9" defaultRowHeight="11.25" x14ac:dyDescent="0.2"/>
  <cols>
    <col min="1" max="1" width="31.42578125" style="57" customWidth="1"/>
    <col min="2" max="2" width="11.85546875" style="57" customWidth="1"/>
    <col min="3" max="6" width="9" style="57"/>
    <col min="7" max="7" width="11.140625" style="57" customWidth="1"/>
    <col min="8" max="8" width="8.85546875" style="57" customWidth="1"/>
    <col min="9" max="9" width="15.42578125" style="57" customWidth="1"/>
    <col min="10" max="16384" width="9" style="57"/>
  </cols>
  <sheetData>
    <row r="1" spans="1:9" ht="30" customHeight="1" x14ac:dyDescent="0.2">
      <c r="A1" s="161" t="s">
        <v>382</v>
      </c>
      <c r="I1" s="69" t="s">
        <v>352</v>
      </c>
    </row>
    <row r="2" spans="1:9" ht="12.75" x14ac:dyDescent="0.2">
      <c r="A2" s="121" t="s">
        <v>12</v>
      </c>
      <c r="B2" s="124">
        <v>45444</v>
      </c>
      <c r="C2" s="125">
        <v>45078</v>
      </c>
      <c r="D2" s="177" t="s">
        <v>280</v>
      </c>
    </row>
    <row r="3" spans="1:9" ht="12.75" x14ac:dyDescent="0.2">
      <c r="A3" s="178" t="s">
        <v>15</v>
      </c>
      <c r="B3" s="126">
        <v>38830</v>
      </c>
      <c r="C3" s="126">
        <v>41734</v>
      </c>
      <c r="D3" s="127">
        <f>B3/C3-1</f>
        <v>-6.958355297838692E-2</v>
      </c>
      <c r="F3" s="51"/>
      <c r="G3" s="51"/>
      <c r="H3" s="52"/>
    </row>
    <row r="4" spans="1:9" ht="12.75" x14ac:dyDescent="0.2">
      <c r="A4" s="178" t="s">
        <v>137</v>
      </c>
      <c r="B4" s="126">
        <v>9184</v>
      </c>
      <c r="C4" s="126">
        <v>9559</v>
      </c>
      <c r="D4" s="127">
        <f t="shared" ref="D4:D5" si="0">B4/C4-1</f>
        <v>-3.9230044983784906E-2</v>
      </c>
    </row>
    <row r="5" spans="1:9" ht="12.75" x14ac:dyDescent="0.2">
      <c r="A5" s="178" t="s">
        <v>14</v>
      </c>
      <c r="B5" s="126">
        <v>48014</v>
      </c>
      <c r="C5" s="126">
        <v>51293</v>
      </c>
      <c r="D5" s="127">
        <f t="shared" si="0"/>
        <v>-6.3926851617179703E-2</v>
      </c>
    </row>
    <row r="6" spans="1:9" ht="12.75" x14ac:dyDescent="0.2">
      <c r="A6" s="178"/>
      <c r="B6" s="128"/>
      <c r="C6" s="121"/>
      <c r="D6" s="121"/>
    </row>
    <row r="7" spans="1:9" ht="25.5" x14ac:dyDescent="0.2">
      <c r="A7" s="178" t="s">
        <v>407</v>
      </c>
      <c r="B7" s="78">
        <f>B3/B5</f>
        <v>0.80872245595034786</v>
      </c>
      <c r="C7" s="78">
        <f>C3/C5</f>
        <v>0.81363928801200947</v>
      </c>
      <c r="D7" s="85"/>
    </row>
    <row r="8" spans="1:9" x14ac:dyDescent="0.2">
      <c r="B8" s="5"/>
      <c r="C8" s="5"/>
      <c r="D8" s="5"/>
    </row>
  </sheetData>
  <phoneticPr fontId="0" type="noConversion"/>
  <hyperlinks>
    <hyperlink ref="I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F19"/>
  <sheetViews>
    <sheetView zoomScale="130" zoomScaleNormal="130" workbookViewId="0"/>
  </sheetViews>
  <sheetFormatPr defaultColWidth="9" defaultRowHeight="11.25" x14ac:dyDescent="0.2"/>
  <cols>
    <col min="1" max="1" width="25.85546875" style="57" customWidth="1"/>
    <col min="2" max="3" width="9" style="57" customWidth="1"/>
    <col min="4" max="4" width="9.85546875" style="57" customWidth="1"/>
    <col min="5" max="5" width="9" style="57"/>
    <col min="6" max="6" width="12.5703125" style="57" customWidth="1"/>
    <col min="7" max="16384" width="9" style="57"/>
  </cols>
  <sheetData>
    <row r="1" spans="1:6" ht="30" customHeight="1" x14ac:dyDescent="0.2">
      <c r="A1" s="161" t="s">
        <v>383</v>
      </c>
      <c r="F1" s="69" t="s">
        <v>352</v>
      </c>
    </row>
    <row r="2" spans="1:6" ht="22.5" customHeight="1" x14ac:dyDescent="0.2">
      <c r="A2" s="129" t="s">
        <v>29</v>
      </c>
      <c r="B2" s="218">
        <v>45444</v>
      </c>
      <c r="C2" s="218">
        <v>45078</v>
      </c>
      <c r="D2" s="219" t="s">
        <v>280</v>
      </c>
      <c r="F2" s="59"/>
    </row>
    <row r="3" spans="1:6" ht="20.100000000000001" customHeight="1" x14ac:dyDescent="0.2">
      <c r="A3" s="131" t="s">
        <v>56</v>
      </c>
      <c r="B3" s="130"/>
      <c r="C3" s="130"/>
      <c r="D3" s="129"/>
      <c r="F3" s="59"/>
    </row>
    <row r="4" spans="1:6" ht="15" customHeight="1" x14ac:dyDescent="0.2">
      <c r="A4" s="132" t="s">
        <v>16</v>
      </c>
      <c r="B4" s="126">
        <v>9816</v>
      </c>
      <c r="C4" s="126">
        <v>10969</v>
      </c>
      <c r="D4" s="127">
        <f>B4/C4-1</f>
        <v>-0.10511441334670435</v>
      </c>
      <c r="F4" s="13"/>
    </row>
    <row r="5" spans="1:6" ht="15" customHeight="1" x14ac:dyDescent="0.2">
      <c r="A5" s="132" t="s">
        <v>17</v>
      </c>
      <c r="B5" s="126">
        <v>4503</v>
      </c>
      <c r="C5" s="126">
        <v>4804</v>
      </c>
      <c r="D5" s="127">
        <f t="shared" ref="D5:D12" si="0">B5/C5-1</f>
        <v>-6.265611990008324E-2</v>
      </c>
      <c r="F5" s="13"/>
    </row>
    <row r="6" spans="1:6" ht="15" customHeight="1" x14ac:dyDescent="0.2">
      <c r="A6" s="132" t="s">
        <v>18</v>
      </c>
      <c r="B6" s="126">
        <v>3192</v>
      </c>
      <c r="C6" s="126">
        <v>3241</v>
      </c>
      <c r="D6" s="127">
        <f t="shared" si="0"/>
        <v>-1.5118790496760237E-2</v>
      </c>
      <c r="F6" s="13"/>
    </row>
    <row r="7" spans="1:6" ht="15" customHeight="1" x14ac:dyDescent="0.2">
      <c r="A7" s="132" t="s">
        <v>19</v>
      </c>
      <c r="B7" s="126">
        <v>7197</v>
      </c>
      <c r="C7" s="126">
        <v>7435</v>
      </c>
      <c r="D7" s="127">
        <f t="shared" si="0"/>
        <v>-3.201075991930058E-2</v>
      </c>
      <c r="F7" s="13"/>
    </row>
    <row r="8" spans="1:6" ht="15" customHeight="1" x14ac:dyDescent="0.2">
      <c r="A8" s="132" t="s">
        <v>20</v>
      </c>
      <c r="B8" s="126">
        <v>3786</v>
      </c>
      <c r="C8" s="126">
        <v>4031</v>
      </c>
      <c r="D8" s="127">
        <f t="shared" si="0"/>
        <v>-6.0778963036467348E-2</v>
      </c>
      <c r="F8" s="13"/>
    </row>
    <row r="9" spans="1:6" ht="15" customHeight="1" x14ac:dyDescent="0.2">
      <c r="A9" s="132" t="s">
        <v>21</v>
      </c>
      <c r="B9" s="126">
        <v>3665</v>
      </c>
      <c r="C9" s="126">
        <v>3765</v>
      </c>
      <c r="D9" s="127">
        <f t="shared" si="0"/>
        <v>-2.6560424966799445E-2</v>
      </c>
      <c r="F9" s="13"/>
    </row>
    <row r="10" spans="1:6" ht="15" customHeight="1" x14ac:dyDescent="0.2">
      <c r="A10" s="132" t="s">
        <v>22</v>
      </c>
      <c r="B10" s="126">
        <v>1518</v>
      </c>
      <c r="C10" s="126">
        <v>1847</v>
      </c>
      <c r="D10" s="127">
        <f t="shared" si="0"/>
        <v>-0.17812669193286412</v>
      </c>
      <c r="F10" s="13"/>
    </row>
    <row r="11" spans="1:6" ht="15" customHeight="1" x14ac:dyDescent="0.2">
      <c r="A11" s="132" t="s">
        <v>23</v>
      </c>
      <c r="B11" s="126">
        <v>3530</v>
      </c>
      <c r="C11" s="126">
        <v>3871</v>
      </c>
      <c r="D11" s="127">
        <f t="shared" si="0"/>
        <v>-8.8090932575561887E-2</v>
      </c>
      <c r="F11" s="13"/>
    </row>
    <row r="12" spans="1:6" ht="15" customHeight="1" x14ac:dyDescent="0.2">
      <c r="A12" s="132" t="s">
        <v>24</v>
      </c>
      <c r="B12" s="126">
        <v>1623</v>
      </c>
      <c r="C12" s="126">
        <v>1771</v>
      </c>
      <c r="D12" s="127">
        <f t="shared" si="0"/>
        <v>-8.3568605307735688E-2</v>
      </c>
      <c r="F12" s="13"/>
    </row>
    <row r="13" spans="1:6" ht="20.100000000000001" customHeight="1" x14ac:dyDescent="0.2">
      <c r="A13" s="133" t="s">
        <v>137</v>
      </c>
      <c r="B13" s="126"/>
      <c r="C13" s="126"/>
      <c r="D13" s="127"/>
      <c r="F13" s="13"/>
    </row>
    <row r="14" spans="1:6" ht="15" customHeight="1" x14ac:dyDescent="0.2">
      <c r="A14" s="132" t="s">
        <v>25</v>
      </c>
      <c r="B14" s="126">
        <v>2887</v>
      </c>
      <c r="C14" s="126">
        <v>2993</v>
      </c>
      <c r="D14" s="127">
        <f t="shared" ref="D14:D17" si="1">B14/C14-1</f>
        <v>-3.5415970598062119E-2</v>
      </c>
      <c r="F14" s="13"/>
    </row>
    <row r="15" spans="1:6" ht="15" customHeight="1" x14ac:dyDescent="0.2">
      <c r="A15" s="132" t="s">
        <v>26</v>
      </c>
      <c r="B15" s="126">
        <v>1521</v>
      </c>
      <c r="C15" s="126">
        <v>1614</v>
      </c>
      <c r="D15" s="127">
        <f t="shared" si="1"/>
        <v>-5.762081784386619E-2</v>
      </c>
      <c r="F15" s="13"/>
    </row>
    <row r="16" spans="1:6" ht="15" customHeight="1" x14ac:dyDescent="0.2">
      <c r="A16" s="132" t="s">
        <v>57</v>
      </c>
      <c r="B16" s="126">
        <v>1820</v>
      </c>
      <c r="C16" s="126">
        <v>1860</v>
      </c>
      <c r="D16" s="127">
        <f t="shared" si="1"/>
        <v>-2.1505376344086002E-2</v>
      </c>
      <c r="E16" s="51"/>
      <c r="F16" s="51"/>
    </row>
    <row r="17" spans="1:6" ht="15" customHeight="1" x14ac:dyDescent="0.2">
      <c r="A17" s="132" t="s">
        <v>27</v>
      </c>
      <c r="B17" s="126">
        <v>1361</v>
      </c>
      <c r="C17" s="126">
        <v>1487</v>
      </c>
      <c r="D17" s="127">
        <f t="shared" si="1"/>
        <v>-8.4734364492266345E-2</v>
      </c>
      <c r="E17" s="51"/>
      <c r="F17" s="51"/>
    </row>
    <row r="18" spans="1:6" ht="15" customHeight="1" x14ac:dyDescent="0.2">
      <c r="A18" s="132" t="s">
        <v>28</v>
      </c>
      <c r="B18" s="126">
        <v>1595</v>
      </c>
      <c r="C18" s="126">
        <v>1605</v>
      </c>
      <c r="D18" s="127">
        <f>B18/C18-1</f>
        <v>-6.230529595015577E-3</v>
      </c>
      <c r="E18" s="51"/>
      <c r="F18" s="51"/>
    </row>
    <row r="19" spans="1:6" ht="15" customHeight="1" x14ac:dyDescent="0.2">
      <c r="B19" s="60"/>
      <c r="C19" s="60"/>
      <c r="D19" s="61"/>
      <c r="F19" s="13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V3"/>
  <sheetViews>
    <sheetView zoomScale="130" zoomScaleNormal="130" workbookViewId="0"/>
  </sheetViews>
  <sheetFormatPr defaultColWidth="9.140625" defaultRowHeight="11.25" x14ac:dyDescent="0.2"/>
  <cols>
    <col min="1" max="10" width="9.140625" style="5"/>
    <col min="11" max="11" width="14.85546875" style="5" customWidth="1"/>
    <col min="12" max="13" width="9.140625" style="5"/>
    <col min="23" max="16384" width="9.140625" style="5"/>
  </cols>
  <sheetData>
    <row r="1" spans="1:11" ht="30" customHeight="1" x14ac:dyDescent="0.2">
      <c r="A1" s="161" t="s">
        <v>384</v>
      </c>
      <c r="K1" s="99" t="s">
        <v>352</v>
      </c>
    </row>
    <row r="3" spans="1:11" ht="30" customHeight="1" x14ac:dyDescent="0.2">
      <c r="K3" s="152" t="s">
        <v>359</v>
      </c>
    </row>
  </sheetData>
  <hyperlinks>
    <hyperlink ref="K1" location="Contents!A1" display="Contents page" xr:uid="{00000000-0004-0000-0B00-000000000000}"/>
    <hyperlink ref="K3" location="'Fig 4 source'!A1" display="Data source" xr:uid="{00000000-0004-0000-0B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L21"/>
  <sheetViews>
    <sheetView zoomScaleNormal="100" workbookViewId="0"/>
  </sheetViews>
  <sheetFormatPr defaultColWidth="9" defaultRowHeight="11.25" x14ac:dyDescent="0.2"/>
  <cols>
    <col min="1" max="10" width="9" style="5"/>
    <col min="11" max="11" width="8.140625" style="5" customWidth="1"/>
    <col min="12" max="12" width="15.42578125" style="5" customWidth="1"/>
    <col min="13" max="16384" width="9" style="5"/>
  </cols>
  <sheetData>
    <row r="1" spans="1:12" ht="30" customHeight="1" x14ac:dyDescent="0.2">
      <c r="A1" s="161" t="s">
        <v>385</v>
      </c>
      <c r="B1" s="46"/>
      <c r="L1" s="156" t="s">
        <v>352</v>
      </c>
    </row>
    <row r="2" spans="1:12" ht="20.100000000000001" customHeight="1" x14ac:dyDescent="0.2">
      <c r="B2" s="98"/>
    </row>
    <row r="3" spans="1:12" ht="20.100000000000001" customHeight="1" x14ac:dyDescent="0.2"/>
    <row r="4" spans="1:12" ht="20.100000000000001" customHeight="1" x14ac:dyDescent="0.2"/>
    <row r="5" spans="1:12" ht="20.100000000000001" customHeight="1" x14ac:dyDescent="0.2"/>
    <row r="6" spans="1:12" ht="20.100000000000001" customHeight="1" x14ac:dyDescent="0.2"/>
    <row r="7" spans="1:12" ht="20.100000000000001" customHeight="1" x14ac:dyDescent="0.2"/>
    <row r="8" spans="1:12" ht="20.100000000000001" customHeight="1" x14ac:dyDescent="0.2"/>
    <row r="9" spans="1:12" ht="20.100000000000001" customHeight="1" x14ac:dyDescent="0.2"/>
    <row r="10" spans="1:12" ht="20.100000000000001" customHeight="1" x14ac:dyDescent="0.2"/>
    <row r="11" spans="1:12" ht="20.100000000000001" customHeight="1" x14ac:dyDescent="0.2"/>
    <row r="12" spans="1:12" ht="20.100000000000001" customHeight="1" x14ac:dyDescent="0.2"/>
    <row r="13" spans="1:12" ht="20.100000000000001" customHeight="1" x14ac:dyDescent="0.2"/>
    <row r="14" spans="1:12" ht="20.100000000000001" customHeight="1" x14ac:dyDescent="0.2"/>
    <row r="15" spans="1:12" ht="20.100000000000001" customHeight="1" x14ac:dyDescent="0.2"/>
    <row r="16" spans="1:12" ht="20.100000000000001" customHeight="1" x14ac:dyDescent="0.2"/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</sheetData>
  <hyperlinks>
    <hyperlink ref="L1" location="Contents!A1" display="Contents page" xr:uid="{00000000-0004-0000-0C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M1"/>
  <sheetViews>
    <sheetView zoomScaleNormal="100" workbookViewId="0"/>
  </sheetViews>
  <sheetFormatPr defaultColWidth="9" defaultRowHeight="11.25" x14ac:dyDescent="0.2"/>
  <cols>
    <col min="1" max="12" width="9" style="5"/>
    <col min="13" max="13" width="13.85546875" style="5" customWidth="1"/>
    <col min="14" max="16384" width="9" style="5"/>
  </cols>
  <sheetData>
    <row r="1" spans="1:13" ht="30" customHeight="1" x14ac:dyDescent="0.2">
      <c r="A1" s="161" t="s">
        <v>386</v>
      </c>
      <c r="M1" s="156" t="s">
        <v>352</v>
      </c>
    </row>
  </sheetData>
  <hyperlinks>
    <hyperlink ref="M1" location="Contents!A1" display="Contents page" xr:uid="{00000000-0004-0000-0D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3"/>
  <sheetViews>
    <sheetView zoomScale="130" zoomScaleNormal="130" workbookViewId="0"/>
  </sheetViews>
  <sheetFormatPr defaultColWidth="9.140625" defaultRowHeight="11.25" x14ac:dyDescent="0.2"/>
  <cols>
    <col min="1" max="1" width="21.42578125" style="57" customWidth="1"/>
    <col min="2" max="2" width="40.85546875" style="57" customWidth="1"/>
    <col min="3" max="3" width="12.85546875" style="57" customWidth="1"/>
    <col min="4" max="4" width="13" style="57" customWidth="1"/>
    <col min="5" max="5" width="14.85546875" style="57" customWidth="1"/>
    <col min="6" max="6" width="18.42578125" style="57" customWidth="1"/>
    <col min="7" max="16384" width="9.140625" style="57"/>
  </cols>
  <sheetData>
    <row r="1" spans="1:6" s="92" customFormat="1" ht="30" customHeight="1" x14ac:dyDescent="0.2">
      <c r="A1" s="161" t="s">
        <v>347</v>
      </c>
      <c r="F1" s="156" t="s">
        <v>352</v>
      </c>
    </row>
    <row r="2" spans="1:6" s="92" customFormat="1" ht="14.25" x14ac:dyDescent="0.2">
      <c r="E2" s="93"/>
    </row>
    <row r="3" spans="1:6" s="92" customFormat="1" ht="14.25" x14ac:dyDescent="0.2">
      <c r="A3" s="121" t="s">
        <v>12</v>
      </c>
      <c r="B3" s="121" t="s">
        <v>12</v>
      </c>
      <c r="C3" s="124">
        <v>45444</v>
      </c>
      <c r="D3" s="125">
        <v>45078</v>
      </c>
      <c r="E3" s="93"/>
      <c r="F3"/>
    </row>
    <row r="4" spans="1:6" s="92" customFormat="1" ht="14.25" x14ac:dyDescent="0.2">
      <c r="A4" s="121" t="s">
        <v>15</v>
      </c>
      <c r="B4" s="121" t="s">
        <v>281</v>
      </c>
      <c r="C4" s="134">
        <v>8.8633339097614339E-2</v>
      </c>
      <c r="D4" s="134">
        <v>7.3078051058868679E-2</v>
      </c>
      <c r="E4" s="94"/>
      <c r="F4"/>
    </row>
    <row r="5" spans="1:6" s="92" customFormat="1" ht="14.25" x14ac:dyDescent="0.2">
      <c r="A5" s="121"/>
      <c r="B5" s="121" t="s">
        <v>391</v>
      </c>
      <c r="C5" s="135">
        <v>24</v>
      </c>
      <c r="D5" s="135">
        <v>21</v>
      </c>
      <c r="E5" s="94"/>
      <c r="F5"/>
    </row>
    <row r="6" spans="1:6" s="92" customFormat="1" ht="14.25" x14ac:dyDescent="0.2">
      <c r="A6" s="121"/>
      <c r="B6" s="121"/>
      <c r="C6" s="135"/>
      <c r="D6" s="135"/>
      <c r="E6" s="57"/>
      <c r="F6"/>
    </row>
    <row r="7" spans="1:6" s="92" customFormat="1" ht="14.25" x14ac:dyDescent="0.2">
      <c r="A7" s="121"/>
      <c r="B7" s="121"/>
      <c r="C7" s="135"/>
      <c r="D7" s="135"/>
      <c r="E7" s="57"/>
      <c r="F7"/>
    </row>
    <row r="8" spans="1:6" s="92" customFormat="1" ht="14.25" x14ac:dyDescent="0.2">
      <c r="A8" s="121" t="s">
        <v>137</v>
      </c>
      <c r="B8" s="121" t="s">
        <v>281</v>
      </c>
      <c r="C8" s="134">
        <v>7.9376981571890812E-2</v>
      </c>
      <c r="D8" s="134">
        <v>7.1729753698552834E-2</v>
      </c>
      <c r="E8" s="57"/>
      <c r="F8"/>
    </row>
    <row r="9" spans="1:6" s="92" customFormat="1" ht="14.25" x14ac:dyDescent="0.2">
      <c r="A9" s="121"/>
      <c r="B9" s="121" t="s">
        <v>391</v>
      </c>
      <c r="C9" s="135">
        <v>23</v>
      </c>
      <c r="D9" s="135">
        <v>22</v>
      </c>
      <c r="E9" s="57"/>
      <c r="F9"/>
    </row>
    <row r="10" spans="1:6" s="92" customFormat="1" ht="14.25" x14ac:dyDescent="0.2">
      <c r="E10" s="57"/>
      <c r="F10"/>
    </row>
    <row r="11" spans="1:6" x14ac:dyDescent="0.2">
      <c r="A11" s="57" t="s">
        <v>282</v>
      </c>
      <c r="C11" s="95"/>
      <c r="D11" s="52"/>
      <c r="E11" s="52"/>
    </row>
    <row r="12" spans="1:6" x14ac:dyDescent="0.2">
      <c r="A12" s="57" t="s">
        <v>390</v>
      </c>
      <c r="C12" s="95"/>
      <c r="D12" s="52"/>
      <c r="E12" s="52"/>
    </row>
    <row r="13" spans="1:6" x14ac:dyDescent="0.2">
      <c r="A13" s="57" t="s">
        <v>283</v>
      </c>
      <c r="C13" s="95"/>
      <c r="D13" s="52"/>
      <c r="E13" s="52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/>
  <dimension ref="A1:G8"/>
  <sheetViews>
    <sheetView zoomScale="130" zoomScaleNormal="130" workbookViewId="0"/>
  </sheetViews>
  <sheetFormatPr defaultColWidth="9.140625" defaultRowHeight="11.25" x14ac:dyDescent="0.2"/>
  <cols>
    <col min="1" max="1" width="21.42578125" style="50" customWidth="1"/>
    <col min="2" max="2" width="16.140625" style="50" customWidth="1"/>
    <col min="3" max="3" width="14.85546875" style="50" customWidth="1"/>
    <col min="4" max="4" width="17.140625" style="50" customWidth="1"/>
    <col min="5" max="5" width="13.85546875" style="50" bestFit="1" customWidth="1"/>
    <col min="6" max="6" width="10.5703125" style="50" bestFit="1" customWidth="1"/>
    <col min="7" max="7" width="14.85546875" style="50" customWidth="1"/>
    <col min="8" max="16384" width="9.140625" style="50"/>
  </cols>
  <sheetData>
    <row r="1" spans="1:7" s="62" customFormat="1" ht="30" customHeight="1" x14ac:dyDescent="0.2">
      <c r="A1" s="161" t="s">
        <v>387</v>
      </c>
      <c r="G1" s="69" t="s">
        <v>352</v>
      </c>
    </row>
    <row r="2" spans="1:7" s="63" customFormat="1" ht="31.5" customHeight="1" x14ac:dyDescent="0.2">
      <c r="B2" s="222" t="s">
        <v>56</v>
      </c>
      <c r="C2" s="222"/>
      <c r="D2" s="222" t="s">
        <v>137</v>
      </c>
      <c r="E2" s="222"/>
      <c r="F2" s="11"/>
    </row>
    <row r="3" spans="1:7" s="63" customFormat="1" ht="15" customHeight="1" x14ac:dyDescent="0.2">
      <c r="B3" s="164" t="s">
        <v>332</v>
      </c>
      <c r="C3" s="164" t="s">
        <v>295</v>
      </c>
      <c r="D3" s="164" t="s">
        <v>332</v>
      </c>
      <c r="E3" s="164" t="s">
        <v>295</v>
      </c>
    </row>
    <row r="4" spans="1:7" s="63" customFormat="1" ht="15" customHeight="1" x14ac:dyDescent="0.2">
      <c r="A4" s="63" t="s">
        <v>44</v>
      </c>
      <c r="B4" s="137">
        <v>16</v>
      </c>
      <c r="C4" s="179">
        <v>0.11274566262158794</v>
      </c>
      <c r="D4" s="137">
        <v>21</v>
      </c>
      <c r="E4" s="179">
        <v>7.5726407816919514E-2</v>
      </c>
    </row>
    <row r="5" spans="1:7" s="63" customFormat="1" ht="15" customHeight="1" x14ac:dyDescent="0.2">
      <c r="A5" s="63" t="s">
        <v>296</v>
      </c>
      <c r="B5" s="137">
        <v>24</v>
      </c>
      <c r="C5" s="179">
        <v>8.9816610003789724E-2</v>
      </c>
      <c r="D5" s="137">
        <v>25</v>
      </c>
      <c r="E5" s="179">
        <v>7.3425087449736831E-2</v>
      </c>
    </row>
    <row r="6" spans="1:7" s="63" customFormat="1" ht="15" customHeight="1" x14ac:dyDescent="0.2">
      <c r="A6" s="63" t="s">
        <v>297</v>
      </c>
      <c r="B6" s="137">
        <v>25</v>
      </c>
      <c r="C6" s="179">
        <v>8.278317929020125E-2</v>
      </c>
      <c r="D6" s="137">
        <v>24</v>
      </c>
      <c r="E6" s="179">
        <v>8.2319191775208023E-2</v>
      </c>
    </row>
    <row r="7" spans="1:7" s="63" customFormat="1" ht="15" customHeight="1" x14ac:dyDescent="0.2">
      <c r="A7" s="63" t="s">
        <v>298</v>
      </c>
      <c r="B7" s="137">
        <v>24</v>
      </c>
      <c r="C7" s="179">
        <v>8.7452431622094789E-2</v>
      </c>
      <c r="D7" s="137">
        <v>20</v>
      </c>
      <c r="E7" s="179">
        <v>8.3879937259375439E-2</v>
      </c>
    </row>
    <row r="8" spans="1:7" s="63" customFormat="1" ht="15" customHeight="1" x14ac:dyDescent="0.2">
      <c r="A8" s="63" t="s">
        <v>299</v>
      </c>
      <c r="B8" s="137">
        <v>24</v>
      </c>
      <c r="C8" s="179">
        <v>8.8633339097614339E-2</v>
      </c>
      <c r="D8" s="137">
        <v>23</v>
      </c>
      <c r="E8" s="179">
        <v>7.9376981571890812E-2</v>
      </c>
    </row>
  </sheetData>
  <mergeCells count="2">
    <mergeCell ref="D2:E2"/>
    <mergeCell ref="B2:C2"/>
  </mergeCells>
  <hyperlinks>
    <hyperlink ref="G1" location="Contents!A1" display="Contents page" xr:uid="{00000000-0004-0000-0F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3"/>
  <dimension ref="A1:L3"/>
  <sheetViews>
    <sheetView zoomScale="130" zoomScaleNormal="130" workbookViewId="0"/>
  </sheetViews>
  <sheetFormatPr defaultColWidth="9" defaultRowHeight="10.5" x14ac:dyDescent="0.15"/>
  <cols>
    <col min="12" max="12" width="15.85546875" customWidth="1"/>
  </cols>
  <sheetData>
    <row r="1" spans="1:12" ht="30" customHeight="1" x14ac:dyDescent="0.15">
      <c r="A1" s="161" t="s">
        <v>411</v>
      </c>
      <c r="L1" s="68" t="s">
        <v>352</v>
      </c>
    </row>
    <row r="3" spans="1:12" ht="30" customHeight="1" x14ac:dyDescent="0.15">
      <c r="L3" s="68" t="s">
        <v>401</v>
      </c>
    </row>
  </sheetData>
  <hyperlinks>
    <hyperlink ref="L1" location="Contents!A1" display="Contents page" xr:uid="{00000000-0004-0000-1000-000000000000}"/>
    <hyperlink ref="L3" location="'Fig 6 source'!A1" display="Source data" xr:uid="{00000000-0004-0000-10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4"/>
  <dimension ref="A1:K3"/>
  <sheetViews>
    <sheetView zoomScale="130" zoomScaleNormal="130" workbookViewId="0"/>
  </sheetViews>
  <sheetFormatPr defaultColWidth="9.140625" defaultRowHeight="19.5" customHeight="1" x14ac:dyDescent="0.15"/>
  <cols>
    <col min="11" max="11" width="13.42578125" customWidth="1"/>
  </cols>
  <sheetData>
    <row r="1" spans="1:11" ht="30" customHeight="1" x14ac:dyDescent="0.15">
      <c r="A1" s="161" t="s">
        <v>392</v>
      </c>
      <c r="K1" s="156" t="s">
        <v>352</v>
      </c>
    </row>
    <row r="3" spans="1:11" ht="30" customHeight="1" x14ac:dyDescent="0.15">
      <c r="K3" s="156" t="s">
        <v>359</v>
      </c>
    </row>
  </sheetData>
  <hyperlinks>
    <hyperlink ref="K1" location="Contents!A1" display="Contents page" xr:uid="{00000000-0004-0000-1100-000000000000}"/>
    <hyperlink ref="K3" location="'Fig 7 source'!A1" display="Data source" xr:uid="{00000000-0004-0000-11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5"/>
  <dimension ref="A1:N3"/>
  <sheetViews>
    <sheetView zoomScale="130" zoomScaleNormal="130" workbookViewId="0"/>
  </sheetViews>
  <sheetFormatPr defaultColWidth="9.140625" defaultRowHeight="10.5" x14ac:dyDescent="0.15"/>
  <cols>
    <col min="14" max="14" width="16.42578125" customWidth="1"/>
  </cols>
  <sheetData>
    <row r="1" spans="1:14" ht="30" customHeight="1" x14ac:dyDescent="0.15">
      <c r="A1" s="161" t="s">
        <v>453</v>
      </c>
      <c r="N1" s="162" t="s">
        <v>352</v>
      </c>
    </row>
    <row r="3" spans="1:14" ht="30" customHeight="1" x14ac:dyDescent="0.15">
      <c r="N3" s="162" t="s">
        <v>359</v>
      </c>
    </row>
  </sheetData>
  <hyperlinks>
    <hyperlink ref="N1" location="Contents!A1" display="Contents page" xr:uid="{00000000-0004-0000-1200-000000000000}"/>
    <hyperlink ref="N3" location="'Fig 8 source'!A1" display="Data source" xr:uid="{00000000-0004-0000-1200-000001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1.25" x14ac:dyDescent="0.2"/>
  <cols>
    <col min="1" max="1" width="21.140625" style="5" customWidth="1"/>
    <col min="2" max="2" width="14.5703125" style="5" customWidth="1"/>
    <col min="3" max="3" width="15.85546875" style="5" customWidth="1"/>
    <col min="4" max="4" width="12.5703125" style="5" customWidth="1"/>
    <col min="5" max="5" width="9" style="5"/>
    <col min="6" max="6" width="13.85546875" style="5" customWidth="1"/>
    <col min="7" max="16384" width="9" style="5"/>
  </cols>
  <sheetData>
    <row r="1" spans="1:6" ht="30" customHeight="1" x14ac:dyDescent="0.2">
      <c r="A1" s="161" t="s">
        <v>131</v>
      </c>
      <c r="B1" s="47"/>
      <c r="C1" s="47"/>
      <c r="D1" s="47"/>
      <c r="F1" s="156" t="s">
        <v>352</v>
      </c>
    </row>
    <row r="2" spans="1:6" ht="22.5" customHeight="1" x14ac:dyDescent="0.2">
      <c r="A2" s="47" t="s">
        <v>12</v>
      </c>
      <c r="B2" s="173" t="s">
        <v>128</v>
      </c>
      <c r="C2" s="173" t="s">
        <v>132</v>
      </c>
      <c r="D2" s="173" t="s">
        <v>133</v>
      </c>
    </row>
    <row r="3" spans="1:6" ht="12" x14ac:dyDescent="0.2">
      <c r="A3" s="47" t="s">
        <v>15</v>
      </c>
      <c r="B3" s="48">
        <v>550</v>
      </c>
      <c r="C3" s="49">
        <v>7.607179642818318E-3</v>
      </c>
      <c r="D3" s="49">
        <v>0.1085972809316671</v>
      </c>
      <c r="E3" s="53"/>
      <c r="F3" s="54"/>
    </row>
    <row r="4" spans="1:6" ht="12" x14ac:dyDescent="0.2">
      <c r="A4" s="47" t="s">
        <v>137</v>
      </c>
      <c r="B4" s="48">
        <v>450</v>
      </c>
      <c r="C4" s="49">
        <v>1.1724897406927282E-2</v>
      </c>
      <c r="D4" s="49">
        <v>6.0387407541337312E-2</v>
      </c>
      <c r="E4" s="53"/>
      <c r="F4" s="54"/>
    </row>
    <row r="5" spans="1:6" ht="12" x14ac:dyDescent="0.2">
      <c r="A5" s="47" t="s">
        <v>14</v>
      </c>
      <c r="B5" s="48">
        <v>540</v>
      </c>
      <c r="C5" s="49">
        <v>8.098780755345425E-3</v>
      </c>
      <c r="D5" s="49">
        <v>0.10209579348158693</v>
      </c>
      <c r="E5" s="53"/>
      <c r="F5" s="53"/>
    </row>
    <row r="6" spans="1:6" ht="12" x14ac:dyDescent="0.2">
      <c r="A6" s="48"/>
      <c r="B6" s="47" t="s">
        <v>141</v>
      </c>
      <c r="C6" s="55"/>
      <c r="D6" s="55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I14"/>
  <sheetViews>
    <sheetView zoomScale="110" zoomScaleNormal="110" workbookViewId="0"/>
  </sheetViews>
  <sheetFormatPr defaultColWidth="9.140625" defaultRowHeight="12.75" x14ac:dyDescent="0.2"/>
  <cols>
    <col min="1" max="1" width="24.5703125" style="64" customWidth="1"/>
    <col min="2" max="2" width="22" style="64" customWidth="1"/>
    <col min="3" max="7" width="12.85546875" style="64" customWidth="1"/>
    <col min="8" max="8" width="9.140625" style="64"/>
    <col min="9" max="9" width="13.85546875" style="64" customWidth="1"/>
    <col min="10" max="16384" width="9.140625" style="64"/>
  </cols>
  <sheetData>
    <row r="1" spans="1:9" ht="30" customHeight="1" x14ac:dyDescent="0.2">
      <c r="A1" s="161" t="s">
        <v>388</v>
      </c>
      <c r="C1" s="65"/>
      <c r="D1" s="65"/>
      <c r="E1" s="65"/>
      <c r="F1" s="65"/>
      <c r="I1" s="156" t="s">
        <v>352</v>
      </c>
    </row>
    <row r="2" spans="1:9" s="66" customFormat="1" ht="51" customHeight="1" x14ac:dyDescent="0.2">
      <c r="A2" s="85" t="s">
        <v>41</v>
      </c>
      <c r="B2" s="136"/>
      <c r="C2" s="117" t="s">
        <v>456</v>
      </c>
      <c r="D2" s="117" t="s">
        <v>42</v>
      </c>
      <c r="E2" s="117" t="s">
        <v>454</v>
      </c>
      <c r="F2" s="117" t="s">
        <v>455</v>
      </c>
      <c r="G2" s="114" t="s">
        <v>36</v>
      </c>
    </row>
    <row r="3" spans="1:9" s="67" customFormat="1" ht="15" customHeight="1" x14ac:dyDescent="0.2">
      <c r="A3" s="85" t="s">
        <v>43</v>
      </c>
      <c r="B3" s="85"/>
      <c r="C3" s="137" t="s">
        <v>44</v>
      </c>
      <c r="D3" s="137" t="s">
        <v>45</v>
      </c>
      <c r="E3" s="137" t="s">
        <v>46</v>
      </c>
      <c r="F3" s="137" t="s">
        <v>284</v>
      </c>
      <c r="G3" s="137" t="s">
        <v>40</v>
      </c>
    </row>
    <row r="4" spans="1:9" s="67" customFormat="1" ht="15" customHeight="1" x14ac:dyDescent="0.2">
      <c r="A4" s="85" t="s">
        <v>47</v>
      </c>
      <c r="B4" s="85"/>
      <c r="C4" s="138">
        <v>381.35</v>
      </c>
      <c r="D4" s="138">
        <v>702.2133151262517</v>
      </c>
      <c r="E4" s="138">
        <v>1044.3521144171339</v>
      </c>
      <c r="F4" s="138">
        <v>1291.4297129988979</v>
      </c>
      <c r="G4" s="137" t="s">
        <v>40</v>
      </c>
    </row>
    <row r="5" spans="1:9" s="67" customFormat="1" ht="15" customHeight="1" x14ac:dyDescent="0.2">
      <c r="A5" s="85" t="s">
        <v>48</v>
      </c>
      <c r="B5" s="85"/>
      <c r="C5" s="138">
        <v>210</v>
      </c>
      <c r="D5" s="138">
        <v>325</v>
      </c>
      <c r="E5" s="138">
        <v>425</v>
      </c>
      <c r="F5" s="138">
        <v>515</v>
      </c>
      <c r="G5" s="137" t="s">
        <v>40</v>
      </c>
    </row>
    <row r="6" spans="1:9" s="67" customFormat="1" ht="20.100000000000001" customHeight="1" x14ac:dyDescent="0.2">
      <c r="A6" s="85" t="s">
        <v>49</v>
      </c>
      <c r="B6" s="85"/>
      <c r="C6" s="85"/>
      <c r="D6" s="85"/>
      <c r="E6" s="85"/>
      <c r="F6" s="85"/>
      <c r="G6" s="85"/>
    </row>
    <row r="7" spans="1:9" s="67" customFormat="1" ht="15" customHeight="1" x14ac:dyDescent="0.2">
      <c r="A7" s="85"/>
      <c r="B7" s="85" t="s">
        <v>56</v>
      </c>
      <c r="C7" s="139">
        <v>75</v>
      </c>
      <c r="D7" s="139">
        <v>228</v>
      </c>
      <c r="E7" s="139">
        <v>820</v>
      </c>
      <c r="F7" s="139">
        <v>1341</v>
      </c>
      <c r="G7" s="139">
        <v>2464</v>
      </c>
    </row>
    <row r="8" spans="1:9" s="67" customFormat="1" ht="15" customHeight="1" x14ac:dyDescent="0.2">
      <c r="A8" s="85"/>
      <c r="B8" s="85" t="s">
        <v>137</v>
      </c>
      <c r="C8" s="139">
        <v>85</v>
      </c>
      <c r="D8" s="139">
        <v>459</v>
      </c>
      <c r="E8" s="139">
        <v>1591</v>
      </c>
      <c r="F8" s="139">
        <v>1213</v>
      </c>
      <c r="G8" s="139">
        <v>3348</v>
      </c>
    </row>
    <row r="9" spans="1:9" s="67" customFormat="1" ht="15" customHeight="1" x14ac:dyDescent="0.2">
      <c r="A9" s="85"/>
      <c r="B9" s="85" t="s">
        <v>14</v>
      </c>
      <c r="C9" s="139">
        <v>160</v>
      </c>
      <c r="D9" s="139">
        <v>687</v>
      </c>
      <c r="E9" s="139">
        <v>2411</v>
      </c>
      <c r="F9" s="139">
        <v>2554</v>
      </c>
      <c r="G9" s="139">
        <v>5812</v>
      </c>
    </row>
    <row r="10" spans="1:9" s="67" customFormat="1" ht="20.100000000000001" customHeight="1" x14ac:dyDescent="0.2">
      <c r="A10" s="85" t="s">
        <v>50</v>
      </c>
      <c r="B10" s="85"/>
      <c r="C10" s="139"/>
      <c r="D10" s="139"/>
      <c r="E10" s="139"/>
      <c r="F10" s="139"/>
      <c r="G10" s="139"/>
    </row>
    <row r="11" spans="1:9" s="67" customFormat="1" ht="15" customHeight="1" x14ac:dyDescent="0.2">
      <c r="A11" s="85"/>
      <c r="B11" s="85" t="s">
        <v>56</v>
      </c>
      <c r="C11" s="140">
        <v>1.0999999999999999E-2</v>
      </c>
      <c r="D11" s="140">
        <v>1.7999999999999999E-2</v>
      </c>
      <c r="E11" s="140">
        <v>7.1999999999999995E-2</v>
      </c>
      <c r="F11" s="140">
        <v>0.17199999999999999</v>
      </c>
      <c r="G11" s="140">
        <v>6.3E-2</v>
      </c>
    </row>
    <row r="12" spans="1:9" s="67" customFormat="1" ht="15" customHeight="1" x14ac:dyDescent="0.2">
      <c r="A12" s="85"/>
      <c r="B12" s="85" t="s">
        <v>137</v>
      </c>
      <c r="C12" s="140">
        <v>0.154</v>
      </c>
      <c r="D12" s="140">
        <v>0.23599999999999999</v>
      </c>
      <c r="E12" s="140">
        <v>0.39900000000000002</v>
      </c>
      <c r="F12" s="140">
        <v>0.45</v>
      </c>
      <c r="G12" s="140">
        <v>0.36499999999999999</v>
      </c>
    </row>
    <row r="13" spans="1:9" s="67" customFormat="1" ht="15" customHeight="1" x14ac:dyDescent="0.2">
      <c r="A13" s="85"/>
      <c r="B13" s="85" t="s">
        <v>14</v>
      </c>
      <c r="C13" s="140">
        <v>2.1999999999999999E-2</v>
      </c>
      <c r="D13" s="140">
        <v>4.7E-2</v>
      </c>
      <c r="E13" s="140">
        <v>0.156</v>
      </c>
      <c r="F13" s="140">
        <v>0.24399999999999999</v>
      </c>
      <c r="G13" s="140">
        <v>0.121</v>
      </c>
    </row>
    <row r="14" spans="1:9" s="5" customFormat="1" ht="11.25" x14ac:dyDescent="0.2"/>
  </sheetData>
  <phoneticPr fontId="0" type="noConversion"/>
  <hyperlinks>
    <hyperlink ref="I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6FF9D-337B-4E87-9BF9-B740BD399CE0}">
  <sheetPr codeName="Sheet26"/>
  <dimension ref="A1:H13"/>
  <sheetViews>
    <sheetView zoomScale="130" zoomScaleNormal="130" workbookViewId="0"/>
  </sheetViews>
  <sheetFormatPr defaultColWidth="9.140625" defaultRowHeight="12.75" x14ac:dyDescent="0.2"/>
  <cols>
    <col min="1" max="1" width="24.5703125" style="64" customWidth="1"/>
    <col min="2" max="2" width="22" style="64" customWidth="1"/>
    <col min="3" max="3" width="16.42578125" style="64" customWidth="1"/>
    <col min="4" max="4" width="14.42578125" style="64" customWidth="1"/>
    <col min="5" max="7" width="9.140625" style="64"/>
    <col min="8" max="8" width="14.42578125" style="64" customWidth="1"/>
    <col min="9" max="16384" width="9.140625" style="64"/>
  </cols>
  <sheetData>
    <row r="1" spans="1:8" ht="30" customHeight="1" x14ac:dyDescent="0.2">
      <c r="A1" s="161" t="s">
        <v>419</v>
      </c>
      <c r="H1" s="156" t="s">
        <v>352</v>
      </c>
    </row>
    <row r="2" spans="1:8" s="66" customFormat="1" ht="51" customHeight="1" x14ac:dyDescent="0.2">
      <c r="A2" s="85" t="s">
        <v>41</v>
      </c>
      <c r="B2" s="136"/>
      <c r="C2" s="163" t="s">
        <v>458</v>
      </c>
      <c r="D2" s="163" t="s">
        <v>457</v>
      </c>
      <c r="H2"/>
    </row>
    <row r="3" spans="1:8" s="67" customFormat="1" ht="15" customHeight="1" x14ac:dyDescent="0.2">
      <c r="A3" s="85" t="s">
        <v>43</v>
      </c>
      <c r="B3" s="85"/>
      <c r="C3" s="67" t="s">
        <v>412</v>
      </c>
      <c r="D3" s="67" t="s">
        <v>412</v>
      </c>
      <c r="H3"/>
    </row>
    <row r="4" spans="1:8" s="67" customFormat="1" ht="15" customHeight="1" x14ac:dyDescent="0.2">
      <c r="A4" s="85" t="s">
        <v>47</v>
      </c>
      <c r="B4" s="85"/>
      <c r="C4" s="138">
        <v>510.3</v>
      </c>
      <c r="D4" s="138">
        <v>769.3</v>
      </c>
      <c r="H4"/>
    </row>
    <row r="5" spans="1:8" s="67" customFormat="1" ht="15" customHeight="1" x14ac:dyDescent="0.2">
      <c r="A5" s="85" t="s">
        <v>48</v>
      </c>
      <c r="B5" s="85"/>
      <c r="C5" s="138">
        <v>250</v>
      </c>
      <c r="D5" s="138">
        <v>320</v>
      </c>
      <c r="H5"/>
    </row>
    <row r="6" spans="1:8" s="67" customFormat="1" ht="20.100000000000001" customHeight="1" x14ac:dyDescent="0.2">
      <c r="A6" s="85" t="s">
        <v>49</v>
      </c>
      <c r="B6" s="85"/>
      <c r="H6"/>
    </row>
    <row r="7" spans="1:8" s="67" customFormat="1" ht="15" customHeight="1" x14ac:dyDescent="0.2">
      <c r="A7" s="85"/>
      <c r="B7" s="85" t="s">
        <v>56</v>
      </c>
      <c r="C7" s="139">
        <v>271</v>
      </c>
      <c r="D7" s="139">
        <v>796</v>
      </c>
      <c r="H7"/>
    </row>
    <row r="8" spans="1:8" s="67" customFormat="1" ht="15" customHeight="1" x14ac:dyDescent="0.2">
      <c r="A8" s="85"/>
      <c r="B8" s="85" t="s">
        <v>137</v>
      </c>
      <c r="C8" s="139">
        <v>283</v>
      </c>
      <c r="D8" s="139">
        <v>844</v>
      </c>
      <c r="H8"/>
    </row>
    <row r="9" spans="1:8" s="67" customFormat="1" ht="15" customHeight="1" x14ac:dyDescent="0.2">
      <c r="A9" s="85"/>
      <c r="B9" s="85" t="s">
        <v>14</v>
      </c>
      <c r="C9" s="139">
        <v>554</v>
      </c>
      <c r="D9" s="139">
        <v>1640</v>
      </c>
      <c r="H9"/>
    </row>
    <row r="10" spans="1:8" s="67" customFormat="1" ht="20.100000000000001" customHeight="1" x14ac:dyDescent="0.2">
      <c r="A10" s="85" t="s">
        <v>50</v>
      </c>
      <c r="B10" s="85"/>
      <c r="H10"/>
    </row>
    <row r="11" spans="1:8" s="67" customFormat="1" ht="15" customHeight="1" x14ac:dyDescent="0.2">
      <c r="A11" s="85"/>
      <c r="B11" s="85" t="s">
        <v>56</v>
      </c>
      <c r="C11" s="140">
        <v>1.4E-2</v>
      </c>
      <c r="D11" s="140">
        <v>4.1000000000000002E-2</v>
      </c>
    </row>
    <row r="12" spans="1:8" s="67" customFormat="1" ht="15" customHeight="1" x14ac:dyDescent="0.2">
      <c r="A12" s="85"/>
      <c r="B12" s="85" t="s">
        <v>137</v>
      </c>
      <c r="C12" s="140">
        <v>0.113</v>
      </c>
      <c r="D12" s="140">
        <v>0.33800000000000002</v>
      </c>
    </row>
    <row r="13" spans="1:8" s="67" customFormat="1" ht="15" customHeight="1" x14ac:dyDescent="0.2">
      <c r="A13" s="85"/>
      <c r="B13" s="85" t="s">
        <v>14</v>
      </c>
      <c r="C13" s="140">
        <v>2.5000000000000001E-2</v>
      </c>
      <c r="D13" s="140">
        <v>7.3999999999999996E-2</v>
      </c>
    </row>
  </sheetData>
  <hyperlinks>
    <hyperlink ref="H1" location="Contents!A1" display="Contents page" xr:uid="{DA82E5AA-5F81-4638-AAEB-4A4C10F49779}"/>
  </hyperlinks>
  <pageMargins left="0.75" right="0.75" top="1" bottom="1" header="0.5" footer="0.5"/>
  <pageSetup paperSize="9" orientation="portrait" r:id="rId1"/>
  <headerFooter alignWithMargins="0">
    <oddFooter>&amp;C_x000D_&amp;1#&amp;"Arial Black"&amp;10&amp;K000000 OFFICIAL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/>
  <dimension ref="A1:M20"/>
  <sheetViews>
    <sheetView zoomScale="130" zoomScaleNormal="130" workbookViewId="0"/>
  </sheetViews>
  <sheetFormatPr defaultColWidth="24.85546875" defaultRowHeight="12.75" x14ac:dyDescent="0.2"/>
  <cols>
    <col min="1" max="1" width="28.5703125" style="85" customWidth="1"/>
    <col min="2" max="11" width="10.85546875" style="85" customWidth="1"/>
    <col min="12" max="12" width="6.42578125" style="85" customWidth="1"/>
    <col min="13" max="13" width="15.85546875" style="85" customWidth="1"/>
    <col min="14" max="16384" width="24.85546875" style="85"/>
  </cols>
  <sheetData>
    <row r="1" spans="1:13" ht="30" customHeight="1" x14ac:dyDescent="0.2">
      <c r="A1" s="161" t="s">
        <v>418</v>
      </c>
      <c r="B1" s="14"/>
      <c r="C1" s="14"/>
      <c r="D1" s="14"/>
      <c r="E1" s="14"/>
      <c r="F1" s="14"/>
      <c r="G1" s="15"/>
      <c r="H1" s="15"/>
      <c r="I1" s="15"/>
      <c r="J1" s="15"/>
      <c r="K1" s="15"/>
      <c r="M1" s="156" t="s">
        <v>352</v>
      </c>
    </row>
    <row r="2" spans="1:13" ht="20.100000000000001" customHeight="1" x14ac:dyDescent="0.2">
      <c r="A2" s="19"/>
      <c r="B2" s="223" t="s">
        <v>51</v>
      </c>
      <c r="C2" s="223"/>
      <c r="D2" s="224" t="s">
        <v>52</v>
      </c>
      <c r="E2" s="224"/>
      <c r="F2" s="223" t="s">
        <v>53</v>
      </c>
      <c r="G2" s="223"/>
      <c r="H2" s="224" t="s">
        <v>58</v>
      </c>
      <c r="I2" s="224"/>
      <c r="J2" s="225" t="s">
        <v>36</v>
      </c>
      <c r="K2" s="225"/>
    </row>
    <row r="3" spans="1:13" ht="20.100000000000001" customHeight="1" x14ac:dyDescent="0.2">
      <c r="A3" s="170" t="s">
        <v>29</v>
      </c>
      <c r="B3" s="220" t="s">
        <v>54</v>
      </c>
      <c r="C3" s="220" t="s">
        <v>55</v>
      </c>
      <c r="D3" s="221" t="s">
        <v>54</v>
      </c>
      <c r="E3" s="221" t="s">
        <v>55</v>
      </c>
      <c r="F3" s="220" t="s">
        <v>54</v>
      </c>
      <c r="G3" s="220" t="s">
        <v>55</v>
      </c>
      <c r="H3" s="221" t="s">
        <v>54</v>
      </c>
      <c r="I3" s="221" t="s">
        <v>55</v>
      </c>
      <c r="J3" s="220" t="s">
        <v>54</v>
      </c>
      <c r="K3" s="220" t="s">
        <v>55</v>
      </c>
    </row>
    <row r="4" spans="1:13" ht="20.100000000000001" customHeight="1" x14ac:dyDescent="0.2">
      <c r="A4" s="16" t="s">
        <v>16</v>
      </c>
      <c r="B4" s="86">
        <v>32</v>
      </c>
      <c r="C4" s="87">
        <v>8.0000000000000002E-3</v>
      </c>
      <c r="D4" s="88">
        <v>48</v>
      </c>
      <c r="E4" s="89">
        <v>0.01</v>
      </c>
      <c r="F4" s="86">
        <v>18</v>
      </c>
      <c r="G4" s="87">
        <v>1.7999999999999999E-2</v>
      </c>
      <c r="H4" s="88">
        <v>5</v>
      </c>
      <c r="I4" s="89">
        <v>3.4000000000000002E-2</v>
      </c>
      <c r="J4" s="86">
        <v>103</v>
      </c>
      <c r="K4" s="87">
        <v>0.01</v>
      </c>
    </row>
    <row r="5" spans="1:13" ht="20.100000000000001" customHeight="1" x14ac:dyDescent="0.2">
      <c r="A5" s="16" t="s">
        <v>17</v>
      </c>
      <c r="B5" s="86">
        <v>7</v>
      </c>
      <c r="C5" s="87">
        <v>1.2E-2</v>
      </c>
      <c r="D5" s="88">
        <v>14</v>
      </c>
      <c r="E5" s="89">
        <v>8.9999999999999993E-3</v>
      </c>
      <c r="F5" s="86">
        <v>15</v>
      </c>
      <c r="G5" s="87">
        <v>1.0999999999999999E-2</v>
      </c>
      <c r="H5" s="88">
        <v>17</v>
      </c>
      <c r="I5" s="89">
        <v>1.7000000000000001E-2</v>
      </c>
      <c r="J5" s="86">
        <v>53</v>
      </c>
      <c r="K5" s="87">
        <v>1.2E-2</v>
      </c>
    </row>
    <row r="6" spans="1:13" ht="20.100000000000001" customHeight="1" x14ac:dyDescent="0.2">
      <c r="A6" s="16" t="s">
        <v>18</v>
      </c>
      <c r="B6" s="86">
        <v>6</v>
      </c>
      <c r="C6" s="87">
        <v>1.0999999999999999E-2</v>
      </c>
      <c r="D6" s="88">
        <v>7</v>
      </c>
      <c r="E6" s="89">
        <v>5.0000000000000001E-3</v>
      </c>
      <c r="F6" s="86">
        <v>11</v>
      </c>
      <c r="G6" s="87">
        <v>1.4E-2</v>
      </c>
      <c r="H6" s="88">
        <v>6</v>
      </c>
      <c r="I6" s="89">
        <v>1.2999999999999999E-2</v>
      </c>
      <c r="J6" s="86">
        <v>30</v>
      </c>
      <c r="K6" s="87">
        <v>8.9999999999999993E-3</v>
      </c>
    </row>
    <row r="7" spans="1:13" ht="20.100000000000001" customHeight="1" x14ac:dyDescent="0.2">
      <c r="A7" s="16" t="s">
        <v>19</v>
      </c>
      <c r="B7" s="86">
        <v>8</v>
      </c>
      <c r="C7" s="87">
        <v>2.3E-2</v>
      </c>
      <c r="D7" s="88">
        <v>78</v>
      </c>
      <c r="E7" s="89">
        <v>6.4000000000000001E-2</v>
      </c>
      <c r="F7" s="86">
        <v>561</v>
      </c>
      <c r="G7" s="87">
        <v>0.20599999999999999</v>
      </c>
      <c r="H7" s="88">
        <v>1083</v>
      </c>
      <c r="I7" s="89">
        <v>0.373</v>
      </c>
      <c r="J7" s="86">
        <v>1730</v>
      </c>
      <c r="K7" s="87">
        <v>0.24</v>
      </c>
    </row>
    <row r="8" spans="1:13" ht="20.100000000000001" customHeight="1" x14ac:dyDescent="0.2">
      <c r="A8" s="16" t="s">
        <v>20</v>
      </c>
      <c r="B8" s="86">
        <v>4</v>
      </c>
      <c r="C8" s="87">
        <v>7.0000000000000001E-3</v>
      </c>
      <c r="D8" s="88">
        <v>19</v>
      </c>
      <c r="E8" s="89">
        <v>1.4E-2</v>
      </c>
      <c r="F8" s="86">
        <v>76</v>
      </c>
      <c r="G8" s="87">
        <v>6.0999999999999999E-2</v>
      </c>
      <c r="H8" s="88">
        <v>84</v>
      </c>
      <c r="I8" s="89">
        <v>0.129</v>
      </c>
      <c r="J8" s="86">
        <v>183</v>
      </c>
      <c r="K8" s="87">
        <v>4.8000000000000001E-2</v>
      </c>
    </row>
    <row r="9" spans="1:13" ht="20.100000000000001" customHeight="1" x14ac:dyDescent="0.2">
      <c r="A9" s="16" t="s">
        <v>21</v>
      </c>
      <c r="B9" s="86">
        <v>13</v>
      </c>
      <c r="C9" s="87">
        <v>2.7E-2</v>
      </c>
      <c r="D9" s="88">
        <v>26</v>
      </c>
      <c r="E9" s="89">
        <v>2.1000000000000001E-2</v>
      </c>
      <c r="F9" s="86">
        <v>38</v>
      </c>
      <c r="G9" s="87">
        <v>0.03</v>
      </c>
      <c r="H9" s="88">
        <v>71</v>
      </c>
      <c r="I9" s="89">
        <v>0.1</v>
      </c>
      <c r="J9" s="86">
        <v>148</v>
      </c>
      <c r="K9" s="87">
        <v>0.04</v>
      </c>
    </row>
    <row r="10" spans="1:13" ht="20.100000000000001" customHeight="1" x14ac:dyDescent="0.2">
      <c r="A10" s="16" t="s">
        <v>22</v>
      </c>
      <c r="B10" s="86">
        <v>3</v>
      </c>
      <c r="C10" s="87">
        <v>3.5000000000000003E-2</v>
      </c>
      <c r="D10" s="88">
        <v>10</v>
      </c>
      <c r="E10" s="89">
        <v>2.5000000000000001E-2</v>
      </c>
      <c r="F10" s="86">
        <v>17</v>
      </c>
      <c r="G10" s="87">
        <v>2.4E-2</v>
      </c>
      <c r="H10" s="88">
        <v>13</v>
      </c>
      <c r="I10" s="89">
        <v>3.9E-2</v>
      </c>
      <c r="J10" s="86">
        <v>43</v>
      </c>
      <c r="K10" s="87">
        <v>2.8000000000000001E-2</v>
      </c>
    </row>
    <row r="11" spans="1:13" ht="20.100000000000001" customHeight="1" x14ac:dyDescent="0.2">
      <c r="A11" s="16" t="s">
        <v>23</v>
      </c>
      <c r="B11" s="86">
        <v>0</v>
      </c>
      <c r="C11" s="87">
        <v>0</v>
      </c>
      <c r="D11" s="88">
        <v>16</v>
      </c>
      <c r="E11" s="89">
        <v>2.8000000000000001E-2</v>
      </c>
      <c r="F11" s="86">
        <v>59</v>
      </c>
      <c r="G11" s="87">
        <v>3.7999999999999999E-2</v>
      </c>
      <c r="H11" s="88">
        <v>52</v>
      </c>
      <c r="I11" s="89">
        <v>4.1000000000000002E-2</v>
      </c>
      <c r="J11" s="86">
        <v>127</v>
      </c>
      <c r="K11" s="87">
        <v>3.5999999999999997E-2</v>
      </c>
    </row>
    <row r="12" spans="1:13" ht="20.100000000000001" customHeight="1" x14ac:dyDescent="0.2">
      <c r="A12" s="16" t="s">
        <v>24</v>
      </c>
      <c r="B12" s="86">
        <v>2</v>
      </c>
      <c r="C12" s="87">
        <v>1.9E-2</v>
      </c>
      <c r="D12" s="88">
        <v>10</v>
      </c>
      <c r="E12" s="89">
        <v>2.7E-2</v>
      </c>
      <c r="F12" s="86">
        <v>25</v>
      </c>
      <c r="G12" s="87">
        <v>3.1E-2</v>
      </c>
      <c r="H12" s="88">
        <v>10</v>
      </c>
      <c r="I12" s="89">
        <v>2.9000000000000001E-2</v>
      </c>
      <c r="J12" s="86">
        <v>47</v>
      </c>
      <c r="K12" s="87">
        <v>2.9000000000000001E-2</v>
      </c>
    </row>
    <row r="13" spans="1:13" s="90" customFormat="1" ht="30" customHeight="1" x14ac:dyDescent="0.15">
      <c r="A13" s="18" t="s">
        <v>56</v>
      </c>
      <c r="B13" s="86">
        <v>75</v>
      </c>
      <c r="C13" s="87">
        <v>1.0999999999999999E-2</v>
      </c>
      <c r="D13" s="88">
        <v>228</v>
      </c>
      <c r="E13" s="89">
        <v>1.7999999999999999E-2</v>
      </c>
      <c r="F13" s="86">
        <v>820</v>
      </c>
      <c r="G13" s="87">
        <v>7.1999999999999995E-2</v>
      </c>
      <c r="H13" s="88">
        <v>1341</v>
      </c>
      <c r="I13" s="89">
        <v>0.17199999999999999</v>
      </c>
      <c r="J13" s="86">
        <v>2464</v>
      </c>
      <c r="K13" s="87">
        <v>6.3E-2</v>
      </c>
    </row>
    <row r="14" spans="1:13" ht="20.100000000000001" customHeight="1" x14ac:dyDescent="0.2">
      <c r="A14" s="16" t="s">
        <v>25</v>
      </c>
      <c r="B14" s="86">
        <v>12</v>
      </c>
      <c r="C14" s="87">
        <v>6.9000000000000006E-2</v>
      </c>
      <c r="D14" s="88">
        <v>69</v>
      </c>
      <c r="E14" s="89">
        <v>0.109</v>
      </c>
      <c r="F14" s="86">
        <v>292</v>
      </c>
      <c r="G14" s="87">
        <v>0.24299999999999999</v>
      </c>
      <c r="H14" s="88">
        <v>272</v>
      </c>
      <c r="I14" s="89">
        <v>0.31</v>
      </c>
      <c r="J14" s="86">
        <v>645</v>
      </c>
      <c r="K14" s="87">
        <v>0.223</v>
      </c>
    </row>
    <row r="15" spans="1:13" ht="20.100000000000001" customHeight="1" x14ac:dyDescent="0.2">
      <c r="A15" s="16" t="s">
        <v>26</v>
      </c>
      <c r="B15" s="86">
        <v>12</v>
      </c>
      <c r="C15" s="87">
        <v>0.125</v>
      </c>
      <c r="D15" s="88">
        <v>106</v>
      </c>
      <c r="E15" s="89">
        <v>0.30499999999999999</v>
      </c>
      <c r="F15" s="86">
        <v>337</v>
      </c>
      <c r="G15" s="87">
        <v>0.47699999999999998</v>
      </c>
      <c r="H15" s="88">
        <v>147</v>
      </c>
      <c r="I15" s="89">
        <v>0.39500000000000002</v>
      </c>
      <c r="J15" s="86">
        <v>602</v>
      </c>
      <c r="K15" s="87">
        <v>0.39600000000000002</v>
      </c>
    </row>
    <row r="16" spans="1:13" ht="20.100000000000001" customHeight="1" x14ac:dyDescent="0.2">
      <c r="A16" s="16" t="s">
        <v>57</v>
      </c>
      <c r="B16" s="86">
        <v>16</v>
      </c>
      <c r="C16" s="87">
        <v>0.155</v>
      </c>
      <c r="D16" s="88">
        <v>105</v>
      </c>
      <c r="E16" s="89">
        <v>0.28499999999999998</v>
      </c>
      <c r="F16" s="86">
        <v>264</v>
      </c>
      <c r="G16" s="87">
        <v>0.34599999999999997</v>
      </c>
      <c r="H16" s="88">
        <v>261</v>
      </c>
      <c r="I16" s="89">
        <v>0.44500000000000001</v>
      </c>
      <c r="J16" s="86">
        <v>646</v>
      </c>
      <c r="K16" s="87">
        <v>0.35499999999999998</v>
      </c>
    </row>
    <row r="17" spans="1:11" ht="20.100000000000001" customHeight="1" x14ac:dyDescent="0.2">
      <c r="A17" s="16" t="s">
        <v>27</v>
      </c>
      <c r="B17" s="86">
        <v>24</v>
      </c>
      <c r="C17" s="87">
        <v>0.27</v>
      </c>
      <c r="D17" s="88">
        <v>77</v>
      </c>
      <c r="E17" s="89">
        <v>0.26500000000000001</v>
      </c>
      <c r="F17" s="86">
        <v>236</v>
      </c>
      <c r="G17" s="87">
        <v>0.36399999999999999</v>
      </c>
      <c r="H17" s="88">
        <v>109</v>
      </c>
      <c r="I17" s="89">
        <v>0.32700000000000001</v>
      </c>
      <c r="J17" s="86">
        <v>446</v>
      </c>
      <c r="K17" s="87">
        <v>0.32800000000000001</v>
      </c>
    </row>
    <row r="18" spans="1:11" ht="20.100000000000001" customHeight="1" x14ac:dyDescent="0.2">
      <c r="A18" s="16" t="s">
        <v>28</v>
      </c>
      <c r="B18" s="86">
        <v>21</v>
      </c>
      <c r="C18" s="87">
        <v>0.23100000000000001</v>
      </c>
      <c r="D18" s="88">
        <v>102</v>
      </c>
      <c r="E18" s="89">
        <v>0.32900000000000001</v>
      </c>
      <c r="F18" s="86">
        <v>462</v>
      </c>
      <c r="G18" s="87">
        <v>0.68899999999999995</v>
      </c>
      <c r="H18" s="88">
        <v>424</v>
      </c>
      <c r="I18" s="89">
        <v>0.81100000000000005</v>
      </c>
      <c r="J18" s="86">
        <v>1009</v>
      </c>
      <c r="K18" s="87">
        <v>0.63300000000000001</v>
      </c>
    </row>
    <row r="19" spans="1:11" s="91" customFormat="1" ht="30" customHeight="1" x14ac:dyDescent="0.15">
      <c r="A19" s="17" t="s">
        <v>137</v>
      </c>
      <c r="B19" s="86">
        <v>85</v>
      </c>
      <c r="C19" s="87">
        <v>0.154</v>
      </c>
      <c r="D19" s="88">
        <v>459</v>
      </c>
      <c r="E19" s="89">
        <v>0.23599999999999999</v>
      </c>
      <c r="F19" s="86">
        <v>1591</v>
      </c>
      <c r="G19" s="87">
        <v>0.39900000000000002</v>
      </c>
      <c r="H19" s="88">
        <v>1213</v>
      </c>
      <c r="I19" s="89">
        <v>0.45</v>
      </c>
      <c r="J19" s="86">
        <v>3348</v>
      </c>
      <c r="K19" s="87">
        <v>0.36499999999999999</v>
      </c>
    </row>
    <row r="20" spans="1:11" s="91" customFormat="1" ht="30" customHeight="1" x14ac:dyDescent="0.15">
      <c r="A20" s="17" t="s">
        <v>14</v>
      </c>
      <c r="B20" s="86">
        <v>160</v>
      </c>
      <c r="C20" s="87">
        <v>2.1999999999999999E-2</v>
      </c>
      <c r="D20" s="88">
        <v>687</v>
      </c>
      <c r="E20" s="89">
        <v>4.7E-2</v>
      </c>
      <c r="F20" s="86">
        <v>2411</v>
      </c>
      <c r="G20" s="87">
        <v>0.156</v>
      </c>
      <c r="H20" s="88">
        <v>2554</v>
      </c>
      <c r="I20" s="89">
        <v>0.24399999999999999</v>
      </c>
      <c r="J20" s="86">
        <v>5812</v>
      </c>
      <c r="K20" s="87">
        <v>0.121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8"/>
  <dimension ref="A1:L27"/>
  <sheetViews>
    <sheetView zoomScaleNormal="100" workbookViewId="0"/>
  </sheetViews>
  <sheetFormatPr defaultColWidth="9" defaultRowHeight="10.5" x14ac:dyDescent="0.15"/>
  <cols>
    <col min="12" max="12" width="18" customWidth="1"/>
    <col min="14" max="14" width="8.85546875" customWidth="1"/>
  </cols>
  <sheetData>
    <row r="1" spans="1:12" ht="30" customHeight="1" x14ac:dyDescent="0.15">
      <c r="A1" s="161" t="s">
        <v>397</v>
      </c>
      <c r="B1" s="111"/>
      <c r="L1" s="162" t="s">
        <v>352</v>
      </c>
    </row>
    <row r="2" spans="1:12" ht="20.100000000000001" customHeight="1" x14ac:dyDescent="0.2">
      <c r="B2" s="10"/>
    </row>
    <row r="3" spans="1:12" ht="20.100000000000001" customHeight="1" x14ac:dyDescent="0.15"/>
    <row r="4" spans="1:12" ht="20.100000000000001" customHeight="1" x14ac:dyDescent="0.15"/>
    <row r="5" spans="1:12" ht="20.100000000000001" customHeight="1" x14ac:dyDescent="0.15"/>
    <row r="6" spans="1:12" ht="20.100000000000001" customHeight="1" x14ac:dyDescent="0.15"/>
    <row r="7" spans="1:12" ht="20.100000000000001" customHeight="1" x14ac:dyDescent="0.15"/>
    <row r="8" spans="1:12" ht="20.100000000000001" customHeight="1" x14ac:dyDescent="0.15"/>
    <row r="9" spans="1:12" ht="20.100000000000001" customHeight="1" x14ac:dyDescent="0.15"/>
    <row r="10" spans="1:12" ht="20.100000000000001" customHeight="1" x14ac:dyDescent="0.15"/>
    <row r="11" spans="1:12" ht="20.100000000000001" customHeight="1" x14ac:dyDescent="0.15"/>
    <row r="12" spans="1:12" ht="20.100000000000001" customHeight="1" x14ac:dyDescent="0.15"/>
    <row r="13" spans="1:12" ht="20.100000000000001" customHeight="1" x14ac:dyDescent="0.15"/>
    <row r="14" spans="1:12" ht="20.100000000000001" customHeight="1" x14ac:dyDescent="0.15"/>
    <row r="15" spans="1:12" ht="20.100000000000001" customHeight="1" x14ac:dyDescent="0.15"/>
    <row r="16" spans="1:12" ht="20.100000000000001" customHeight="1" x14ac:dyDescent="0.15"/>
    <row r="17" spans="12:12" ht="20.100000000000001" customHeight="1" x14ac:dyDescent="0.15"/>
    <row r="18" spans="12:12" ht="20.100000000000001" customHeight="1" x14ac:dyDescent="0.25">
      <c r="L18" s="43"/>
    </row>
    <row r="19" spans="12:12" ht="20.100000000000001" customHeight="1" x14ac:dyDescent="0.15"/>
    <row r="20" spans="12:12" ht="20.100000000000001" customHeight="1" x14ac:dyDescent="0.15"/>
    <row r="21" spans="12:12" ht="20.100000000000001" customHeight="1" x14ac:dyDescent="0.15"/>
    <row r="22" spans="12:12" ht="20.100000000000001" customHeight="1" x14ac:dyDescent="0.15"/>
    <row r="23" spans="12:12" ht="20.100000000000001" customHeight="1" x14ac:dyDescent="0.15"/>
    <row r="24" spans="12:12" ht="20.100000000000001" customHeight="1" x14ac:dyDescent="0.15"/>
    <row r="25" spans="12:12" ht="20.100000000000001" customHeight="1" x14ac:dyDescent="0.15"/>
    <row r="26" spans="12:12" ht="20.100000000000001" customHeight="1" x14ac:dyDescent="0.15"/>
    <row r="27" spans="12:12" ht="20.100000000000001" customHeight="1" x14ac:dyDescent="0.15"/>
  </sheetData>
  <hyperlinks>
    <hyperlink ref="L1" location="Contents!A1" display="Contents page" xr:uid="{00000000-0004-0000-14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/>
  <dimension ref="A1:N1"/>
  <sheetViews>
    <sheetView zoomScaleNormal="100" workbookViewId="0"/>
  </sheetViews>
  <sheetFormatPr defaultColWidth="9" defaultRowHeight="10.5" x14ac:dyDescent="0.15"/>
  <cols>
    <col min="14" max="14" width="18.5703125" customWidth="1"/>
  </cols>
  <sheetData>
    <row r="1" spans="1:14" ht="30" customHeight="1" x14ac:dyDescent="0.15">
      <c r="A1" s="161" t="s">
        <v>398</v>
      </c>
      <c r="N1" s="162" t="s">
        <v>352</v>
      </c>
    </row>
  </sheetData>
  <hyperlinks>
    <hyperlink ref="N1" location="Contents!A1" display="Contents page" xr:uid="{00000000-0004-0000-15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0"/>
  <dimension ref="A1:AS162"/>
  <sheetViews>
    <sheetView zoomScaleNormal="100" workbookViewId="0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ColWidth="8" defaultRowHeight="12.75" outlineLevelCol="1" x14ac:dyDescent="0.2"/>
  <cols>
    <col min="1" max="1" width="19" style="5" bestFit="1" customWidth="1"/>
    <col min="2" max="2" width="28.140625" style="5" bestFit="1" customWidth="1"/>
    <col min="3" max="4" width="8.85546875" style="5" customWidth="1"/>
    <col min="5" max="5" width="8.85546875" style="83" customWidth="1"/>
    <col min="6" max="7" width="10.85546875" style="83" customWidth="1"/>
    <col min="8" max="9" width="8.85546875" style="83" customWidth="1"/>
    <col min="10" max="11" width="8.85546875" style="5" customWidth="1"/>
    <col min="12" max="12" width="8.85546875" style="83" customWidth="1"/>
    <col min="13" max="14" width="10.85546875" style="83" customWidth="1"/>
    <col min="15" max="16" width="8.85546875" style="83" customWidth="1"/>
    <col min="17" max="18" width="8.85546875" style="5" customWidth="1" outlineLevel="1"/>
    <col min="19" max="23" width="8.85546875" style="83" customWidth="1" outlineLevel="1"/>
    <col min="24" max="25" width="8.85546875" style="5" customWidth="1"/>
    <col min="26" max="26" width="8.85546875" style="83" customWidth="1"/>
    <col min="27" max="28" width="10.85546875" style="83" customWidth="1"/>
    <col min="29" max="30" width="8.85546875" style="83" customWidth="1"/>
    <col min="31" max="32" width="8.85546875" style="5" customWidth="1"/>
    <col min="33" max="33" width="8.85546875" style="83" customWidth="1"/>
    <col min="34" max="35" width="10.85546875" style="83" customWidth="1"/>
    <col min="36" max="36" width="8.85546875" style="83" customWidth="1"/>
    <col min="37" max="37" width="10.85546875" style="83" customWidth="1" collapsed="1"/>
    <col min="38" max="39" width="8.85546875" style="5" customWidth="1" outlineLevel="1"/>
    <col min="40" max="40" width="8.85546875" style="83" customWidth="1" outlineLevel="1"/>
    <col min="41" max="42" width="10.85546875" style="83" customWidth="1" outlineLevel="1"/>
    <col min="43" max="43" width="8.85546875" style="83" customWidth="1" outlineLevel="1"/>
    <col min="44" max="44" width="8.85546875" style="83" customWidth="1" outlineLevel="1" collapsed="1"/>
    <col min="45" max="45" width="9.85546875" style="5" customWidth="1"/>
    <col min="46" max="16384" width="8" style="5"/>
  </cols>
  <sheetData>
    <row r="1" spans="1:45" ht="30" customHeight="1" x14ac:dyDescent="0.2">
      <c r="A1" s="161" t="s">
        <v>417</v>
      </c>
      <c r="K1" s="188" t="s">
        <v>352</v>
      </c>
      <c r="L1" s="84"/>
    </row>
    <row r="2" spans="1:45" s="21" customFormat="1" ht="11.25" x14ac:dyDescent="0.2">
      <c r="A2" s="180"/>
      <c r="B2" s="181"/>
      <c r="C2" s="182" t="s">
        <v>30</v>
      </c>
      <c r="D2" s="183"/>
      <c r="E2" s="44"/>
      <c r="F2" s="44"/>
      <c r="G2" s="44"/>
      <c r="H2" s="44"/>
      <c r="I2" s="44"/>
      <c r="J2" s="182" t="s">
        <v>31</v>
      </c>
      <c r="K2" s="183"/>
      <c r="L2" s="44"/>
      <c r="M2" s="44"/>
      <c r="N2" s="44"/>
      <c r="O2" s="44"/>
      <c r="P2" s="44"/>
      <c r="Q2" s="182" t="s">
        <v>32</v>
      </c>
      <c r="R2" s="183"/>
      <c r="S2" s="44"/>
      <c r="T2" s="44"/>
      <c r="U2" s="44"/>
      <c r="V2" s="44"/>
      <c r="W2" s="44"/>
      <c r="X2" s="182" t="s">
        <v>33</v>
      </c>
      <c r="Y2" s="183"/>
      <c r="Z2" s="44"/>
      <c r="AA2" s="44"/>
      <c r="AB2" s="44"/>
      <c r="AC2" s="44"/>
      <c r="AD2" s="44"/>
      <c r="AE2" s="182" t="s">
        <v>34</v>
      </c>
      <c r="AF2" s="183"/>
      <c r="AG2" s="44"/>
      <c r="AH2" s="44"/>
      <c r="AI2" s="44"/>
      <c r="AJ2" s="44"/>
      <c r="AK2" s="44"/>
      <c r="AL2" s="182" t="s">
        <v>35</v>
      </c>
      <c r="AM2" s="183"/>
      <c r="AN2" s="44"/>
      <c r="AO2" s="44"/>
      <c r="AP2" s="44"/>
      <c r="AQ2" s="44"/>
      <c r="AR2" s="44"/>
    </row>
    <row r="3" spans="1:45" s="21" customFormat="1" ht="11.25" x14ac:dyDescent="0.2">
      <c r="B3" s="23" t="s">
        <v>37</v>
      </c>
      <c r="C3" s="21" t="s">
        <v>38</v>
      </c>
      <c r="D3" s="21" t="s">
        <v>13</v>
      </c>
      <c r="E3" s="45" t="s">
        <v>39</v>
      </c>
      <c r="F3" s="45" t="s">
        <v>356</v>
      </c>
      <c r="G3" s="45" t="s">
        <v>357</v>
      </c>
      <c r="H3" s="45" t="s">
        <v>293</v>
      </c>
      <c r="I3" s="45" t="s">
        <v>140</v>
      </c>
      <c r="J3" s="21" t="s">
        <v>38</v>
      </c>
      <c r="K3" s="21" t="s">
        <v>13</v>
      </c>
      <c r="L3" s="45" t="s">
        <v>39</v>
      </c>
      <c r="M3" s="45" t="s">
        <v>356</v>
      </c>
      <c r="N3" s="45" t="s">
        <v>357</v>
      </c>
      <c r="O3" s="45" t="s">
        <v>293</v>
      </c>
      <c r="P3" s="45" t="s">
        <v>140</v>
      </c>
      <c r="Q3" s="21" t="s">
        <v>38</v>
      </c>
      <c r="R3" s="21" t="s">
        <v>13</v>
      </c>
      <c r="S3" s="45" t="s">
        <v>39</v>
      </c>
      <c r="T3" s="45" t="s">
        <v>356</v>
      </c>
      <c r="U3" s="45" t="s">
        <v>357</v>
      </c>
      <c r="V3" s="45" t="s">
        <v>293</v>
      </c>
      <c r="W3" s="45" t="s">
        <v>140</v>
      </c>
      <c r="X3" s="21" t="s">
        <v>38</v>
      </c>
      <c r="Y3" s="21" t="s">
        <v>13</v>
      </c>
      <c r="Z3" s="45" t="s">
        <v>39</v>
      </c>
      <c r="AA3" s="45" t="s">
        <v>356</v>
      </c>
      <c r="AB3" s="45" t="s">
        <v>357</v>
      </c>
      <c r="AC3" s="45" t="s">
        <v>293</v>
      </c>
      <c r="AD3" s="45" t="s">
        <v>140</v>
      </c>
      <c r="AE3" s="21" t="s">
        <v>38</v>
      </c>
      <c r="AF3" s="21" t="s">
        <v>13</v>
      </c>
      <c r="AG3" s="45" t="s">
        <v>39</v>
      </c>
      <c r="AH3" s="45" t="s">
        <v>356</v>
      </c>
      <c r="AI3" s="45" t="s">
        <v>357</v>
      </c>
      <c r="AJ3" s="45" t="s">
        <v>293</v>
      </c>
      <c r="AK3" s="45" t="s">
        <v>140</v>
      </c>
      <c r="AL3" s="21" t="s">
        <v>38</v>
      </c>
      <c r="AM3" s="21" t="s">
        <v>13</v>
      </c>
      <c r="AN3" s="45" t="s">
        <v>39</v>
      </c>
      <c r="AO3" s="45" t="s">
        <v>356</v>
      </c>
      <c r="AP3" s="45" t="s">
        <v>357</v>
      </c>
      <c r="AQ3" s="45" t="s">
        <v>293</v>
      </c>
      <c r="AR3" s="45" t="s">
        <v>140</v>
      </c>
      <c r="AS3" s="45" t="s">
        <v>408</v>
      </c>
    </row>
    <row r="4" spans="1:45" ht="11.25" x14ac:dyDescent="0.2">
      <c r="A4" s="5" t="s">
        <v>16</v>
      </c>
      <c r="B4" s="5" t="s">
        <v>143</v>
      </c>
      <c r="C4" s="184">
        <v>187</v>
      </c>
      <c r="D4" s="185">
        <v>426</v>
      </c>
      <c r="E4" s="22">
        <v>0.15135135135135136</v>
      </c>
      <c r="F4" s="185">
        <v>390</v>
      </c>
      <c r="G4" s="185">
        <v>475</v>
      </c>
      <c r="H4" s="22">
        <v>0.21714285714285714</v>
      </c>
      <c r="I4" s="22">
        <v>4.3428571428571427E-2</v>
      </c>
      <c r="J4" s="184">
        <v>164</v>
      </c>
      <c r="K4" s="185">
        <v>600</v>
      </c>
      <c r="L4" s="22">
        <v>0.12570356472795496</v>
      </c>
      <c r="M4" s="185">
        <v>528</v>
      </c>
      <c r="N4" s="185">
        <v>725</v>
      </c>
      <c r="O4" s="22">
        <v>0.2</v>
      </c>
      <c r="P4" s="22">
        <v>0.04</v>
      </c>
      <c r="Q4" s="184">
        <v>22</v>
      </c>
      <c r="R4" s="185">
        <v>963</v>
      </c>
      <c r="S4" s="22">
        <v>0.20676691729323307</v>
      </c>
      <c r="T4" s="185">
        <v>810</v>
      </c>
      <c r="U4" s="185">
        <v>1275</v>
      </c>
      <c r="V4" s="22">
        <v>0.37571428571428572</v>
      </c>
      <c r="W4" s="22">
        <v>7.514285714285715E-2</v>
      </c>
      <c r="X4" s="184">
        <v>71</v>
      </c>
      <c r="Y4" s="185">
        <v>740</v>
      </c>
      <c r="Z4" s="22">
        <v>8.8235294117647065E-2</v>
      </c>
      <c r="AA4" s="185">
        <v>700</v>
      </c>
      <c r="AB4" s="185">
        <v>850</v>
      </c>
      <c r="AC4" s="22">
        <v>8.3455344070278187E-2</v>
      </c>
      <c r="AD4" s="22">
        <v>1.6691068814055639E-2</v>
      </c>
      <c r="AE4" s="184">
        <v>87</v>
      </c>
      <c r="AF4" s="185">
        <v>1150</v>
      </c>
      <c r="AG4" s="22">
        <v>8.4905660377358486E-2</v>
      </c>
      <c r="AH4" s="185">
        <v>990</v>
      </c>
      <c r="AI4" s="185">
        <v>1400</v>
      </c>
      <c r="AJ4" s="22">
        <v>0.21052631578947367</v>
      </c>
      <c r="AK4" s="22">
        <v>4.2105263157894736E-2</v>
      </c>
      <c r="AL4" s="184">
        <v>23</v>
      </c>
      <c r="AM4" s="185">
        <v>1475</v>
      </c>
      <c r="AN4" s="22">
        <v>0.10239162929745889</v>
      </c>
      <c r="AO4" s="185">
        <v>1345</v>
      </c>
      <c r="AP4" s="185">
        <v>1650</v>
      </c>
      <c r="AQ4" s="22">
        <v>0.28260869565217389</v>
      </c>
      <c r="AR4" s="22">
        <v>5.6521739130434775E-2</v>
      </c>
      <c r="AS4" s="32" t="s">
        <v>335</v>
      </c>
    </row>
    <row r="5" spans="1:45" ht="11.25" x14ac:dyDescent="0.2">
      <c r="B5" s="5" t="s">
        <v>144</v>
      </c>
      <c r="C5" s="184">
        <v>147</v>
      </c>
      <c r="D5" s="185">
        <v>450</v>
      </c>
      <c r="E5" s="22">
        <v>0.16883116883116883</v>
      </c>
      <c r="F5" s="185">
        <v>400</v>
      </c>
      <c r="G5" s="185">
        <v>500</v>
      </c>
      <c r="H5" s="22">
        <v>0.25</v>
      </c>
      <c r="I5" s="22">
        <v>0.05</v>
      </c>
      <c r="J5" s="184">
        <v>276</v>
      </c>
      <c r="K5" s="185">
        <v>590</v>
      </c>
      <c r="L5" s="22">
        <v>0.18</v>
      </c>
      <c r="M5" s="185">
        <v>520</v>
      </c>
      <c r="N5" s="185">
        <v>720</v>
      </c>
      <c r="O5" s="22">
        <v>0.21649484536082475</v>
      </c>
      <c r="P5" s="22">
        <v>4.3298969072164947E-2</v>
      </c>
      <c r="Q5" s="184">
        <v>35</v>
      </c>
      <c r="R5" s="185">
        <v>900</v>
      </c>
      <c r="S5" s="22">
        <v>0.25874125874125875</v>
      </c>
      <c r="T5" s="185">
        <v>750</v>
      </c>
      <c r="U5" s="185">
        <v>1095</v>
      </c>
      <c r="V5" s="22">
        <v>0.2</v>
      </c>
      <c r="W5" s="22">
        <v>0.04</v>
      </c>
      <c r="X5" s="184">
        <v>26</v>
      </c>
      <c r="Y5" s="185">
        <v>750</v>
      </c>
      <c r="Z5" s="22">
        <v>7.4498567335243557E-2</v>
      </c>
      <c r="AA5" s="185">
        <v>620</v>
      </c>
      <c r="AB5" s="185">
        <v>820</v>
      </c>
      <c r="AC5" s="22">
        <v>0.21951219512195122</v>
      </c>
      <c r="AD5" s="22">
        <v>4.3902439024390241E-2</v>
      </c>
      <c r="AE5" s="184">
        <v>44</v>
      </c>
      <c r="AF5" s="185">
        <v>1093</v>
      </c>
      <c r="AG5" s="22">
        <v>9.2999999999999999E-2</v>
      </c>
      <c r="AH5" s="185">
        <v>875</v>
      </c>
      <c r="AI5" s="185">
        <v>1298</v>
      </c>
      <c r="AJ5" s="22">
        <v>0.21444444444444444</v>
      </c>
      <c r="AK5" s="22">
        <v>4.2888888888888886E-2</v>
      </c>
      <c r="AL5" s="184">
        <v>16</v>
      </c>
      <c r="AM5" s="185">
        <v>1350</v>
      </c>
      <c r="AN5" s="22">
        <v>0.08</v>
      </c>
      <c r="AO5" s="185">
        <v>1099</v>
      </c>
      <c r="AP5" s="185">
        <v>1838</v>
      </c>
      <c r="AQ5" s="22">
        <v>-0.1</v>
      </c>
      <c r="AR5" s="22">
        <v>-0.02</v>
      </c>
      <c r="AS5" s="32" t="s">
        <v>335</v>
      </c>
    </row>
    <row r="6" spans="1:45" ht="11.25" x14ac:dyDescent="0.2">
      <c r="B6" s="5" t="s">
        <v>145</v>
      </c>
      <c r="C6" s="184">
        <v>42</v>
      </c>
      <c r="D6" s="185">
        <v>400</v>
      </c>
      <c r="E6" s="22">
        <v>5.2631578947368418E-2</v>
      </c>
      <c r="F6" s="185">
        <v>380</v>
      </c>
      <c r="G6" s="185">
        <v>455</v>
      </c>
      <c r="H6" s="22">
        <v>8.1081081081081086E-2</v>
      </c>
      <c r="I6" s="22">
        <v>1.6216216216216217E-2</v>
      </c>
      <c r="J6" s="184">
        <v>67</v>
      </c>
      <c r="K6" s="185">
        <v>565</v>
      </c>
      <c r="L6" s="22">
        <v>0.13</v>
      </c>
      <c r="M6" s="185">
        <v>520</v>
      </c>
      <c r="N6" s="185">
        <v>650</v>
      </c>
      <c r="O6" s="22">
        <v>0.15306122448979592</v>
      </c>
      <c r="P6" s="22">
        <v>3.0612244897959183E-2</v>
      </c>
      <c r="Q6" s="184">
        <v>14</v>
      </c>
      <c r="R6" s="185">
        <v>710</v>
      </c>
      <c r="S6" s="22">
        <v>2.8985507246376812E-2</v>
      </c>
      <c r="T6" s="185">
        <v>652</v>
      </c>
      <c r="U6" s="185">
        <v>795</v>
      </c>
      <c r="V6" s="22">
        <v>0.109375</v>
      </c>
      <c r="W6" s="22">
        <v>2.1874999999999999E-2</v>
      </c>
      <c r="X6" s="184">
        <v>108</v>
      </c>
      <c r="Y6" s="185">
        <v>700</v>
      </c>
      <c r="Z6" s="22">
        <v>9.375E-2</v>
      </c>
      <c r="AA6" s="185">
        <v>645</v>
      </c>
      <c r="AB6" s="185">
        <v>760</v>
      </c>
      <c r="AC6" s="22">
        <v>0.21107266435986158</v>
      </c>
      <c r="AD6" s="22">
        <v>4.2214532871972313E-2</v>
      </c>
      <c r="AE6" s="184">
        <v>66</v>
      </c>
      <c r="AF6" s="185">
        <v>900</v>
      </c>
      <c r="AG6" s="22">
        <v>0.125</v>
      </c>
      <c r="AH6" s="185">
        <v>750</v>
      </c>
      <c r="AI6" s="185">
        <v>950</v>
      </c>
      <c r="AJ6" s="22">
        <v>0.1464968152866242</v>
      </c>
      <c r="AK6" s="22">
        <v>2.9299363057324841E-2</v>
      </c>
      <c r="AL6" s="184">
        <v>16</v>
      </c>
      <c r="AM6" s="185">
        <v>1200</v>
      </c>
      <c r="AN6" s="22">
        <v>9.0909090909090912E-2</v>
      </c>
      <c r="AO6" s="185">
        <v>1075</v>
      </c>
      <c r="AP6" s="185">
        <v>1375</v>
      </c>
      <c r="AQ6" s="22">
        <v>0.26315789473684209</v>
      </c>
      <c r="AR6" s="22">
        <v>5.2631578947368418E-2</v>
      </c>
      <c r="AS6" s="32" t="s">
        <v>335</v>
      </c>
    </row>
    <row r="7" spans="1:45" ht="11.25" x14ac:dyDescent="0.2">
      <c r="B7" s="5" t="s">
        <v>146</v>
      </c>
      <c r="C7" s="184">
        <v>1092</v>
      </c>
      <c r="D7" s="185">
        <v>470</v>
      </c>
      <c r="E7" s="22">
        <v>0.11904761904761904</v>
      </c>
      <c r="F7" s="185">
        <v>399</v>
      </c>
      <c r="G7" s="185">
        <v>550</v>
      </c>
      <c r="H7" s="22">
        <v>0.17499999999999999</v>
      </c>
      <c r="I7" s="22">
        <v>3.4999999999999996E-2</v>
      </c>
      <c r="J7" s="184">
        <v>1167</v>
      </c>
      <c r="K7" s="185">
        <v>650</v>
      </c>
      <c r="L7" s="22">
        <v>0.1206896551724138</v>
      </c>
      <c r="M7" s="185">
        <v>560</v>
      </c>
      <c r="N7" s="185">
        <v>750</v>
      </c>
      <c r="O7" s="22">
        <v>0.18181818181818182</v>
      </c>
      <c r="P7" s="22">
        <v>3.6363636363636362E-2</v>
      </c>
      <c r="Q7" s="184">
        <v>101</v>
      </c>
      <c r="R7" s="185">
        <v>850</v>
      </c>
      <c r="S7" s="22">
        <v>0.1038961038961039</v>
      </c>
      <c r="T7" s="185">
        <v>750</v>
      </c>
      <c r="U7" s="185">
        <v>1100</v>
      </c>
      <c r="V7" s="22">
        <v>0.18055555555555555</v>
      </c>
      <c r="W7" s="22">
        <v>3.6111111111111108E-2</v>
      </c>
      <c r="X7" s="184">
        <v>54</v>
      </c>
      <c r="Y7" s="185">
        <v>655</v>
      </c>
      <c r="Z7" s="22">
        <v>0.11016949152542373</v>
      </c>
      <c r="AA7" s="185">
        <v>580</v>
      </c>
      <c r="AB7" s="185">
        <v>720</v>
      </c>
      <c r="AC7" s="22">
        <v>0.10084033613445378</v>
      </c>
      <c r="AD7" s="22">
        <v>2.0168067226890758E-2</v>
      </c>
      <c r="AE7" s="184">
        <v>46</v>
      </c>
      <c r="AF7" s="185">
        <v>875</v>
      </c>
      <c r="AG7" s="22">
        <v>9.375E-2</v>
      </c>
      <c r="AH7" s="185">
        <v>785</v>
      </c>
      <c r="AI7" s="185">
        <v>990</v>
      </c>
      <c r="AJ7" s="22">
        <v>0.13636363636363635</v>
      </c>
      <c r="AK7" s="22">
        <v>2.7272727272727271E-2</v>
      </c>
      <c r="AL7" s="184">
        <v>31</v>
      </c>
      <c r="AM7" s="185">
        <v>1200</v>
      </c>
      <c r="AN7" s="22">
        <v>0.10091743119266056</v>
      </c>
      <c r="AO7" s="185">
        <v>980</v>
      </c>
      <c r="AP7" s="185">
        <v>1350</v>
      </c>
      <c r="AQ7" s="22">
        <v>0.21212121212121213</v>
      </c>
      <c r="AR7" s="22">
        <v>4.2424242424242427E-2</v>
      </c>
      <c r="AS7" s="32" t="s">
        <v>335</v>
      </c>
    </row>
    <row r="8" spans="1:45" ht="11.25" x14ac:dyDescent="0.2">
      <c r="B8" s="5" t="s">
        <v>147</v>
      </c>
      <c r="C8" s="184">
        <v>5962</v>
      </c>
      <c r="D8" s="185">
        <v>550</v>
      </c>
      <c r="E8" s="22">
        <v>0.14822546972860126</v>
      </c>
      <c r="F8" s="185">
        <v>475</v>
      </c>
      <c r="G8" s="185">
        <v>610</v>
      </c>
      <c r="H8" s="22">
        <v>0.22767857142857142</v>
      </c>
      <c r="I8" s="22">
        <v>4.5535714285714284E-2</v>
      </c>
      <c r="J8" s="184">
        <v>6585</v>
      </c>
      <c r="K8" s="185">
        <v>700</v>
      </c>
      <c r="L8" s="22">
        <v>7.6923076923076927E-2</v>
      </c>
      <c r="M8" s="185">
        <v>640</v>
      </c>
      <c r="N8" s="185">
        <v>800</v>
      </c>
      <c r="O8" s="22">
        <v>0.14754098360655737</v>
      </c>
      <c r="P8" s="22">
        <v>2.9508196721311476E-2</v>
      </c>
      <c r="Q8" s="184">
        <v>649</v>
      </c>
      <c r="R8" s="185">
        <v>1000</v>
      </c>
      <c r="S8" s="22">
        <v>2.0408163265306121E-2</v>
      </c>
      <c r="T8" s="185">
        <v>900</v>
      </c>
      <c r="U8" s="185">
        <v>1250</v>
      </c>
      <c r="V8" s="22">
        <v>0.13636363636363635</v>
      </c>
      <c r="W8" s="22">
        <v>2.7272727272727271E-2</v>
      </c>
      <c r="X8" s="184" t="s">
        <v>40</v>
      </c>
      <c r="Y8" s="185" t="s">
        <v>40</v>
      </c>
      <c r="Z8" s="22" t="s">
        <v>40</v>
      </c>
      <c r="AA8" s="185" t="s">
        <v>40</v>
      </c>
      <c r="AB8" s="185" t="s">
        <v>40</v>
      </c>
      <c r="AC8" s="22" t="s">
        <v>40</v>
      </c>
      <c r="AD8" s="22" t="s">
        <v>40</v>
      </c>
      <c r="AE8" s="184" t="s">
        <v>40</v>
      </c>
      <c r="AF8" s="185" t="s">
        <v>40</v>
      </c>
      <c r="AG8" s="22" t="s">
        <v>40</v>
      </c>
      <c r="AH8" s="185" t="s">
        <v>40</v>
      </c>
      <c r="AI8" s="185" t="s">
        <v>40</v>
      </c>
      <c r="AJ8" s="22" t="s">
        <v>40</v>
      </c>
      <c r="AK8" s="22" t="s">
        <v>40</v>
      </c>
      <c r="AL8" s="184" t="s">
        <v>40</v>
      </c>
      <c r="AM8" s="185" t="s">
        <v>40</v>
      </c>
      <c r="AN8" s="22" t="s">
        <v>40</v>
      </c>
      <c r="AO8" s="185" t="s">
        <v>40</v>
      </c>
      <c r="AP8" s="185" t="s">
        <v>40</v>
      </c>
      <c r="AQ8" s="22" t="s">
        <v>40</v>
      </c>
      <c r="AR8" s="22" t="s">
        <v>40</v>
      </c>
      <c r="AS8" s="32" t="s">
        <v>335</v>
      </c>
    </row>
    <row r="9" spans="1:45" ht="11.25" x14ac:dyDescent="0.2">
      <c r="B9" s="5" t="s">
        <v>148</v>
      </c>
      <c r="C9" s="184">
        <v>668</v>
      </c>
      <c r="D9" s="185">
        <v>500</v>
      </c>
      <c r="E9" s="22">
        <v>0.1111111111111111</v>
      </c>
      <c r="F9" s="185">
        <v>450</v>
      </c>
      <c r="G9" s="185">
        <v>550</v>
      </c>
      <c r="H9" s="22">
        <v>0.19047619047619047</v>
      </c>
      <c r="I9" s="22">
        <v>3.8095238095238092E-2</v>
      </c>
      <c r="J9" s="184">
        <v>744</v>
      </c>
      <c r="K9" s="185">
        <v>660</v>
      </c>
      <c r="L9" s="22">
        <v>0.1</v>
      </c>
      <c r="M9" s="185">
        <v>600</v>
      </c>
      <c r="N9" s="185">
        <v>724</v>
      </c>
      <c r="O9" s="22">
        <v>0.2</v>
      </c>
      <c r="P9" s="22">
        <v>0.04</v>
      </c>
      <c r="Q9" s="184">
        <v>84</v>
      </c>
      <c r="R9" s="185">
        <v>1000</v>
      </c>
      <c r="S9" s="22">
        <v>0.19047619047619047</v>
      </c>
      <c r="T9" s="185">
        <v>875</v>
      </c>
      <c r="U9" s="185">
        <v>1200</v>
      </c>
      <c r="V9" s="22">
        <v>0.25</v>
      </c>
      <c r="W9" s="22">
        <v>0.05</v>
      </c>
      <c r="X9" s="184">
        <v>101</v>
      </c>
      <c r="Y9" s="185">
        <v>700</v>
      </c>
      <c r="Z9" s="22">
        <v>7.6923076923076927E-2</v>
      </c>
      <c r="AA9" s="185">
        <v>638</v>
      </c>
      <c r="AB9" s="185">
        <v>760</v>
      </c>
      <c r="AC9" s="22">
        <v>0.16666666666666666</v>
      </c>
      <c r="AD9" s="22">
        <v>3.3333333333333333E-2</v>
      </c>
      <c r="AE9" s="184">
        <v>71</v>
      </c>
      <c r="AF9" s="185">
        <v>875</v>
      </c>
      <c r="AG9" s="22">
        <v>9.375E-2</v>
      </c>
      <c r="AH9" s="185">
        <v>800</v>
      </c>
      <c r="AI9" s="185">
        <v>1050</v>
      </c>
      <c r="AJ9" s="22">
        <v>0.16666666666666666</v>
      </c>
      <c r="AK9" s="22">
        <v>3.3333333333333333E-2</v>
      </c>
      <c r="AL9" s="184" t="s">
        <v>40</v>
      </c>
      <c r="AM9" s="185" t="s">
        <v>40</v>
      </c>
      <c r="AN9" s="22" t="s">
        <v>40</v>
      </c>
      <c r="AO9" s="185" t="s">
        <v>40</v>
      </c>
      <c r="AP9" s="185" t="s">
        <v>40</v>
      </c>
      <c r="AQ9" s="22" t="s">
        <v>40</v>
      </c>
      <c r="AR9" s="22" t="s">
        <v>40</v>
      </c>
      <c r="AS9" s="32" t="s">
        <v>335</v>
      </c>
    </row>
    <row r="10" spans="1:45" ht="11.25" x14ac:dyDescent="0.2">
      <c r="B10" s="5" t="s">
        <v>149</v>
      </c>
      <c r="C10" s="184">
        <v>1026</v>
      </c>
      <c r="D10" s="185">
        <v>550</v>
      </c>
      <c r="E10" s="22">
        <v>0.12244897959183673</v>
      </c>
      <c r="F10" s="185">
        <v>510</v>
      </c>
      <c r="G10" s="185">
        <v>580</v>
      </c>
      <c r="H10" s="22">
        <v>0.1702127659574468</v>
      </c>
      <c r="I10" s="22">
        <v>3.4042553191489362E-2</v>
      </c>
      <c r="J10" s="184">
        <v>1260</v>
      </c>
      <c r="K10" s="185">
        <v>710</v>
      </c>
      <c r="L10" s="22">
        <v>9.2307692307692313E-2</v>
      </c>
      <c r="M10" s="185">
        <v>650</v>
      </c>
      <c r="N10" s="185">
        <v>796</v>
      </c>
      <c r="O10" s="22">
        <v>9.2307692307692313E-2</v>
      </c>
      <c r="P10" s="22">
        <v>1.8461538461538463E-2</v>
      </c>
      <c r="Q10" s="184">
        <v>161</v>
      </c>
      <c r="R10" s="185">
        <v>1100</v>
      </c>
      <c r="S10" s="22">
        <v>0.1</v>
      </c>
      <c r="T10" s="185">
        <v>950</v>
      </c>
      <c r="U10" s="185">
        <v>1200</v>
      </c>
      <c r="V10" s="22">
        <v>0.11336032388663968</v>
      </c>
      <c r="W10" s="22">
        <v>2.2672064777327937E-2</v>
      </c>
      <c r="X10" s="184" t="s">
        <v>40</v>
      </c>
      <c r="Y10" s="185" t="s">
        <v>40</v>
      </c>
      <c r="Z10" s="22" t="s">
        <v>40</v>
      </c>
      <c r="AA10" s="185" t="s">
        <v>40</v>
      </c>
      <c r="AB10" s="185" t="s">
        <v>40</v>
      </c>
      <c r="AC10" s="22" t="s">
        <v>40</v>
      </c>
      <c r="AD10" s="22" t="s">
        <v>40</v>
      </c>
      <c r="AE10" s="184" t="s">
        <v>40</v>
      </c>
      <c r="AF10" s="185" t="s">
        <v>40</v>
      </c>
      <c r="AG10" s="22" t="s">
        <v>40</v>
      </c>
      <c r="AH10" s="185" t="s">
        <v>40</v>
      </c>
      <c r="AI10" s="185" t="s">
        <v>40</v>
      </c>
      <c r="AJ10" s="22" t="s">
        <v>40</v>
      </c>
      <c r="AK10" s="22" t="s">
        <v>40</v>
      </c>
      <c r="AL10" s="184" t="s">
        <v>40</v>
      </c>
      <c r="AM10" s="185" t="s">
        <v>40</v>
      </c>
      <c r="AN10" s="22" t="s">
        <v>40</v>
      </c>
      <c r="AO10" s="185" t="s">
        <v>40</v>
      </c>
      <c r="AP10" s="185" t="s">
        <v>40</v>
      </c>
      <c r="AQ10" s="22" t="s">
        <v>40</v>
      </c>
      <c r="AR10" s="22" t="s">
        <v>40</v>
      </c>
      <c r="AS10" s="32" t="s">
        <v>335</v>
      </c>
    </row>
    <row r="11" spans="1:45" ht="11.25" x14ac:dyDescent="0.2">
      <c r="B11" s="5" t="s">
        <v>150</v>
      </c>
      <c r="C11" s="184">
        <v>174</v>
      </c>
      <c r="D11" s="185">
        <v>500</v>
      </c>
      <c r="E11" s="22">
        <v>0.16279069767441862</v>
      </c>
      <c r="F11" s="185">
        <v>450</v>
      </c>
      <c r="G11" s="185">
        <v>550</v>
      </c>
      <c r="H11" s="22">
        <v>0.21951219512195122</v>
      </c>
      <c r="I11" s="22">
        <v>4.3902439024390241E-2</v>
      </c>
      <c r="J11" s="184">
        <v>203</v>
      </c>
      <c r="K11" s="185">
        <v>650</v>
      </c>
      <c r="L11" s="22">
        <v>8.3333333333333329E-2</v>
      </c>
      <c r="M11" s="185">
        <v>575</v>
      </c>
      <c r="N11" s="185">
        <v>760</v>
      </c>
      <c r="O11" s="22">
        <v>0.1111111111111111</v>
      </c>
      <c r="P11" s="22">
        <v>2.222222222222222E-2</v>
      </c>
      <c r="Q11" s="184">
        <v>26</v>
      </c>
      <c r="R11" s="185">
        <v>1000</v>
      </c>
      <c r="S11" s="22">
        <v>0.15874855156431056</v>
      </c>
      <c r="T11" s="185">
        <v>825</v>
      </c>
      <c r="U11" s="185">
        <v>1250</v>
      </c>
      <c r="V11" s="22">
        <v>0.13895216400911162</v>
      </c>
      <c r="W11" s="22">
        <v>2.7790432801822324E-2</v>
      </c>
      <c r="X11" s="184" t="s">
        <v>40</v>
      </c>
      <c r="Y11" s="185" t="s">
        <v>40</v>
      </c>
      <c r="Z11" s="22" t="s">
        <v>40</v>
      </c>
      <c r="AA11" s="185" t="s">
        <v>40</v>
      </c>
      <c r="AB11" s="185" t="s">
        <v>40</v>
      </c>
      <c r="AC11" s="22" t="s">
        <v>40</v>
      </c>
      <c r="AD11" s="22" t="s">
        <v>40</v>
      </c>
      <c r="AE11" s="184">
        <v>22</v>
      </c>
      <c r="AF11" s="185">
        <v>1175</v>
      </c>
      <c r="AG11" s="22">
        <v>0.14634146341463414</v>
      </c>
      <c r="AH11" s="185">
        <v>1000</v>
      </c>
      <c r="AI11" s="185">
        <v>1595</v>
      </c>
      <c r="AJ11" s="22">
        <v>0.22651356993736951</v>
      </c>
      <c r="AK11" s="22">
        <v>4.5302713987473903E-2</v>
      </c>
      <c r="AL11" s="184" t="s">
        <v>40</v>
      </c>
      <c r="AM11" s="185" t="s">
        <v>40</v>
      </c>
      <c r="AN11" s="22" t="s">
        <v>40</v>
      </c>
      <c r="AO11" s="185" t="s">
        <v>40</v>
      </c>
      <c r="AP11" s="185" t="s">
        <v>40</v>
      </c>
      <c r="AQ11" s="22" t="s">
        <v>40</v>
      </c>
      <c r="AR11" s="22" t="s">
        <v>40</v>
      </c>
      <c r="AS11" s="32" t="s">
        <v>335</v>
      </c>
    </row>
    <row r="12" spans="1:45" ht="11.25" x14ac:dyDescent="0.2">
      <c r="B12" s="5" t="s">
        <v>151</v>
      </c>
      <c r="C12" s="184">
        <v>456</v>
      </c>
      <c r="D12" s="185">
        <v>395</v>
      </c>
      <c r="E12" s="22">
        <v>0.16176470588235295</v>
      </c>
      <c r="F12" s="185">
        <v>350</v>
      </c>
      <c r="G12" s="185">
        <v>450</v>
      </c>
      <c r="H12" s="22">
        <v>0.19696969696969696</v>
      </c>
      <c r="I12" s="22">
        <v>3.9393939393939391E-2</v>
      </c>
      <c r="J12" s="184">
        <v>652</v>
      </c>
      <c r="K12" s="185">
        <v>550</v>
      </c>
      <c r="L12" s="22">
        <v>0.15789473684210525</v>
      </c>
      <c r="M12" s="185">
        <v>500</v>
      </c>
      <c r="N12" s="185">
        <v>625</v>
      </c>
      <c r="O12" s="22">
        <v>0.25</v>
      </c>
      <c r="P12" s="22">
        <v>0.05</v>
      </c>
      <c r="Q12" s="184">
        <v>139</v>
      </c>
      <c r="R12" s="185">
        <v>810</v>
      </c>
      <c r="S12" s="22">
        <v>0.24615384615384617</v>
      </c>
      <c r="T12" s="185">
        <v>690</v>
      </c>
      <c r="U12" s="185">
        <v>950</v>
      </c>
      <c r="V12" s="22">
        <v>0.39655172413793105</v>
      </c>
      <c r="W12" s="22">
        <v>7.9310344827586213E-2</v>
      </c>
      <c r="X12" s="184">
        <v>33</v>
      </c>
      <c r="Y12" s="185">
        <v>700</v>
      </c>
      <c r="Z12" s="22">
        <v>4.790419161676647E-2</v>
      </c>
      <c r="AA12" s="185">
        <v>598</v>
      </c>
      <c r="AB12" s="185">
        <v>750</v>
      </c>
      <c r="AC12" s="22">
        <v>0.17647058823529413</v>
      </c>
      <c r="AD12" s="22">
        <v>3.5294117647058823E-2</v>
      </c>
      <c r="AE12" s="184">
        <v>59</v>
      </c>
      <c r="AF12" s="185">
        <v>900</v>
      </c>
      <c r="AG12" s="22">
        <v>0.125</v>
      </c>
      <c r="AH12" s="185">
        <v>800</v>
      </c>
      <c r="AI12" s="185">
        <v>1000</v>
      </c>
      <c r="AJ12" s="22">
        <v>0.2</v>
      </c>
      <c r="AK12" s="22">
        <v>0.04</v>
      </c>
      <c r="AL12" s="184">
        <v>19</v>
      </c>
      <c r="AM12" s="185">
        <v>1100</v>
      </c>
      <c r="AN12" s="22">
        <v>0.10775427995971802</v>
      </c>
      <c r="AO12" s="185">
        <v>1000</v>
      </c>
      <c r="AP12" s="185">
        <v>1300</v>
      </c>
      <c r="AQ12" s="22">
        <v>0.1891891891891892</v>
      </c>
      <c r="AR12" s="22">
        <v>3.783783783783784E-2</v>
      </c>
      <c r="AS12" s="32" t="s">
        <v>335</v>
      </c>
    </row>
    <row r="13" spans="1:45" ht="11.25" x14ac:dyDescent="0.2">
      <c r="B13" s="5" t="s">
        <v>152</v>
      </c>
      <c r="C13" s="184">
        <v>353</v>
      </c>
      <c r="D13" s="185">
        <v>420</v>
      </c>
      <c r="E13" s="22">
        <v>0.13513513513513514</v>
      </c>
      <c r="F13" s="185">
        <v>380</v>
      </c>
      <c r="G13" s="185">
        <v>470</v>
      </c>
      <c r="H13" s="22">
        <v>0.2</v>
      </c>
      <c r="I13" s="22">
        <v>0.04</v>
      </c>
      <c r="J13" s="184">
        <v>637</v>
      </c>
      <c r="K13" s="185">
        <v>580</v>
      </c>
      <c r="L13" s="22">
        <v>0.16</v>
      </c>
      <c r="M13" s="185">
        <v>500</v>
      </c>
      <c r="N13" s="185">
        <v>675</v>
      </c>
      <c r="O13" s="22">
        <v>0.24731182795698925</v>
      </c>
      <c r="P13" s="22">
        <v>4.9462365591397849E-2</v>
      </c>
      <c r="Q13" s="184">
        <v>102</v>
      </c>
      <c r="R13" s="185">
        <v>900</v>
      </c>
      <c r="S13" s="22">
        <v>0.25348189415041783</v>
      </c>
      <c r="T13" s="185">
        <v>700</v>
      </c>
      <c r="U13" s="185">
        <v>1000</v>
      </c>
      <c r="V13" s="22">
        <v>0.42857142857142855</v>
      </c>
      <c r="W13" s="22">
        <v>8.5714285714285715E-2</v>
      </c>
      <c r="X13" s="184">
        <v>21</v>
      </c>
      <c r="Y13" s="185">
        <v>730</v>
      </c>
      <c r="Z13" s="22">
        <v>7.6696165191740412E-2</v>
      </c>
      <c r="AA13" s="185">
        <v>650</v>
      </c>
      <c r="AB13" s="185">
        <v>850</v>
      </c>
      <c r="AC13" s="22">
        <v>0.18699186991869918</v>
      </c>
      <c r="AD13" s="22">
        <v>3.7398373983739838E-2</v>
      </c>
      <c r="AE13" s="184">
        <v>42</v>
      </c>
      <c r="AF13" s="185">
        <v>1073</v>
      </c>
      <c r="AG13" s="22">
        <v>0.12947368421052632</v>
      </c>
      <c r="AH13" s="185">
        <v>950</v>
      </c>
      <c r="AI13" s="185">
        <v>1250</v>
      </c>
      <c r="AJ13" s="22">
        <v>0.26235294117647057</v>
      </c>
      <c r="AK13" s="22">
        <v>5.2470588235294116E-2</v>
      </c>
      <c r="AL13" s="184">
        <v>17</v>
      </c>
      <c r="AM13" s="185">
        <v>1695</v>
      </c>
      <c r="AN13" s="22">
        <v>0.32941176470588235</v>
      </c>
      <c r="AO13" s="185">
        <v>1200</v>
      </c>
      <c r="AP13" s="185">
        <v>2000</v>
      </c>
      <c r="AQ13" s="22">
        <v>0.41249999999999998</v>
      </c>
      <c r="AR13" s="22">
        <v>8.249999999999999E-2</v>
      </c>
      <c r="AS13" s="32" t="s">
        <v>335</v>
      </c>
    </row>
    <row r="14" spans="1:45" ht="11.25" x14ac:dyDescent="0.2">
      <c r="B14" s="5" t="s">
        <v>153</v>
      </c>
      <c r="C14" s="184">
        <v>239</v>
      </c>
      <c r="D14" s="185">
        <v>500</v>
      </c>
      <c r="E14" s="22">
        <v>0.16279069767441862</v>
      </c>
      <c r="F14" s="185">
        <v>430</v>
      </c>
      <c r="G14" s="185">
        <v>550</v>
      </c>
      <c r="H14" s="22">
        <v>0.17647058823529413</v>
      </c>
      <c r="I14" s="22">
        <v>3.5294117647058823E-2</v>
      </c>
      <c r="J14" s="184">
        <v>224</v>
      </c>
      <c r="K14" s="185">
        <v>710</v>
      </c>
      <c r="L14" s="22">
        <v>0.12698412698412698</v>
      </c>
      <c r="M14" s="185">
        <v>650</v>
      </c>
      <c r="N14" s="185">
        <v>773</v>
      </c>
      <c r="O14" s="22">
        <v>0.17744610281923714</v>
      </c>
      <c r="P14" s="22">
        <v>3.5489220563847429E-2</v>
      </c>
      <c r="Q14" s="184">
        <v>27</v>
      </c>
      <c r="R14" s="185">
        <v>1100</v>
      </c>
      <c r="S14" s="22">
        <v>0.16402116402116401</v>
      </c>
      <c r="T14" s="185">
        <v>975</v>
      </c>
      <c r="U14" s="185">
        <v>1250</v>
      </c>
      <c r="V14" s="22">
        <v>0.30177514792899407</v>
      </c>
      <c r="W14" s="22">
        <v>6.0355029585798817E-2</v>
      </c>
      <c r="X14" s="184">
        <v>64</v>
      </c>
      <c r="Y14" s="185">
        <v>768</v>
      </c>
      <c r="Z14" s="22">
        <v>0.12941176470588237</v>
      </c>
      <c r="AA14" s="185">
        <v>690</v>
      </c>
      <c r="AB14" s="185">
        <v>858</v>
      </c>
      <c r="AC14" s="22">
        <v>0.28000000000000003</v>
      </c>
      <c r="AD14" s="22">
        <v>5.6000000000000008E-2</v>
      </c>
      <c r="AE14" s="184">
        <v>42</v>
      </c>
      <c r="AF14" s="185">
        <v>973</v>
      </c>
      <c r="AG14" s="22">
        <v>2.4210526315789474E-2</v>
      </c>
      <c r="AH14" s="185">
        <v>895</v>
      </c>
      <c r="AI14" s="185">
        <v>1100</v>
      </c>
      <c r="AJ14" s="22">
        <v>8.1111111111111106E-2</v>
      </c>
      <c r="AK14" s="22">
        <v>1.6222222222222221E-2</v>
      </c>
      <c r="AL14" s="184">
        <v>12</v>
      </c>
      <c r="AM14" s="185">
        <v>1300</v>
      </c>
      <c r="AN14" s="22">
        <v>8.3333333333333329E-2</v>
      </c>
      <c r="AO14" s="185">
        <v>1175</v>
      </c>
      <c r="AP14" s="185">
        <v>1425</v>
      </c>
      <c r="AQ14" s="22">
        <v>0.30130130130130128</v>
      </c>
      <c r="AR14" s="22">
        <v>6.0260260260260254E-2</v>
      </c>
      <c r="AS14" s="32" t="s">
        <v>335</v>
      </c>
    </row>
    <row r="15" spans="1:45" ht="11.25" x14ac:dyDescent="0.2">
      <c r="B15" s="5" t="s">
        <v>154</v>
      </c>
      <c r="C15" s="184">
        <v>195</v>
      </c>
      <c r="D15" s="185">
        <v>435</v>
      </c>
      <c r="E15" s="22">
        <v>8.7499999999999994E-2</v>
      </c>
      <c r="F15" s="185">
        <v>380</v>
      </c>
      <c r="G15" s="185">
        <v>490</v>
      </c>
      <c r="H15" s="22">
        <v>0.17567567567567569</v>
      </c>
      <c r="I15" s="22">
        <v>3.5135135135135137E-2</v>
      </c>
      <c r="J15" s="184">
        <v>217</v>
      </c>
      <c r="K15" s="185">
        <v>625</v>
      </c>
      <c r="L15" s="22">
        <v>0.13636363636363635</v>
      </c>
      <c r="M15" s="185">
        <v>540</v>
      </c>
      <c r="N15" s="185">
        <v>690</v>
      </c>
      <c r="O15" s="22">
        <v>0.20192307692307693</v>
      </c>
      <c r="P15" s="22">
        <v>4.0384615384615387E-2</v>
      </c>
      <c r="Q15" s="184">
        <v>46</v>
      </c>
      <c r="R15" s="185">
        <v>875</v>
      </c>
      <c r="S15" s="22">
        <v>0.10062893081761007</v>
      </c>
      <c r="T15" s="185">
        <v>800</v>
      </c>
      <c r="U15" s="185">
        <v>960</v>
      </c>
      <c r="V15" s="22">
        <v>0.25</v>
      </c>
      <c r="W15" s="22">
        <v>0.05</v>
      </c>
      <c r="X15" s="184">
        <v>154</v>
      </c>
      <c r="Y15" s="185">
        <v>700</v>
      </c>
      <c r="Z15" s="22">
        <v>4.4776119402985072E-2</v>
      </c>
      <c r="AA15" s="185">
        <v>650</v>
      </c>
      <c r="AB15" s="185">
        <v>775</v>
      </c>
      <c r="AC15" s="22">
        <v>0.16666666666666666</v>
      </c>
      <c r="AD15" s="22">
        <v>3.3333333333333333E-2</v>
      </c>
      <c r="AE15" s="184">
        <v>123</v>
      </c>
      <c r="AF15" s="185">
        <v>900</v>
      </c>
      <c r="AG15" s="22">
        <v>9.7560975609756101E-2</v>
      </c>
      <c r="AH15" s="185">
        <v>800</v>
      </c>
      <c r="AI15" s="185">
        <v>1040</v>
      </c>
      <c r="AJ15" s="22">
        <v>0.15681233933161953</v>
      </c>
      <c r="AK15" s="22">
        <v>3.1362467866323906E-2</v>
      </c>
      <c r="AL15" s="184">
        <v>28</v>
      </c>
      <c r="AM15" s="185">
        <v>1275</v>
      </c>
      <c r="AN15" s="22">
        <v>0.28140703517587939</v>
      </c>
      <c r="AO15" s="185">
        <v>1175</v>
      </c>
      <c r="AP15" s="185">
        <v>1400</v>
      </c>
      <c r="AQ15" s="22">
        <v>0.27500000000000002</v>
      </c>
      <c r="AR15" s="22">
        <v>5.5000000000000007E-2</v>
      </c>
      <c r="AS15" s="32" t="s">
        <v>335</v>
      </c>
    </row>
    <row r="16" spans="1:45" ht="11.25" x14ac:dyDescent="0.2">
      <c r="B16" s="5" t="s">
        <v>155</v>
      </c>
      <c r="C16" s="184">
        <v>425</v>
      </c>
      <c r="D16" s="185">
        <v>436</v>
      </c>
      <c r="E16" s="22">
        <v>0.24571428571428572</v>
      </c>
      <c r="F16" s="185">
        <v>370</v>
      </c>
      <c r="G16" s="185">
        <v>470</v>
      </c>
      <c r="H16" s="22">
        <v>0.17837837837837839</v>
      </c>
      <c r="I16" s="22">
        <v>3.5675675675675679E-2</v>
      </c>
      <c r="J16" s="184">
        <v>540</v>
      </c>
      <c r="K16" s="185">
        <v>520</v>
      </c>
      <c r="L16" s="22">
        <v>0.17381489841986456</v>
      </c>
      <c r="M16" s="185">
        <v>473</v>
      </c>
      <c r="N16" s="185">
        <v>580</v>
      </c>
      <c r="O16" s="22">
        <v>0.20930232558139536</v>
      </c>
      <c r="P16" s="22">
        <v>4.1860465116279069E-2</v>
      </c>
      <c r="Q16" s="184">
        <v>42</v>
      </c>
      <c r="R16" s="185">
        <v>745</v>
      </c>
      <c r="S16" s="22">
        <v>0.28448275862068967</v>
      </c>
      <c r="T16" s="185">
        <v>640</v>
      </c>
      <c r="U16" s="185">
        <v>830</v>
      </c>
      <c r="V16" s="22">
        <v>0.15503875968992248</v>
      </c>
      <c r="W16" s="22">
        <v>3.1007751937984496E-2</v>
      </c>
      <c r="X16" s="184">
        <v>131</v>
      </c>
      <c r="Y16" s="185">
        <v>610</v>
      </c>
      <c r="Z16" s="22">
        <v>0.10909090909090909</v>
      </c>
      <c r="AA16" s="185">
        <v>550</v>
      </c>
      <c r="AB16" s="185">
        <v>650</v>
      </c>
      <c r="AC16" s="22">
        <v>0.19607843137254902</v>
      </c>
      <c r="AD16" s="22">
        <v>3.9215686274509803E-2</v>
      </c>
      <c r="AE16" s="184">
        <v>123</v>
      </c>
      <c r="AF16" s="185">
        <v>750</v>
      </c>
      <c r="AG16" s="22">
        <v>0.15384615384615385</v>
      </c>
      <c r="AH16" s="185">
        <v>660</v>
      </c>
      <c r="AI16" s="185">
        <v>800</v>
      </c>
      <c r="AJ16" s="22">
        <v>0.171875</v>
      </c>
      <c r="AK16" s="22">
        <v>3.4375000000000003E-2</v>
      </c>
      <c r="AL16" s="184">
        <v>19</v>
      </c>
      <c r="AM16" s="185">
        <v>900</v>
      </c>
      <c r="AN16" s="22">
        <v>9.0909090909090912E-2</v>
      </c>
      <c r="AO16" s="185">
        <v>800</v>
      </c>
      <c r="AP16" s="185">
        <v>995</v>
      </c>
      <c r="AQ16" s="22">
        <v>0.1464968152866242</v>
      </c>
      <c r="AR16" s="22">
        <v>2.9299363057324841E-2</v>
      </c>
      <c r="AS16" s="32" t="s">
        <v>335</v>
      </c>
    </row>
    <row r="17" spans="1:45" ht="11.25" x14ac:dyDescent="0.2">
      <c r="B17" s="5" t="s">
        <v>156</v>
      </c>
      <c r="C17" s="184">
        <v>1253</v>
      </c>
      <c r="D17" s="185">
        <v>490</v>
      </c>
      <c r="E17" s="22">
        <v>0.16666666666666666</v>
      </c>
      <c r="F17" s="185">
        <v>415</v>
      </c>
      <c r="G17" s="185">
        <v>550</v>
      </c>
      <c r="H17" s="22">
        <v>0.20987654320987653</v>
      </c>
      <c r="I17" s="22">
        <v>4.1975308641975309E-2</v>
      </c>
      <c r="J17" s="184">
        <v>1167</v>
      </c>
      <c r="K17" s="185">
        <v>650</v>
      </c>
      <c r="L17" s="22">
        <v>0.1245674740484429</v>
      </c>
      <c r="M17" s="185">
        <v>580</v>
      </c>
      <c r="N17" s="185">
        <v>700</v>
      </c>
      <c r="O17" s="22">
        <v>0.22641509433962265</v>
      </c>
      <c r="P17" s="22">
        <v>4.5283018867924532E-2</v>
      </c>
      <c r="Q17" s="184">
        <v>134</v>
      </c>
      <c r="R17" s="185">
        <v>860</v>
      </c>
      <c r="S17" s="22">
        <v>0.14666666666666667</v>
      </c>
      <c r="T17" s="185">
        <v>760</v>
      </c>
      <c r="U17" s="185">
        <v>1050</v>
      </c>
      <c r="V17" s="22">
        <v>0.22857142857142856</v>
      </c>
      <c r="W17" s="22">
        <v>4.5714285714285714E-2</v>
      </c>
      <c r="X17" s="184">
        <v>95</v>
      </c>
      <c r="Y17" s="185">
        <v>620</v>
      </c>
      <c r="Z17" s="22">
        <v>0.12727272727272726</v>
      </c>
      <c r="AA17" s="185">
        <v>550</v>
      </c>
      <c r="AB17" s="185">
        <v>700</v>
      </c>
      <c r="AC17" s="22">
        <v>8.771929824561403E-2</v>
      </c>
      <c r="AD17" s="22">
        <v>1.7543859649122806E-2</v>
      </c>
      <c r="AE17" s="184">
        <v>73</v>
      </c>
      <c r="AF17" s="185">
        <v>840</v>
      </c>
      <c r="AG17" s="22">
        <v>0.18309859154929578</v>
      </c>
      <c r="AH17" s="185">
        <v>700</v>
      </c>
      <c r="AI17" s="185">
        <v>930</v>
      </c>
      <c r="AJ17" s="22">
        <v>0.12</v>
      </c>
      <c r="AK17" s="22">
        <v>2.4E-2</v>
      </c>
      <c r="AL17" s="184">
        <v>22</v>
      </c>
      <c r="AM17" s="185">
        <v>1050</v>
      </c>
      <c r="AN17" s="22">
        <v>0.10526315789473684</v>
      </c>
      <c r="AO17" s="185">
        <v>870</v>
      </c>
      <c r="AP17" s="185">
        <v>1130</v>
      </c>
      <c r="AQ17" s="22">
        <v>0.16666666666666666</v>
      </c>
      <c r="AR17" s="22">
        <v>3.3333333333333333E-2</v>
      </c>
      <c r="AS17" s="32" t="s">
        <v>335</v>
      </c>
    </row>
    <row r="18" spans="1:45" ht="11.25" x14ac:dyDescent="0.2">
      <c r="B18" s="5" t="s">
        <v>157</v>
      </c>
      <c r="C18" s="184">
        <v>267</v>
      </c>
      <c r="D18" s="185">
        <v>520</v>
      </c>
      <c r="E18" s="22">
        <v>0.13043478260869565</v>
      </c>
      <c r="F18" s="185">
        <v>475</v>
      </c>
      <c r="G18" s="185">
        <v>550</v>
      </c>
      <c r="H18" s="22">
        <v>0.15555555555555556</v>
      </c>
      <c r="I18" s="22">
        <v>3.111111111111111E-2</v>
      </c>
      <c r="J18" s="184">
        <v>369</v>
      </c>
      <c r="K18" s="185">
        <v>700</v>
      </c>
      <c r="L18" s="22">
        <v>7.6923076923076927E-2</v>
      </c>
      <c r="M18" s="185">
        <v>620</v>
      </c>
      <c r="N18" s="185">
        <v>800</v>
      </c>
      <c r="O18" s="22">
        <v>0.16666666666666666</v>
      </c>
      <c r="P18" s="22">
        <v>3.3333333333333333E-2</v>
      </c>
      <c r="Q18" s="184">
        <v>108</v>
      </c>
      <c r="R18" s="185">
        <v>1168</v>
      </c>
      <c r="S18" s="22">
        <v>0.19794871794871796</v>
      </c>
      <c r="T18" s="185">
        <v>950</v>
      </c>
      <c r="U18" s="185">
        <v>1365</v>
      </c>
      <c r="V18" s="22">
        <v>0.29777777777777775</v>
      </c>
      <c r="W18" s="22">
        <v>5.9555555555555549E-2</v>
      </c>
      <c r="X18" s="184">
        <v>79</v>
      </c>
      <c r="Y18" s="185">
        <v>720</v>
      </c>
      <c r="Z18" s="22">
        <v>0.152</v>
      </c>
      <c r="AA18" s="185">
        <v>645</v>
      </c>
      <c r="AB18" s="185">
        <v>795</v>
      </c>
      <c r="AC18" s="22">
        <v>0.2</v>
      </c>
      <c r="AD18" s="22">
        <v>0.04</v>
      </c>
      <c r="AE18" s="184">
        <v>98</v>
      </c>
      <c r="AF18" s="185">
        <v>970</v>
      </c>
      <c r="AG18" s="22">
        <v>9.6045197740112997E-2</v>
      </c>
      <c r="AH18" s="185">
        <v>840</v>
      </c>
      <c r="AI18" s="185">
        <v>1150</v>
      </c>
      <c r="AJ18" s="22">
        <v>0.14117647058823529</v>
      </c>
      <c r="AK18" s="22">
        <v>2.823529411764706E-2</v>
      </c>
      <c r="AL18" s="184">
        <v>25</v>
      </c>
      <c r="AM18" s="185">
        <v>1200</v>
      </c>
      <c r="AN18" s="22">
        <v>4.3478260869565216E-2</v>
      </c>
      <c r="AO18" s="185">
        <v>1075</v>
      </c>
      <c r="AP18" s="185">
        <v>1320</v>
      </c>
      <c r="AQ18" s="22">
        <v>0.10294117647058823</v>
      </c>
      <c r="AR18" s="22">
        <v>2.0588235294117647E-2</v>
      </c>
      <c r="AS18" s="32" t="s">
        <v>335</v>
      </c>
    </row>
    <row r="19" spans="1:45" ht="11.25" x14ac:dyDescent="0.2">
      <c r="B19" s="5" t="s">
        <v>158</v>
      </c>
      <c r="C19" s="184">
        <v>708</v>
      </c>
      <c r="D19" s="185">
        <v>450</v>
      </c>
      <c r="E19" s="22">
        <v>0.15384615384615385</v>
      </c>
      <c r="F19" s="185">
        <v>400</v>
      </c>
      <c r="G19" s="185">
        <v>485</v>
      </c>
      <c r="H19" s="22">
        <v>0.18421052631578946</v>
      </c>
      <c r="I19" s="22">
        <v>3.6842105263157891E-2</v>
      </c>
      <c r="J19" s="184">
        <v>760</v>
      </c>
      <c r="K19" s="185">
        <v>600</v>
      </c>
      <c r="L19" s="22">
        <v>0.1111111111111111</v>
      </c>
      <c r="M19" s="185">
        <v>530</v>
      </c>
      <c r="N19" s="185">
        <v>675</v>
      </c>
      <c r="O19" s="22">
        <v>0.2</v>
      </c>
      <c r="P19" s="22">
        <v>0.04</v>
      </c>
      <c r="Q19" s="184">
        <v>98</v>
      </c>
      <c r="R19" s="185">
        <v>860</v>
      </c>
      <c r="S19" s="22">
        <v>-1.4891179839633447E-2</v>
      </c>
      <c r="T19" s="185">
        <v>750</v>
      </c>
      <c r="U19" s="185">
        <v>1050</v>
      </c>
      <c r="V19" s="22">
        <v>0.35860979462875198</v>
      </c>
      <c r="W19" s="22">
        <v>7.1721958925750395E-2</v>
      </c>
      <c r="X19" s="184">
        <v>170</v>
      </c>
      <c r="Y19" s="185">
        <v>750</v>
      </c>
      <c r="Z19" s="22">
        <v>0.1111111111111111</v>
      </c>
      <c r="AA19" s="185">
        <v>650</v>
      </c>
      <c r="AB19" s="185">
        <v>820</v>
      </c>
      <c r="AC19" s="22">
        <v>0.20967741935483872</v>
      </c>
      <c r="AD19" s="22">
        <v>4.1935483870967745E-2</v>
      </c>
      <c r="AE19" s="184">
        <v>149</v>
      </c>
      <c r="AF19" s="185">
        <v>990</v>
      </c>
      <c r="AG19" s="22">
        <v>0.16470588235294117</v>
      </c>
      <c r="AH19" s="185">
        <v>860</v>
      </c>
      <c r="AI19" s="185">
        <v>1100</v>
      </c>
      <c r="AJ19" s="22">
        <v>0.23749999999999999</v>
      </c>
      <c r="AK19" s="22">
        <v>4.7500000000000001E-2</v>
      </c>
      <c r="AL19" s="184">
        <v>27</v>
      </c>
      <c r="AM19" s="185">
        <v>1350</v>
      </c>
      <c r="AN19" s="22">
        <v>0.22727272727272727</v>
      </c>
      <c r="AO19" s="185">
        <v>1000</v>
      </c>
      <c r="AP19" s="185">
        <v>1700</v>
      </c>
      <c r="AQ19" s="22">
        <v>0.29807692307692307</v>
      </c>
      <c r="AR19" s="22">
        <v>5.9615384615384612E-2</v>
      </c>
      <c r="AS19" s="32" t="s">
        <v>335</v>
      </c>
    </row>
    <row r="20" spans="1:45" ht="11.25" x14ac:dyDescent="0.2">
      <c r="B20" s="5" t="s">
        <v>159</v>
      </c>
      <c r="C20" s="184">
        <v>860</v>
      </c>
      <c r="D20" s="185">
        <v>480</v>
      </c>
      <c r="E20" s="22">
        <v>0.11627906976744186</v>
      </c>
      <c r="F20" s="185">
        <v>425</v>
      </c>
      <c r="G20" s="185">
        <v>525</v>
      </c>
      <c r="H20" s="22">
        <v>0.17073170731707318</v>
      </c>
      <c r="I20" s="22">
        <v>3.4146341463414637E-2</v>
      </c>
      <c r="J20" s="184">
        <v>835</v>
      </c>
      <c r="K20" s="185">
        <v>665</v>
      </c>
      <c r="L20" s="22">
        <v>0.10833333333333334</v>
      </c>
      <c r="M20" s="185">
        <v>580</v>
      </c>
      <c r="N20" s="185">
        <v>750</v>
      </c>
      <c r="O20" s="22">
        <v>0.20909090909090908</v>
      </c>
      <c r="P20" s="22">
        <v>4.1818181818181817E-2</v>
      </c>
      <c r="Q20" s="184">
        <v>132</v>
      </c>
      <c r="R20" s="185">
        <v>975</v>
      </c>
      <c r="S20" s="22">
        <v>0.10795454545454546</v>
      </c>
      <c r="T20" s="185">
        <v>875</v>
      </c>
      <c r="U20" s="185">
        <v>1100</v>
      </c>
      <c r="V20" s="22">
        <v>0.21875</v>
      </c>
      <c r="W20" s="22">
        <v>4.3749999999999997E-2</v>
      </c>
      <c r="X20" s="184">
        <v>265</v>
      </c>
      <c r="Y20" s="185">
        <v>700</v>
      </c>
      <c r="Z20" s="22">
        <v>9.375E-2</v>
      </c>
      <c r="AA20" s="185">
        <v>650</v>
      </c>
      <c r="AB20" s="185">
        <v>795</v>
      </c>
      <c r="AC20" s="22">
        <v>0.12903225806451613</v>
      </c>
      <c r="AD20" s="22">
        <v>2.5806451612903226E-2</v>
      </c>
      <c r="AE20" s="184">
        <v>219</v>
      </c>
      <c r="AF20" s="185">
        <v>950</v>
      </c>
      <c r="AG20" s="22">
        <v>0.11764705882352941</v>
      </c>
      <c r="AH20" s="185">
        <v>820</v>
      </c>
      <c r="AI20" s="185">
        <v>1100</v>
      </c>
      <c r="AJ20" s="22">
        <v>0.22580645161290322</v>
      </c>
      <c r="AK20" s="22">
        <v>4.5161290322580643E-2</v>
      </c>
      <c r="AL20" s="184">
        <v>42</v>
      </c>
      <c r="AM20" s="185">
        <v>1200</v>
      </c>
      <c r="AN20" s="22">
        <v>0.14285714285714285</v>
      </c>
      <c r="AO20" s="185">
        <v>1100</v>
      </c>
      <c r="AP20" s="185">
        <v>1600</v>
      </c>
      <c r="AQ20" s="22">
        <v>0.23076923076923078</v>
      </c>
      <c r="AR20" s="22">
        <v>4.6153846153846156E-2</v>
      </c>
      <c r="AS20" s="32" t="s">
        <v>335</v>
      </c>
    </row>
    <row r="21" spans="1:45" ht="11.25" x14ac:dyDescent="0.2">
      <c r="B21" s="5" t="s">
        <v>160</v>
      </c>
      <c r="C21" s="184">
        <v>446</v>
      </c>
      <c r="D21" s="185">
        <v>525</v>
      </c>
      <c r="E21" s="22">
        <v>0.16666666666666666</v>
      </c>
      <c r="F21" s="185">
        <v>475</v>
      </c>
      <c r="G21" s="185">
        <v>580</v>
      </c>
      <c r="H21" s="22">
        <v>0.25</v>
      </c>
      <c r="I21" s="22">
        <v>0.05</v>
      </c>
      <c r="J21" s="184">
        <v>454</v>
      </c>
      <c r="K21" s="185">
        <v>680</v>
      </c>
      <c r="L21" s="22">
        <v>0.13333333333333333</v>
      </c>
      <c r="M21" s="185">
        <v>600</v>
      </c>
      <c r="N21" s="185">
        <v>750</v>
      </c>
      <c r="O21" s="22">
        <v>0.21428571428571427</v>
      </c>
      <c r="P21" s="22">
        <v>4.2857142857142858E-2</v>
      </c>
      <c r="Q21" s="184">
        <v>81</v>
      </c>
      <c r="R21" s="185">
        <v>950</v>
      </c>
      <c r="S21" s="22">
        <v>9.8265895953757232E-2</v>
      </c>
      <c r="T21" s="185">
        <v>850</v>
      </c>
      <c r="U21" s="185">
        <v>1100</v>
      </c>
      <c r="V21" s="22">
        <v>0.22897800776196636</v>
      </c>
      <c r="W21" s="22">
        <v>4.5795601552393275E-2</v>
      </c>
      <c r="X21" s="184">
        <v>55</v>
      </c>
      <c r="Y21" s="185">
        <v>740</v>
      </c>
      <c r="Z21" s="22">
        <v>0.1332312404287902</v>
      </c>
      <c r="AA21" s="185">
        <v>630</v>
      </c>
      <c r="AB21" s="185">
        <v>825</v>
      </c>
      <c r="AC21" s="22">
        <v>0.23333333333333334</v>
      </c>
      <c r="AD21" s="22">
        <v>4.6666666666666669E-2</v>
      </c>
      <c r="AE21" s="184">
        <v>46</v>
      </c>
      <c r="AF21" s="185">
        <v>950</v>
      </c>
      <c r="AG21" s="22">
        <v>5.5555555555555552E-2</v>
      </c>
      <c r="AH21" s="185">
        <v>840</v>
      </c>
      <c r="AI21" s="185">
        <v>1175</v>
      </c>
      <c r="AJ21" s="22">
        <v>0.11764705882352941</v>
      </c>
      <c r="AK21" s="22">
        <v>2.3529411764705882E-2</v>
      </c>
      <c r="AL21" s="184" t="s">
        <v>40</v>
      </c>
      <c r="AM21" s="185" t="s">
        <v>40</v>
      </c>
      <c r="AN21" s="22" t="s">
        <v>40</v>
      </c>
      <c r="AO21" s="185" t="s">
        <v>40</v>
      </c>
      <c r="AP21" s="185" t="s">
        <v>40</v>
      </c>
      <c r="AQ21" s="22" t="s">
        <v>40</v>
      </c>
      <c r="AR21" s="22" t="s">
        <v>40</v>
      </c>
      <c r="AS21" s="32" t="s">
        <v>335</v>
      </c>
    </row>
    <row r="22" spans="1:45" ht="11.25" x14ac:dyDescent="0.2">
      <c r="B22" s="5" t="s">
        <v>161</v>
      </c>
      <c r="C22" s="184">
        <v>1254</v>
      </c>
      <c r="D22" s="185">
        <v>480</v>
      </c>
      <c r="E22" s="22">
        <v>0.17073170731707318</v>
      </c>
      <c r="F22" s="185">
        <v>420</v>
      </c>
      <c r="G22" s="185">
        <v>530</v>
      </c>
      <c r="H22" s="22">
        <v>0.2</v>
      </c>
      <c r="I22" s="22">
        <v>0.04</v>
      </c>
      <c r="J22" s="184">
        <v>1253</v>
      </c>
      <c r="K22" s="185">
        <v>675</v>
      </c>
      <c r="L22" s="22">
        <v>0.1440677966101695</v>
      </c>
      <c r="M22" s="185">
        <v>595</v>
      </c>
      <c r="N22" s="185">
        <v>750</v>
      </c>
      <c r="O22" s="22">
        <v>0.20535714285714285</v>
      </c>
      <c r="P22" s="22">
        <v>4.1071428571428571E-2</v>
      </c>
      <c r="Q22" s="184">
        <v>144</v>
      </c>
      <c r="R22" s="185">
        <v>993</v>
      </c>
      <c r="S22" s="22">
        <v>0.10333333333333333</v>
      </c>
      <c r="T22" s="185">
        <v>825</v>
      </c>
      <c r="U22" s="185">
        <v>1375</v>
      </c>
      <c r="V22" s="22">
        <v>0.24905660377358491</v>
      </c>
      <c r="W22" s="22">
        <v>4.9811320754716983E-2</v>
      </c>
      <c r="X22" s="184">
        <v>106</v>
      </c>
      <c r="Y22" s="185">
        <v>750</v>
      </c>
      <c r="Z22" s="22">
        <v>7.1428571428571425E-2</v>
      </c>
      <c r="AA22" s="185">
        <v>668</v>
      </c>
      <c r="AB22" s="185">
        <v>850</v>
      </c>
      <c r="AC22" s="22">
        <v>0.15384615384615385</v>
      </c>
      <c r="AD22" s="22">
        <v>3.0769230769230771E-2</v>
      </c>
      <c r="AE22" s="184">
        <v>88</v>
      </c>
      <c r="AF22" s="185">
        <v>1100</v>
      </c>
      <c r="AG22" s="22">
        <v>0.10552763819095477</v>
      </c>
      <c r="AH22" s="185">
        <v>900</v>
      </c>
      <c r="AI22" s="185">
        <v>1300</v>
      </c>
      <c r="AJ22" s="22">
        <v>0.23595505617977527</v>
      </c>
      <c r="AK22" s="22">
        <v>4.7191011235955052E-2</v>
      </c>
      <c r="AL22" s="184">
        <v>32</v>
      </c>
      <c r="AM22" s="185">
        <v>1673</v>
      </c>
      <c r="AN22" s="22">
        <v>0.42382978723404258</v>
      </c>
      <c r="AO22" s="185">
        <v>1250</v>
      </c>
      <c r="AP22" s="185">
        <v>1948</v>
      </c>
      <c r="AQ22" s="22">
        <v>0.27321156773211569</v>
      </c>
      <c r="AR22" s="22">
        <v>5.4642313546423141E-2</v>
      </c>
      <c r="AS22" s="32" t="s">
        <v>335</v>
      </c>
    </row>
    <row r="23" spans="1:45" ht="11.25" x14ac:dyDescent="0.2">
      <c r="B23" s="5" t="s">
        <v>162</v>
      </c>
      <c r="C23" s="184">
        <v>1582</v>
      </c>
      <c r="D23" s="185">
        <v>550</v>
      </c>
      <c r="E23" s="22">
        <v>0.12244897959183673</v>
      </c>
      <c r="F23" s="185">
        <v>500</v>
      </c>
      <c r="G23" s="185">
        <v>580</v>
      </c>
      <c r="H23" s="22">
        <v>0.22222222222222221</v>
      </c>
      <c r="I23" s="22">
        <v>4.4444444444444439E-2</v>
      </c>
      <c r="J23" s="184">
        <v>2332</v>
      </c>
      <c r="K23" s="185">
        <v>700</v>
      </c>
      <c r="L23" s="22">
        <v>0.1111111111111111</v>
      </c>
      <c r="M23" s="185">
        <v>650</v>
      </c>
      <c r="N23" s="185">
        <v>760</v>
      </c>
      <c r="O23" s="22">
        <v>0.1864406779661017</v>
      </c>
      <c r="P23" s="22">
        <v>3.7288135593220341E-2</v>
      </c>
      <c r="Q23" s="184">
        <v>311</v>
      </c>
      <c r="R23" s="185">
        <v>995</v>
      </c>
      <c r="S23" s="22">
        <v>0.10555555555555556</v>
      </c>
      <c r="T23" s="185">
        <v>900</v>
      </c>
      <c r="U23" s="185">
        <v>1200</v>
      </c>
      <c r="V23" s="22">
        <v>0.25472887767969737</v>
      </c>
      <c r="W23" s="22">
        <v>5.0945775535939472E-2</v>
      </c>
      <c r="X23" s="184" t="s">
        <v>40</v>
      </c>
      <c r="Y23" s="185" t="s">
        <v>40</v>
      </c>
      <c r="Z23" s="22" t="s">
        <v>40</v>
      </c>
      <c r="AA23" s="185" t="s">
        <v>40</v>
      </c>
      <c r="AB23" s="185" t="s">
        <v>40</v>
      </c>
      <c r="AC23" s="22" t="s">
        <v>40</v>
      </c>
      <c r="AD23" s="22" t="s">
        <v>40</v>
      </c>
      <c r="AE23" s="184" t="s">
        <v>40</v>
      </c>
      <c r="AF23" s="185" t="s">
        <v>40</v>
      </c>
      <c r="AG23" s="22" t="s">
        <v>40</v>
      </c>
      <c r="AH23" s="185" t="s">
        <v>40</v>
      </c>
      <c r="AI23" s="185" t="s">
        <v>40</v>
      </c>
      <c r="AJ23" s="22" t="s">
        <v>40</v>
      </c>
      <c r="AK23" s="22" t="s">
        <v>40</v>
      </c>
      <c r="AL23" s="184" t="s">
        <v>40</v>
      </c>
      <c r="AM23" s="185" t="s">
        <v>40</v>
      </c>
      <c r="AN23" s="22" t="s">
        <v>40</v>
      </c>
      <c r="AO23" s="185" t="s">
        <v>40</v>
      </c>
      <c r="AP23" s="185" t="s">
        <v>40</v>
      </c>
      <c r="AQ23" s="22" t="s">
        <v>40</v>
      </c>
      <c r="AR23" s="22" t="s">
        <v>40</v>
      </c>
      <c r="AS23" s="32" t="s">
        <v>335</v>
      </c>
    </row>
    <row r="24" spans="1:45" ht="11.25" x14ac:dyDescent="0.2">
      <c r="B24" s="5" t="s">
        <v>163</v>
      </c>
      <c r="C24" s="184">
        <v>1063</v>
      </c>
      <c r="D24" s="185">
        <v>430</v>
      </c>
      <c r="E24" s="22">
        <v>0.16216216216216217</v>
      </c>
      <c r="F24" s="185">
        <v>380</v>
      </c>
      <c r="G24" s="185">
        <v>485</v>
      </c>
      <c r="H24" s="22">
        <v>0.17808219178082191</v>
      </c>
      <c r="I24" s="22">
        <v>3.5616438356164383E-2</v>
      </c>
      <c r="J24" s="184">
        <v>952</v>
      </c>
      <c r="K24" s="185">
        <v>600</v>
      </c>
      <c r="L24" s="22">
        <v>0.2</v>
      </c>
      <c r="M24" s="185">
        <v>520</v>
      </c>
      <c r="N24" s="185">
        <v>676</v>
      </c>
      <c r="O24" s="22">
        <v>0.2</v>
      </c>
      <c r="P24" s="22">
        <v>0.04</v>
      </c>
      <c r="Q24" s="184">
        <v>97</v>
      </c>
      <c r="R24" s="185">
        <v>900</v>
      </c>
      <c r="S24" s="22">
        <v>0.2</v>
      </c>
      <c r="T24" s="185">
        <v>775</v>
      </c>
      <c r="U24" s="185">
        <v>1150</v>
      </c>
      <c r="V24" s="22">
        <v>0.2857142857142857</v>
      </c>
      <c r="W24" s="22">
        <v>5.7142857142857141E-2</v>
      </c>
      <c r="X24" s="184">
        <v>39</v>
      </c>
      <c r="Y24" s="185">
        <v>750</v>
      </c>
      <c r="Z24" s="22">
        <v>0.15384615384615385</v>
      </c>
      <c r="AA24" s="185">
        <v>630</v>
      </c>
      <c r="AB24" s="185">
        <v>790</v>
      </c>
      <c r="AC24" s="22">
        <v>0.25</v>
      </c>
      <c r="AD24" s="22">
        <v>0.05</v>
      </c>
      <c r="AE24" s="184">
        <v>32</v>
      </c>
      <c r="AF24" s="185">
        <v>988</v>
      </c>
      <c r="AG24" s="22">
        <v>0.18323353293413175</v>
      </c>
      <c r="AH24" s="185">
        <v>790</v>
      </c>
      <c r="AI24" s="185">
        <v>1175</v>
      </c>
      <c r="AJ24" s="22">
        <v>0.3627586206896552</v>
      </c>
      <c r="AK24" s="22">
        <v>7.255172413793104E-2</v>
      </c>
      <c r="AL24" s="184">
        <v>13</v>
      </c>
      <c r="AM24" s="185">
        <v>1050</v>
      </c>
      <c r="AN24" s="22">
        <v>0</v>
      </c>
      <c r="AO24" s="185">
        <v>950</v>
      </c>
      <c r="AP24" s="185">
        <v>1275</v>
      </c>
      <c r="AQ24" s="22">
        <v>0.1864406779661017</v>
      </c>
      <c r="AR24" s="22">
        <v>3.7288135593220341E-2</v>
      </c>
      <c r="AS24" s="32" t="s">
        <v>335</v>
      </c>
    </row>
    <row r="25" spans="1:45" ht="11.25" x14ac:dyDescent="0.2">
      <c r="B25" s="5" t="s">
        <v>164</v>
      </c>
      <c r="C25" s="184">
        <v>128</v>
      </c>
      <c r="D25" s="185">
        <v>415</v>
      </c>
      <c r="E25" s="22">
        <v>0.10666666666666667</v>
      </c>
      <c r="F25" s="185">
        <v>370</v>
      </c>
      <c r="G25" s="185">
        <v>450</v>
      </c>
      <c r="H25" s="22">
        <v>0.18571428571428572</v>
      </c>
      <c r="I25" s="22">
        <v>3.7142857142857144E-2</v>
      </c>
      <c r="J25" s="184">
        <v>247</v>
      </c>
      <c r="K25" s="185">
        <v>600</v>
      </c>
      <c r="L25" s="22">
        <v>0.11524163568773234</v>
      </c>
      <c r="M25" s="185">
        <v>540</v>
      </c>
      <c r="N25" s="185">
        <v>750</v>
      </c>
      <c r="O25" s="22">
        <v>0.2</v>
      </c>
      <c r="P25" s="22">
        <v>0.04</v>
      </c>
      <c r="Q25" s="184">
        <v>95</v>
      </c>
      <c r="R25" s="185">
        <v>950</v>
      </c>
      <c r="S25" s="22">
        <v>0.1875</v>
      </c>
      <c r="T25" s="185">
        <v>800</v>
      </c>
      <c r="U25" s="185">
        <v>1150</v>
      </c>
      <c r="V25" s="22">
        <v>0.36690647482014388</v>
      </c>
      <c r="W25" s="22">
        <v>7.3381294964028773E-2</v>
      </c>
      <c r="X25" s="184">
        <v>16</v>
      </c>
      <c r="Y25" s="185">
        <v>705</v>
      </c>
      <c r="Z25" s="22">
        <v>4.7548291233283801E-2</v>
      </c>
      <c r="AA25" s="185">
        <v>633</v>
      </c>
      <c r="AB25" s="185">
        <v>818</v>
      </c>
      <c r="AC25" s="22">
        <v>0.1015625</v>
      </c>
      <c r="AD25" s="22">
        <v>2.0312500000000001E-2</v>
      </c>
      <c r="AE25" s="184">
        <v>47</v>
      </c>
      <c r="AF25" s="185">
        <v>1250</v>
      </c>
      <c r="AG25" s="22">
        <v>0.19617224880382775</v>
      </c>
      <c r="AH25" s="185">
        <v>1000</v>
      </c>
      <c r="AI25" s="185">
        <v>1800</v>
      </c>
      <c r="AJ25" s="22">
        <v>0.25250501002004005</v>
      </c>
      <c r="AK25" s="22">
        <v>5.0501002004008012E-2</v>
      </c>
      <c r="AL25" s="184">
        <v>29</v>
      </c>
      <c r="AM25" s="185">
        <v>1600</v>
      </c>
      <c r="AN25" s="22">
        <v>3.2258064516129031E-2</v>
      </c>
      <c r="AO25" s="185">
        <v>1300</v>
      </c>
      <c r="AP25" s="185">
        <v>2500</v>
      </c>
      <c r="AQ25" s="22">
        <v>0.26682501979414092</v>
      </c>
      <c r="AR25" s="22">
        <v>5.3365003958828185E-2</v>
      </c>
      <c r="AS25" s="32" t="s">
        <v>335</v>
      </c>
    </row>
    <row r="26" spans="1:45" s="21" customFormat="1" ht="11.25" x14ac:dyDescent="0.2">
      <c r="B26" s="21" t="s">
        <v>36</v>
      </c>
      <c r="C26" s="186">
        <v>18527</v>
      </c>
      <c r="D26" s="187">
        <v>500</v>
      </c>
      <c r="E26" s="153">
        <v>0.13636363636363635</v>
      </c>
      <c r="F26" s="187">
        <v>440</v>
      </c>
      <c r="G26" s="187">
        <v>570</v>
      </c>
      <c r="H26" s="153">
        <v>0.21951219512195122</v>
      </c>
      <c r="I26" s="153">
        <v>4.3902439024390241E-2</v>
      </c>
      <c r="J26" s="186">
        <v>21105</v>
      </c>
      <c r="K26" s="187">
        <v>675</v>
      </c>
      <c r="L26" s="153">
        <v>0.125</v>
      </c>
      <c r="M26" s="187">
        <v>595</v>
      </c>
      <c r="N26" s="187">
        <v>750</v>
      </c>
      <c r="O26" s="153">
        <v>0.20535714285714285</v>
      </c>
      <c r="P26" s="153">
        <v>4.1071428571428571E-2</v>
      </c>
      <c r="Q26" s="186">
        <v>2648</v>
      </c>
      <c r="R26" s="187">
        <v>970</v>
      </c>
      <c r="S26" s="153">
        <v>0.10857142857142857</v>
      </c>
      <c r="T26" s="187">
        <v>845</v>
      </c>
      <c r="U26" s="187">
        <v>1190</v>
      </c>
      <c r="V26" s="153">
        <v>0.24358974358974358</v>
      </c>
      <c r="W26" s="153">
        <v>4.8717948717948718E-2</v>
      </c>
      <c r="X26" s="186">
        <v>1595</v>
      </c>
      <c r="Y26" s="187">
        <v>700</v>
      </c>
      <c r="Z26" s="153">
        <v>9.375E-2</v>
      </c>
      <c r="AA26" s="187">
        <v>630</v>
      </c>
      <c r="AB26" s="187">
        <v>790</v>
      </c>
      <c r="AC26" s="153">
        <v>0.16666666666666666</v>
      </c>
      <c r="AD26" s="153">
        <v>3.3333333333333333E-2</v>
      </c>
      <c r="AE26" s="186">
        <v>1480</v>
      </c>
      <c r="AF26" s="187">
        <v>950</v>
      </c>
      <c r="AG26" s="153">
        <v>0.11764705882352941</v>
      </c>
      <c r="AH26" s="187">
        <v>800</v>
      </c>
      <c r="AI26" s="187">
        <v>1100</v>
      </c>
      <c r="AJ26" s="153">
        <v>0.19496855345911951</v>
      </c>
      <c r="AK26" s="153">
        <v>3.8993710691823905E-2</v>
      </c>
      <c r="AL26" s="186">
        <v>391</v>
      </c>
      <c r="AM26" s="187">
        <v>1250</v>
      </c>
      <c r="AN26" s="153">
        <v>0.15740740740740741</v>
      </c>
      <c r="AO26" s="187">
        <v>1050</v>
      </c>
      <c r="AP26" s="187">
        <v>1570</v>
      </c>
      <c r="AQ26" s="153">
        <v>0.25</v>
      </c>
      <c r="AR26" s="153">
        <v>0.05</v>
      </c>
      <c r="AS26" s="9"/>
    </row>
    <row r="27" spans="1:45" ht="11.25" x14ac:dyDescent="0.2">
      <c r="A27" s="5" t="s">
        <v>17</v>
      </c>
      <c r="B27" s="5" t="s">
        <v>165</v>
      </c>
      <c r="C27" s="184">
        <v>60</v>
      </c>
      <c r="D27" s="185">
        <v>450</v>
      </c>
      <c r="E27" s="22">
        <v>0.17493472584856398</v>
      </c>
      <c r="F27" s="185">
        <v>430</v>
      </c>
      <c r="G27" s="185">
        <v>477</v>
      </c>
      <c r="H27" s="22">
        <v>0.15384615384615385</v>
      </c>
      <c r="I27" s="22">
        <v>3.0769230769230771E-2</v>
      </c>
      <c r="J27" s="184">
        <v>236</v>
      </c>
      <c r="K27" s="185">
        <v>550</v>
      </c>
      <c r="L27" s="22">
        <v>0.19565217391304349</v>
      </c>
      <c r="M27" s="185">
        <v>480</v>
      </c>
      <c r="N27" s="185">
        <v>600</v>
      </c>
      <c r="O27" s="22">
        <v>0.26436781609195403</v>
      </c>
      <c r="P27" s="22">
        <v>5.2873563218390804E-2</v>
      </c>
      <c r="Q27" s="184">
        <v>101</v>
      </c>
      <c r="R27" s="185">
        <v>750</v>
      </c>
      <c r="S27" s="22">
        <v>0.10294117647058823</v>
      </c>
      <c r="T27" s="185">
        <v>650</v>
      </c>
      <c r="U27" s="185">
        <v>850</v>
      </c>
      <c r="V27" s="22">
        <v>0.25</v>
      </c>
      <c r="W27" s="22">
        <v>0.05</v>
      </c>
      <c r="X27" s="184">
        <v>27</v>
      </c>
      <c r="Y27" s="185">
        <v>550</v>
      </c>
      <c r="Z27" s="22">
        <v>0.19565217391304349</v>
      </c>
      <c r="AA27" s="185">
        <v>510</v>
      </c>
      <c r="AB27" s="185">
        <v>600</v>
      </c>
      <c r="AC27" s="22">
        <v>0.26436781609195403</v>
      </c>
      <c r="AD27" s="22">
        <v>5.2873563218390804E-2</v>
      </c>
      <c r="AE27" s="184">
        <v>146</v>
      </c>
      <c r="AF27" s="185">
        <v>700</v>
      </c>
      <c r="AG27" s="22">
        <v>0.12</v>
      </c>
      <c r="AH27" s="185">
        <v>600</v>
      </c>
      <c r="AI27" s="185">
        <v>800</v>
      </c>
      <c r="AJ27" s="22">
        <v>0.27272727272727271</v>
      </c>
      <c r="AK27" s="22">
        <v>5.4545454545454543E-2</v>
      </c>
      <c r="AL27" s="184">
        <v>163</v>
      </c>
      <c r="AM27" s="185">
        <v>950</v>
      </c>
      <c r="AN27" s="22">
        <v>9.1954022988505746E-2</v>
      </c>
      <c r="AO27" s="185">
        <v>780</v>
      </c>
      <c r="AP27" s="185">
        <v>1150</v>
      </c>
      <c r="AQ27" s="22">
        <v>0.21794871794871795</v>
      </c>
      <c r="AR27" s="22">
        <v>4.3589743589743588E-2</v>
      </c>
      <c r="AS27" s="32" t="s">
        <v>335</v>
      </c>
    </row>
    <row r="28" spans="1:45" ht="0.95" customHeight="1" x14ac:dyDescent="0.2">
      <c r="B28" s="5" t="s">
        <v>166</v>
      </c>
      <c r="C28" s="184">
        <v>145</v>
      </c>
      <c r="D28" s="185">
        <v>420</v>
      </c>
      <c r="E28" s="22">
        <v>0.15068493150684931</v>
      </c>
      <c r="F28" s="185">
        <v>360</v>
      </c>
      <c r="G28" s="185">
        <v>450</v>
      </c>
      <c r="H28" s="22">
        <v>0.16666666666666666</v>
      </c>
      <c r="I28" s="22">
        <v>3.3333333333333333E-2</v>
      </c>
      <c r="J28" s="184">
        <v>192</v>
      </c>
      <c r="K28" s="185">
        <v>520</v>
      </c>
      <c r="L28" s="22">
        <v>0.15555555555555556</v>
      </c>
      <c r="M28" s="185">
        <v>460</v>
      </c>
      <c r="N28" s="185">
        <v>578</v>
      </c>
      <c r="O28" s="22">
        <v>0.26829268292682928</v>
      </c>
      <c r="P28" s="22">
        <v>5.365853658536586E-2</v>
      </c>
      <c r="Q28" s="184">
        <v>74</v>
      </c>
      <c r="R28" s="185">
        <v>645</v>
      </c>
      <c r="S28" s="22">
        <v>0.21698113207547171</v>
      </c>
      <c r="T28" s="185">
        <v>590</v>
      </c>
      <c r="U28" s="185">
        <v>695</v>
      </c>
      <c r="V28" s="22">
        <v>0.34375</v>
      </c>
      <c r="W28" s="22">
        <v>6.8750000000000006E-2</v>
      </c>
      <c r="X28" s="184">
        <v>23</v>
      </c>
      <c r="Y28" s="185">
        <v>535</v>
      </c>
      <c r="Z28" s="22">
        <v>0.18888888888888888</v>
      </c>
      <c r="AA28" s="185">
        <v>475</v>
      </c>
      <c r="AB28" s="185">
        <v>595</v>
      </c>
      <c r="AC28" s="22">
        <v>0.28915662650602408</v>
      </c>
      <c r="AD28" s="22">
        <v>5.7831325301204814E-2</v>
      </c>
      <c r="AE28" s="184">
        <v>221</v>
      </c>
      <c r="AF28" s="185">
        <v>580</v>
      </c>
      <c r="AG28" s="22">
        <v>0.16</v>
      </c>
      <c r="AH28" s="185">
        <v>530</v>
      </c>
      <c r="AI28" s="185">
        <v>645</v>
      </c>
      <c r="AJ28" s="22">
        <v>0.28888888888888886</v>
      </c>
      <c r="AK28" s="22">
        <v>5.7777777777777775E-2</v>
      </c>
      <c r="AL28" s="184">
        <v>109</v>
      </c>
      <c r="AM28" s="185">
        <v>730</v>
      </c>
      <c r="AN28" s="22">
        <v>0.15873015873015872</v>
      </c>
      <c r="AO28" s="185">
        <v>650</v>
      </c>
      <c r="AP28" s="185">
        <v>850</v>
      </c>
      <c r="AQ28" s="22">
        <v>0.25862068965517243</v>
      </c>
      <c r="AR28" s="22">
        <v>5.1724137931034489E-2</v>
      </c>
      <c r="AS28" s="32" t="s">
        <v>335</v>
      </c>
    </row>
    <row r="29" spans="1:45" ht="11.25" x14ac:dyDescent="0.2">
      <c r="B29" s="5" t="s">
        <v>167</v>
      </c>
      <c r="C29" s="184">
        <v>397</v>
      </c>
      <c r="D29" s="185">
        <v>470</v>
      </c>
      <c r="E29" s="22">
        <v>0.23684210526315788</v>
      </c>
      <c r="F29" s="185">
        <v>380</v>
      </c>
      <c r="G29" s="185">
        <v>520</v>
      </c>
      <c r="H29" s="22">
        <v>0.27027027027027029</v>
      </c>
      <c r="I29" s="22">
        <v>5.4054054054054057E-2</v>
      </c>
      <c r="J29" s="184">
        <v>1096</v>
      </c>
      <c r="K29" s="185">
        <v>595</v>
      </c>
      <c r="L29" s="22">
        <v>0.21926229508196721</v>
      </c>
      <c r="M29" s="185">
        <v>520</v>
      </c>
      <c r="N29" s="185">
        <v>650</v>
      </c>
      <c r="O29" s="22">
        <v>0.32222222222222224</v>
      </c>
      <c r="P29" s="22">
        <v>6.4444444444444443E-2</v>
      </c>
      <c r="Q29" s="184">
        <v>207</v>
      </c>
      <c r="R29" s="185">
        <v>700</v>
      </c>
      <c r="S29" s="22">
        <v>0.20689655172413793</v>
      </c>
      <c r="T29" s="185">
        <v>600</v>
      </c>
      <c r="U29" s="185">
        <v>800</v>
      </c>
      <c r="V29" s="22">
        <v>0.32075471698113206</v>
      </c>
      <c r="W29" s="22">
        <v>6.4150943396226415E-2</v>
      </c>
      <c r="X29" s="184">
        <v>88</v>
      </c>
      <c r="Y29" s="185">
        <v>479</v>
      </c>
      <c r="Z29" s="22">
        <v>8.8636363636363638E-2</v>
      </c>
      <c r="AA29" s="185">
        <v>427</v>
      </c>
      <c r="AB29" s="185">
        <v>525</v>
      </c>
      <c r="AC29" s="22">
        <v>0.19750000000000001</v>
      </c>
      <c r="AD29" s="22">
        <v>3.95E-2</v>
      </c>
      <c r="AE29" s="184">
        <v>210</v>
      </c>
      <c r="AF29" s="185">
        <v>612</v>
      </c>
      <c r="AG29" s="22">
        <v>0.15471698113207547</v>
      </c>
      <c r="AH29" s="185">
        <v>550</v>
      </c>
      <c r="AI29" s="185">
        <v>680</v>
      </c>
      <c r="AJ29" s="22">
        <v>0.27500000000000002</v>
      </c>
      <c r="AK29" s="22">
        <v>5.5000000000000007E-2</v>
      </c>
      <c r="AL29" s="184">
        <v>140</v>
      </c>
      <c r="AM29" s="185">
        <v>785</v>
      </c>
      <c r="AN29" s="22">
        <v>0.18939393939393939</v>
      </c>
      <c r="AO29" s="185">
        <v>670</v>
      </c>
      <c r="AP29" s="185">
        <v>892</v>
      </c>
      <c r="AQ29" s="22">
        <v>0.2076923076923077</v>
      </c>
      <c r="AR29" s="22">
        <v>4.1538461538461538E-2</v>
      </c>
      <c r="AS29" s="32" t="s">
        <v>335</v>
      </c>
    </row>
    <row r="30" spans="1:45" ht="11.25" x14ac:dyDescent="0.2">
      <c r="B30" s="5" t="s">
        <v>168</v>
      </c>
      <c r="C30" s="184">
        <v>130</v>
      </c>
      <c r="D30" s="185">
        <v>450</v>
      </c>
      <c r="E30" s="22">
        <v>0.125</v>
      </c>
      <c r="F30" s="185">
        <v>430</v>
      </c>
      <c r="G30" s="185">
        <v>480</v>
      </c>
      <c r="H30" s="22">
        <v>0.18421052631578946</v>
      </c>
      <c r="I30" s="22">
        <v>3.6842105263157891E-2</v>
      </c>
      <c r="J30" s="184">
        <v>437</v>
      </c>
      <c r="K30" s="185">
        <v>550</v>
      </c>
      <c r="L30" s="22">
        <v>0.15789473684210525</v>
      </c>
      <c r="M30" s="185">
        <v>510</v>
      </c>
      <c r="N30" s="185">
        <v>600</v>
      </c>
      <c r="O30" s="22">
        <v>0.22222222222222221</v>
      </c>
      <c r="P30" s="22">
        <v>4.4444444444444439E-2</v>
      </c>
      <c r="Q30" s="184">
        <v>194</v>
      </c>
      <c r="R30" s="185">
        <v>681</v>
      </c>
      <c r="S30" s="22">
        <v>0.13500000000000001</v>
      </c>
      <c r="T30" s="185">
        <v>600</v>
      </c>
      <c r="U30" s="185">
        <v>770</v>
      </c>
      <c r="V30" s="22">
        <v>0.28490566037735848</v>
      </c>
      <c r="W30" s="22">
        <v>5.6981132075471695E-2</v>
      </c>
      <c r="X30" s="184">
        <v>46</v>
      </c>
      <c r="Y30" s="185">
        <v>500</v>
      </c>
      <c r="Z30" s="22">
        <v>0.1111111111111111</v>
      </c>
      <c r="AA30" s="185">
        <v>460</v>
      </c>
      <c r="AB30" s="185">
        <v>574</v>
      </c>
      <c r="AC30" s="22">
        <v>0.19617224880382775</v>
      </c>
      <c r="AD30" s="22">
        <v>3.9234449760765552E-2</v>
      </c>
      <c r="AE30" s="184">
        <v>286</v>
      </c>
      <c r="AF30" s="185">
        <v>620</v>
      </c>
      <c r="AG30" s="22">
        <v>0.16981132075471697</v>
      </c>
      <c r="AH30" s="185">
        <v>550</v>
      </c>
      <c r="AI30" s="185">
        <v>700</v>
      </c>
      <c r="AJ30" s="22">
        <v>0.34782608695652173</v>
      </c>
      <c r="AK30" s="22">
        <v>6.9565217391304349E-2</v>
      </c>
      <c r="AL30" s="184">
        <v>375</v>
      </c>
      <c r="AM30" s="185">
        <v>795</v>
      </c>
      <c r="AN30" s="22">
        <v>0.1357142857142857</v>
      </c>
      <c r="AO30" s="185">
        <v>695</v>
      </c>
      <c r="AP30" s="185">
        <v>900</v>
      </c>
      <c r="AQ30" s="22">
        <v>0.32500000000000001</v>
      </c>
      <c r="AR30" s="22">
        <v>6.5000000000000002E-2</v>
      </c>
      <c r="AS30" s="32" t="s">
        <v>335</v>
      </c>
    </row>
    <row r="31" spans="1:45" ht="11.25" x14ac:dyDescent="0.2">
      <c r="B31" s="5" t="s">
        <v>169</v>
      </c>
      <c r="C31" s="184">
        <v>97</v>
      </c>
      <c r="D31" s="185">
        <v>350</v>
      </c>
      <c r="E31" s="22">
        <v>0.14754098360655737</v>
      </c>
      <c r="F31" s="185">
        <v>305</v>
      </c>
      <c r="G31" s="185">
        <v>450</v>
      </c>
      <c r="H31" s="22">
        <v>0.25</v>
      </c>
      <c r="I31" s="22">
        <v>0.05</v>
      </c>
      <c r="J31" s="184">
        <v>223</v>
      </c>
      <c r="K31" s="185">
        <v>520</v>
      </c>
      <c r="L31" s="22">
        <v>0.13043478260869565</v>
      </c>
      <c r="M31" s="185">
        <v>450</v>
      </c>
      <c r="N31" s="185">
        <v>550</v>
      </c>
      <c r="O31" s="22">
        <v>0.13043478260869565</v>
      </c>
      <c r="P31" s="22">
        <v>2.6086956521739129E-2</v>
      </c>
      <c r="Q31" s="184">
        <v>127</v>
      </c>
      <c r="R31" s="185">
        <v>675</v>
      </c>
      <c r="S31" s="22">
        <v>0.125</v>
      </c>
      <c r="T31" s="185">
        <v>585</v>
      </c>
      <c r="U31" s="185">
        <v>750</v>
      </c>
      <c r="V31" s="22">
        <v>0.22727272727272727</v>
      </c>
      <c r="W31" s="22">
        <v>4.5454545454545456E-2</v>
      </c>
      <c r="X31" s="184">
        <v>44</v>
      </c>
      <c r="Y31" s="185">
        <v>520</v>
      </c>
      <c r="Z31" s="22">
        <v>0.11827956989247312</v>
      </c>
      <c r="AA31" s="185">
        <v>480</v>
      </c>
      <c r="AB31" s="185">
        <v>610</v>
      </c>
      <c r="AC31" s="22">
        <v>0.24105011933174225</v>
      </c>
      <c r="AD31" s="22">
        <v>4.8210023866348449E-2</v>
      </c>
      <c r="AE31" s="184">
        <v>149</v>
      </c>
      <c r="AF31" s="185">
        <v>620</v>
      </c>
      <c r="AG31" s="22">
        <v>0.16981132075471697</v>
      </c>
      <c r="AH31" s="185">
        <v>550</v>
      </c>
      <c r="AI31" s="185">
        <v>720</v>
      </c>
      <c r="AJ31" s="22">
        <v>0.24</v>
      </c>
      <c r="AK31" s="22">
        <v>4.8000000000000001E-2</v>
      </c>
      <c r="AL31" s="184">
        <v>116</v>
      </c>
      <c r="AM31" s="185">
        <v>796</v>
      </c>
      <c r="AN31" s="22">
        <v>0.13714285714285715</v>
      </c>
      <c r="AO31" s="185">
        <v>650</v>
      </c>
      <c r="AP31" s="185">
        <v>900</v>
      </c>
      <c r="AQ31" s="22">
        <v>0.22839506172839505</v>
      </c>
      <c r="AR31" s="22">
        <v>4.5679012345679011E-2</v>
      </c>
      <c r="AS31" s="32" t="s">
        <v>335</v>
      </c>
    </row>
    <row r="32" spans="1:45" ht="11.25" x14ac:dyDescent="0.2">
      <c r="B32" s="5" t="s">
        <v>170</v>
      </c>
      <c r="C32" s="184">
        <v>211</v>
      </c>
      <c r="D32" s="185">
        <v>435</v>
      </c>
      <c r="E32" s="22">
        <v>0.14473684210526316</v>
      </c>
      <c r="F32" s="185">
        <v>395</v>
      </c>
      <c r="G32" s="185">
        <v>475</v>
      </c>
      <c r="H32" s="22">
        <v>0.20833333333333334</v>
      </c>
      <c r="I32" s="22">
        <v>4.1666666666666671E-2</v>
      </c>
      <c r="J32" s="184">
        <v>580</v>
      </c>
      <c r="K32" s="185">
        <v>560</v>
      </c>
      <c r="L32" s="22">
        <v>0.16666666666666666</v>
      </c>
      <c r="M32" s="185">
        <v>500</v>
      </c>
      <c r="N32" s="185">
        <v>632</v>
      </c>
      <c r="O32" s="22">
        <v>0.24444444444444444</v>
      </c>
      <c r="P32" s="22">
        <v>4.8888888888888885E-2</v>
      </c>
      <c r="Q32" s="184">
        <v>158</v>
      </c>
      <c r="R32" s="185">
        <v>778</v>
      </c>
      <c r="S32" s="22">
        <v>0.11142857142857143</v>
      </c>
      <c r="T32" s="185">
        <v>660</v>
      </c>
      <c r="U32" s="185">
        <v>900</v>
      </c>
      <c r="V32" s="22">
        <v>0.2251968503937008</v>
      </c>
      <c r="W32" s="22">
        <v>4.5039370078740162E-2</v>
      </c>
      <c r="X32" s="184">
        <v>46</v>
      </c>
      <c r="Y32" s="185">
        <v>592</v>
      </c>
      <c r="Z32" s="22">
        <v>0.16078431372549021</v>
      </c>
      <c r="AA32" s="185">
        <v>530</v>
      </c>
      <c r="AB32" s="185">
        <v>700</v>
      </c>
      <c r="AC32" s="22">
        <v>0.184</v>
      </c>
      <c r="AD32" s="22">
        <v>3.6799999999999999E-2</v>
      </c>
      <c r="AE32" s="184">
        <v>164</v>
      </c>
      <c r="AF32" s="185">
        <v>823</v>
      </c>
      <c r="AG32" s="22">
        <v>0.13517241379310344</v>
      </c>
      <c r="AH32" s="185">
        <v>695</v>
      </c>
      <c r="AI32" s="185">
        <v>943</v>
      </c>
      <c r="AJ32" s="22">
        <v>0.26615384615384613</v>
      </c>
      <c r="AK32" s="22">
        <v>5.3230769230769227E-2</v>
      </c>
      <c r="AL32" s="184">
        <v>169</v>
      </c>
      <c r="AM32" s="185">
        <v>1110</v>
      </c>
      <c r="AN32" s="22">
        <v>0.11</v>
      </c>
      <c r="AO32" s="185">
        <v>950</v>
      </c>
      <c r="AP32" s="185">
        <v>1400</v>
      </c>
      <c r="AQ32" s="22">
        <v>0.23333333333333334</v>
      </c>
      <c r="AR32" s="22">
        <v>4.6666666666666669E-2</v>
      </c>
      <c r="AS32" s="32" t="s">
        <v>335</v>
      </c>
    </row>
    <row r="33" spans="1:45" ht="11.25" x14ac:dyDescent="0.2">
      <c r="B33" s="5" t="s">
        <v>171</v>
      </c>
      <c r="C33" s="184">
        <v>44</v>
      </c>
      <c r="D33" s="185">
        <v>425</v>
      </c>
      <c r="E33" s="22">
        <v>9.5360824742268036E-2</v>
      </c>
      <c r="F33" s="185">
        <v>370</v>
      </c>
      <c r="G33" s="185">
        <v>455</v>
      </c>
      <c r="H33" s="22">
        <v>0.11842105263157894</v>
      </c>
      <c r="I33" s="22">
        <v>2.3684210526315787E-2</v>
      </c>
      <c r="J33" s="184">
        <v>253</v>
      </c>
      <c r="K33" s="185">
        <v>550</v>
      </c>
      <c r="L33" s="22">
        <v>0.1752136752136752</v>
      </c>
      <c r="M33" s="185">
        <v>500</v>
      </c>
      <c r="N33" s="185">
        <v>600</v>
      </c>
      <c r="O33" s="22">
        <v>0.25</v>
      </c>
      <c r="P33" s="22">
        <v>0.05</v>
      </c>
      <c r="Q33" s="184">
        <v>79</v>
      </c>
      <c r="R33" s="185">
        <v>750</v>
      </c>
      <c r="S33" s="22">
        <v>0.15384615384615385</v>
      </c>
      <c r="T33" s="185">
        <v>650</v>
      </c>
      <c r="U33" s="185">
        <v>800</v>
      </c>
      <c r="V33" s="22">
        <v>0.20385232744783308</v>
      </c>
      <c r="W33" s="22">
        <v>4.0770465489566615E-2</v>
      </c>
      <c r="X33" s="184">
        <v>28</v>
      </c>
      <c r="Y33" s="185">
        <v>592</v>
      </c>
      <c r="Z33" s="22">
        <v>0.28695652173913044</v>
      </c>
      <c r="AA33" s="185">
        <v>537</v>
      </c>
      <c r="AB33" s="185">
        <v>650</v>
      </c>
      <c r="AC33" s="22">
        <v>0.23333333333333334</v>
      </c>
      <c r="AD33" s="22">
        <v>4.6666666666666669E-2</v>
      </c>
      <c r="AE33" s="184">
        <v>71</v>
      </c>
      <c r="AF33" s="185">
        <v>750</v>
      </c>
      <c r="AG33" s="22">
        <v>7.1428571428571425E-2</v>
      </c>
      <c r="AH33" s="185">
        <v>650</v>
      </c>
      <c r="AI33" s="185">
        <v>850</v>
      </c>
      <c r="AJ33" s="22">
        <v>0.15384615384615385</v>
      </c>
      <c r="AK33" s="22">
        <v>3.0769230769230771E-2</v>
      </c>
      <c r="AL33" s="184">
        <v>91</v>
      </c>
      <c r="AM33" s="185">
        <v>1050</v>
      </c>
      <c r="AN33" s="22">
        <v>8.247422680412371E-2</v>
      </c>
      <c r="AO33" s="185">
        <v>900</v>
      </c>
      <c r="AP33" s="185">
        <v>1300</v>
      </c>
      <c r="AQ33" s="22">
        <v>0.17318435754189945</v>
      </c>
      <c r="AR33" s="22">
        <v>3.4636871508379893E-2</v>
      </c>
      <c r="AS33" s="32" t="s">
        <v>335</v>
      </c>
    </row>
    <row r="34" spans="1:45" ht="11.25" x14ac:dyDescent="0.2">
      <c r="B34" s="5" t="s">
        <v>172</v>
      </c>
      <c r="C34" s="184">
        <v>118</v>
      </c>
      <c r="D34" s="185">
        <v>460</v>
      </c>
      <c r="E34" s="22">
        <v>0.15</v>
      </c>
      <c r="F34" s="185">
        <v>425</v>
      </c>
      <c r="G34" s="185">
        <v>500</v>
      </c>
      <c r="H34" s="22">
        <v>0.23324396782841822</v>
      </c>
      <c r="I34" s="22">
        <v>4.6648793565683647E-2</v>
      </c>
      <c r="J34" s="184">
        <v>319</v>
      </c>
      <c r="K34" s="185">
        <v>550</v>
      </c>
      <c r="L34" s="22">
        <v>0.22222222222222221</v>
      </c>
      <c r="M34" s="185">
        <v>490</v>
      </c>
      <c r="N34" s="185">
        <v>600</v>
      </c>
      <c r="O34" s="22">
        <v>0.30952380952380953</v>
      </c>
      <c r="P34" s="22">
        <v>6.1904761904761907E-2</v>
      </c>
      <c r="Q34" s="184">
        <v>175</v>
      </c>
      <c r="R34" s="185">
        <v>655</v>
      </c>
      <c r="S34" s="22">
        <v>0.12931034482758622</v>
      </c>
      <c r="T34" s="185">
        <v>593</v>
      </c>
      <c r="U34" s="185">
        <v>725</v>
      </c>
      <c r="V34" s="22">
        <v>0.27184466019417475</v>
      </c>
      <c r="W34" s="22">
        <v>5.4368932038834951E-2</v>
      </c>
      <c r="X34" s="184">
        <v>36</v>
      </c>
      <c r="Y34" s="185">
        <v>545</v>
      </c>
      <c r="Z34" s="22">
        <v>0.23863636363636365</v>
      </c>
      <c r="AA34" s="185">
        <v>490</v>
      </c>
      <c r="AB34" s="185">
        <v>595</v>
      </c>
      <c r="AC34" s="22">
        <v>0.29761904761904762</v>
      </c>
      <c r="AD34" s="22">
        <v>5.9523809523809521E-2</v>
      </c>
      <c r="AE34" s="184">
        <v>160</v>
      </c>
      <c r="AF34" s="185">
        <v>600</v>
      </c>
      <c r="AG34" s="22">
        <v>0.15384615384615385</v>
      </c>
      <c r="AH34" s="185">
        <v>550</v>
      </c>
      <c r="AI34" s="185">
        <v>650</v>
      </c>
      <c r="AJ34" s="22">
        <v>0.29032258064516131</v>
      </c>
      <c r="AK34" s="22">
        <v>5.8064516129032261E-2</v>
      </c>
      <c r="AL34" s="184">
        <v>61</v>
      </c>
      <c r="AM34" s="185">
        <v>750</v>
      </c>
      <c r="AN34" s="22">
        <v>7.1428571428571425E-2</v>
      </c>
      <c r="AO34" s="185">
        <v>680</v>
      </c>
      <c r="AP34" s="185">
        <v>850</v>
      </c>
      <c r="AQ34" s="22">
        <v>0.31578947368421051</v>
      </c>
      <c r="AR34" s="22">
        <v>6.3157894736842107E-2</v>
      </c>
      <c r="AS34" s="32" t="s">
        <v>335</v>
      </c>
    </row>
    <row r="35" spans="1:45" ht="11.25" x14ac:dyDescent="0.2">
      <c r="B35" s="5" t="s">
        <v>173</v>
      </c>
      <c r="C35" s="184">
        <v>335</v>
      </c>
      <c r="D35" s="185">
        <v>430</v>
      </c>
      <c r="E35" s="22">
        <v>0.19444444444444445</v>
      </c>
      <c r="F35" s="185">
        <v>360</v>
      </c>
      <c r="G35" s="185">
        <v>480</v>
      </c>
      <c r="H35" s="22">
        <v>0.38709677419354838</v>
      </c>
      <c r="I35" s="22">
        <v>7.7419354838709681E-2</v>
      </c>
      <c r="J35" s="184">
        <v>648</v>
      </c>
      <c r="K35" s="185">
        <v>550</v>
      </c>
      <c r="L35" s="22">
        <v>0.22222222222222221</v>
      </c>
      <c r="M35" s="185">
        <v>480</v>
      </c>
      <c r="N35" s="185">
        <v>640</v>
      </c>
      <c r="O35" s="22">
        <v>0.39240506329113922</v>
      </c>
      <c r="P35" s="22">
        <v>7.848101265822785E-2</v>
      </c>
      <c r="Q35" s="184">
        <v>255</v>
      </c>
      <c r="R35" s="185">
        <v>620</v>
      </c>
      <c r="S35" s="22">
        <v>0.18095238095238095</v>
      </c>
      <c r="T35" s="185">
        <v>565</v>
      </c>
      <c r="U35" s="185">
        <v>700</v>
      </c>
      <c r="V35" s="22">
        <v>0.29166666666666669</v>
      </c>
      <c r="W35" s="22">
        <v>5.8333333333333334E-2</v>
      </c>
      <c r="X35" s="184">
        <v>47</v>
      </c>
      <c r="Y35" s="185">
        <v>520</v>
      </c>
      <c r="Z35" s="22">
        <v>0.15555555555555556</v>
      </c>
      <c r="AA35" s="185">
        <v>480</v>
      </c>
      <c r="AB35" s="185">
        <v>590</v>
      </c>
      <c r="AC35" s="22">
        <v>0.3</v>
      </c>
      <c r="AD35" s="22">
        <v>0.06</v>
      </c>
      <c r="AE35" s="184">
        <v>211</v>
      </c>
      <c r="AF35" s="185">
        <v>575</v>
      </c>
      <c r="AG35" s="22">
        <v>0.15</v>
      </c>
      <c r="AH35" s="185">
        <v>520</v>
      </c>
      <c r="AI35" s="185">
        <v>650</v>
      </c>
      <c r="AJ35" s="22">
        <v>0.27777777777777779</v>
      </c>
      <c r="AK35" s="22">
        <v>5.5555555555555559E-2</v>
      </c>
      <c r="AL35" s="184">
        <v>92</v>
      </c>
      <c r="AM35" s="185">
        <v>700</v>
      </c>
      <c r="AN35" s="22">
        <v>0.14754098360655737</v>
      </c>
      <c r="AO35" s="185">
        <v>605</v>
      </c>
      <c r="AP35" s="185">
        <v>800</v>
      </c>
      <c r="AQ35" s="22">
        <v>0.27272727272727271</v>
      </c>
      <c r="AR35" s="22">
        <v>5.4545454545454543E-2</v>
      </c>
      <c r="AS35" s="32" t="s">
        <v>335</v>
      </c>
    </row>
    <row r="36" spans="1:45" ht="11.25" x14ac:dyDescent="0.2">
      <c r="B36" s="5" t="s">
        <v>174</v>
      </c>
      <c r="C36" s="184">
        <v>28</v>
      </c>
      <c r="D36" s="185">
        <v>455</v>
      </c>
      <c r="E36" s="22">
        <v>0.19736842105263158</v>
      </c>
      <c r="F36" s="185">
        <v>430</v>
      </c>
      <c r="G36" s="185">
        <v>478</v>
      </c>
      <c r="H36" s="22">
        <v>0.22972972972972974</v>
      </c>
      <c r="I36" s="22">
        <v>4.5945945945945948E-2</v>
      </c>
      <c r="J36" s="184">
        <v>227</v>
      </c>
      <c r="K36" s="185">
        <v>540</v>
      </c>
      <c r="L36" s="22">
        <v>0.17391304347826086</v>
      </c>
      <c r="M36" s="185">
        <v>500</v>
      </c>
      <c r="N36" s="185">
        <v>560</v>
      </c>
      <c r="O36" s="22">
        <v>0.2558139534883721</v>
      </c>
      <c r="P36" s="22">
        <v>5.1162790697674418E-2</v>
      </c>
      <c r="Q36" s="184">
        <v>137</v>
      </c>
      <c r="R36" s="185">
        <v>640</v>
      </c>
      <c r="S36" s="22">
        <v>0.16363636363636364</v>
      </c>
      <c r="T36" s="185">
        <v>598</v>
      </c>
      <c r="U36" s="185">
        <v>700</v>
      </c>
      <c r="V36" s="22">
        <v>0.28000000000000003</v>
      </c>
      <c r="W36" s="22">
        <v>5.6000000000000008E-2</v>
      </c>
      <c r="X36" s="184">
        <v>23</v>
      </c>
      <c r="Y36" s="185">
        <v>520</v>
      </c>
      <c r="Z36" s="22">
        <v>0.23809523809523808</v>
      </c>
      <c r="AA36" s="185">
        <v>450</v>
      </c>
      <c r="AB36" s="185">
        <v>650</v>
      </c>
      <c r="AC36" s="22">
        <v>0.3</v>
      </c>
      <c r="AD36" s="22">
        <v>0.06</v>
      </c>
      <c r="AE36" s="184">
        <v>204</v>
      </c>
      <c r="AF36" s="185">
        <v>628</v>
      </c>
      <c r="AG36" s="22">
        <v>0.14181818181818182</v>
      </c>
      <c r="AH36" s="185">
        <v>560</v>
      </c>
      <c r="AI36" s="185">
        <v>710</v>
      </c>
      <c r="AJ36" s="22">
        <v>0.36521739130434783</v>
      </c>
      <c r="AK36" s="22">
        <v>7.3043478260869571E-2</v>
      </c>
      <c r="AL36" s="184">
        <v>200</v>
      </c>
      <c r="AM36" s="185">
        <v>783</v>
      </c>
      <c r="AN36" s="22">
        <v>0.13478260869565217</v>
      </c>
      <c r="AO36" s="185">
        <v>700</v>
      </c>
      <c r="AP36" s="185">
        <v>880</v>
      </c>
      <c r="AQ36" s="22">
        <v>0.32711864406779662</v>
      </c>
      <c r="AR36" s="22">
        <v>6.5423728813559318E-2</v>
      </c>
      <c r="AS36" s="32" t="s">
        <v>335</v>
      </c>
    </row>
    <row r="37" spans="1:45" ht="11.25" x14ac:dyDescent="0.2">
      <c r="B37" s="5" t="s">
        <v>175</v>
      </c>
      <c r="C37" s="184">
        <v>256</v>
      </c>
      <c r="D37" s="185">
        <v>450</v>
      </c>
      <c r="E37" s="22">
        <v>0.125</v>
      </c>
      <c r="F37" s="185">
        <v>410</v>
      </c>
      <c r="G37" s="185">
        <v>500</v>
      </c>
      <c r="H37" s="22">
        <v>0.15089514066496162</v>
      </c>
      <c r="I37" s="22">
        <v>3.0179028132992326E-2</v>
      </c>
      <c r="J37" s="184">
        <v>390</v>
      </c>
      <c r="K37" s="185">
        <v>572</v>
      </c>
      <c r="L37" s="22">
        <v>0.14399999999999999</v>
      </c>
      <c r="M37" s="185">
        <v>500</v>
      </c>
      <c r="N37" s="185">
        <v>650</v>
      </c>
      <c r="O37" s="22">
        <v>0.24347826086956523</v>
      </c>
      <c r="P37" s="22">
        <v>4.8695652173913043E-2</v>
      </c>
      <c r="Q37" s="184">
        <v>50</v>
      </c>
      <c r="R37" s="185">
        <v>850</v>
      </c>
      <c r="S37" s="22">
        <v>0.21428571428571427</v>
      </c>
      <c r="T37" s="185">
        <v>700</v>
      </c>
      <c r="U37" s="185">
        <v>990</v>
      </c>
      <c r="V37" s="22">
        <v>0.39344262295081966</v>
      </c>
      <c r="W37" s="22">
        <v>7.8688524590163927E-2</v>
      </c>
      <c r="X37" s="184">
        <v>27</v>
      </c>
      <c r="Y37" s="185">
        <v>675</v>
      </c>
      <c r="Z37" s="22">
        <v>7.4840764331210188E-2</v>
      </c>
      <c r="AA37" s="185">
        <v>625</v>
      </c>
      <c r="AB37" s="185">
        <v>780</v>
      </c>
      <c r="AC37" s="22">
        <v>0.22727272727272727</v>
      </c>
      <c r="AD37" s="22">
        <v>4.5454545454545456E-2</v>
      </c>
      <c r="AE37" s="184">
        <v>49</v>
      </c>
      <c r="AF37" s="185">
        <v>860</v>
      </c>
      <c r="AG37" s="22">
        <v>0.10967741935483871</v>
      </c>
      <c r="AH37" s="185">
        <v>750</v>
      </c>
      <c r="AI37" s="185">
        <v>1050</v>
      </c>
      <c r="AJ37" s="22">
        <v>0.24098124098124099</v>
      </c>
      <c r="AK37" s="22">
        <v>4.8196248196248195E-2</v>
      </c>
      <c r="AL37" s="184">
        <v>32</v>
      </c>
      <c r="AM37" s="185">
        <v>1180</v>
      </c>
      <c r="AN37" s="22">
        <v>0.18</v>
      </c>
      <c r="AO37" s="185">
        <v>1083</v>
      </c>
      <c r="AP37" s="185">
        <v>1450</v>
      </c>
      <c r="AQ37" s="22">
        <v>7.2727272727272724E-2</v>
      </c>
      <c r="AR37" s="22">
        <v>1.4545454545454545E-2</v>
      </c>
      <c r="AS37" s="32" t="s">
        <v>335</v>
      </c>
    </row>
    <row r="38" spans="1:45" ht="11.25" x14ac:dyDescent="0.2">
      <c r="B38" s="5" t="s">
        <v>176</v>
      </c>
      <c r="C38" s="184">
        <v>74</v>
      </c>
      <c r="D38" s="185">
        <v>483</v>
      </c>
      <c r="E38" s="22">
        <v>0.17804878048780487</v>
      </c>
      <c r="F38" s="185">
        <v>450</v>
      </c>
      <c r="G38" s="185">
        <v>550</v>
      </c>
      <c r="H38" s="22">
        <v>0.23846153846153847</v>
      </c>
      <c r="I38" s="22">
        <v>4.7692307692307694E-2</v>
      </c>
      <c r="J38" s="184">
        <v>253</v>
      </c>
      <c r="K38" s="185">
        <v>570</v>
      </c>
      <c r="L38" s="22">
        <v>0.11764705882352941</v>
      </c>
      <c r="M38" s="185">
        <v>520</v>
      </c>
      <c r="N38" s="185">
        <v>680</v>
      </c>
      <c r="O38" s="22">
        <v>0.32558139534883723</v>
      </c>
      <c r="P38" s="22">
        <v>6.5116279069767441E-2</v>
      </c>
      <c r="Q38" s="184">
        <v>203</v>
      </c>
      <c r="R38" s="185">
        <v>630</v>
      </c>
      <c r="S38" s="22">
        <v>0.125</v>
      </c>
      <c r="T38" s="185">
        <v>570</v>
      </c>
      <c r="U38" s="185">
        <v>720</v>
      </c>
      <c r="V38" s="22">
        <v>0.26</v>
      </c>
      <c r="W38" s="22">
        <v>5.2000000000000005E-2</v>
      </c>
      <c r="X38" s="184">
        <v>29</v>
      </c>
      <c r="Y38" s="185">
        <v>549</v>
      </c>
      <c r="Z38" s="22">
        <v>0.14374999999999999</v>
      </c>
      <c r="AA38" s="185">
        <v>490</v>
      </c>
      <c r="AB38" s="185">
        <v>600</v>
      </c>
      <c r="AC38" s="22">
        <v>0.30714285714285716</v>
      </c>
      <c r="AD38" s="22">
        <v>6.142857142857143E-2</v>
      </c>
      <c r="AE38" s="184">
        <v>493</v>
      </c>
      <c r="AF38" s="185">
        <v>600</v>
      </c>
      <c r="AG38" s="22">
        <v>0.17647058823529413</v>
      </c>
      <c r="AH38" s="185">
        <v>550</v>
      </c>
      <c r="AI38" s="185">
        <v>650</v>
      </c>
      <c r="AJ38" s="22">
        <v>0.30434782608695654</v>
      </c>
      <c r="AK38" s="22">
        <v>6.0869565217391307E-2</v>
      </c>
      <c r="AL38" s="184">
        <v>463</v>
      </c>
      <c r="AM38" s="185">
        <v>700</v>
      </c>
      <c r="AN38" s="22">
        <v>0.10236220472440945</v>
      </c>
      <c r="AO38" s="185">
        <v>650</v>
      </c>
      <c r="AP38" s="185">
        <v>800</v>
      </c>
      <c r="AQ38" s="22">
        <v>0.27272727272727271</v>
      </c>
      <c r="AR38" s="22">
        <v>5.4545454545454543E-2</v>
      </c>
      <c r="AS38" s="32" t="s">
        <v>335</v>
      </c>
    </row>
    <row r="39" spans="1:45" ht="11.25" x14ac:dyDescent="0.2">
      <c r="B39" s="5" t="s">
        <v>177</v>
      </c>
      <c r="C39" s="184">
        <v>507</v>
      </c>
      <c r="D39" s="185">
        <v>420</v>
      </c>
      <c r="E39" s="22">
        <v>0.2</v>
      </c>
      <c r="F39" s="185">
        <v>350</v>
      </c>
      <c r="G39" s="185">
        <v>475</v>
      </c>
      <c r="H39" s="22">
        <v>0.2</v>
      </c>
      <c r="I39" s="22">
        <v>0.04</v>
      </c>
      <c r="J39" s="184">
        <v>631</v>
      </c>
      <c r="K39" s="185">
        <v>575</v>
      </c>
      <c r="L39" s="22">
        <v>0.21052631578947367</v>
      </c>
      <c r="M39" s="185">
        <v>500</v>
      </c>
      <c r="N39" s="185">
        <v>660</v>
      </c>
      <c r="O39" s="22">
        <v>0.25</v>
      </c>
      <c r="P39" s="22">
        <v>0.05</v>
      </c>
      <c r="Q39" s="184">
        <v>96</v>
      </c>
      <c r="R39" s="185">
        <v>950</v>
      </c>
      <c r="S39" s="22">
        <v>0.36103151862464183</v>
      </c>
      <c r="T39" s="185">
        <v>775</v>
      </c>
      <c r="U39" s="185">
        <v>1100</v>
      </c>
      <c r="V39" s="22">
        <v>0.46153846153846156</v>
      </c>
      <c r="W39" s="22">
        <v>9.2307692307692313E-2</v>
      </c>
      <c r="X39" s="184">
        <v>41</v>
      </c>
      <c r="Y39" s="185">
        <v>695</v>
      </c>
      <c r="Z39" s="22">
        <v>6.9230769230769235E-2</v>
      </c>
      <c r="AA39" s="185">
        <v>590</v>
      </c>
      <c r="AB39" s="185">
        <v>750</v>
      </c>
      <c r="AC39" s="22">
        <v>0.29182156133828996</v>
      </c>
      <c r="AD39" s="22">
        <v>5.8364312267657995E-2</v>
      </c>
      <c r="AE39" s="184">
        <v>70</v>
      </c>
      <c r="AF39" s="185">
        <v>900</v>
      </c>
      <c r="AG39" s="22">
        <v>8.4337349397590355E-2</v>
      </c>
      <c r="AH39" s="185">
        <v>770</v>
      </c>
      <c r="AI39" s="185">
        <v>1000</v>
      </c>
      <c r="AJ39" s="22">
        <v>0.2</v>
      </c>
      <c r="AK39" s="22">
        <v>0.04</v>
      </c>
      <c r="AL39" s="184">
        <v>42</v>
      </c>
      <c r="AM39" s="185">
        <v>1250</v>
      </c>
      <c r="AN39" s="22">
        <v>0.13636363636363635</v>
      </c>
      <c r="AO39" s="185">
        <v>1050</v>
      </c>
      <c r="AP39" s="185">
        <v>1500</v>
      </c>
      <c r="AQ39" s="22">
        <v>0.19047619047619047</v>
      </c>
      <c r="AR39" s="22">
        <v>3.8095238095238092E-2</v>
      </c>
      <c r="AS39" s="32" t="s">
        <v>335</v>
      </c>
    </row>
    <row r="40" spans="1:45" ht="11.25" x14ac:dyDescent="0.2">
      <c r="B40" s="5" t="s">
        <v>178</v>
      </c>
      <c r="C40" s="184">
        <v>59</v>
      </c>
      <c r="D40" s="185">
        <v>450</v>
      </c>
      <c r="E40" s="22">
        <v>0.18421052631578946</v>
      </c>
      <c r="F40" s="185">
        <v>400</v>
      </c>
      <c r="G40" s="185">
        <v>480</v>
      </c>
      <c r="H40" s="22">
        <v>0.15384615384615385</v>
      </c>
      <c r="I40" s="22">
        <v>3.0769230769230771E-2</v>
      </c>
      <c r="J40" s="184">
        <v>376</v>
      </c>
      <c r="K40" s="185">
        <v>550</v>
      </c>
      <c r="L40" s="22">
        <v>0.19565217391304349</v>
      </c>
      <c r="M40" s="185">
        <v>500</v>
      </c>
      <c r="N40" s="185">
        <v>600</v>
      </c>
      <c r="O40" s="22">
        <v>0.22222222222222221</v>
      </c>
      <c r="P40" s="22">
        <v>4.4444444444444439E-2</v>
      </c>
      <c r="Q40" s="184">
        <v>139</v>
      </c>
      <c r="R40" s="185">
        <v>775</v>
      </c>
      <c r="S40" s="22">
        <v>0.14814814814814814</v>
      </c>
      <c r="T40" s="185">
        <v>675</v>
      </c>
      <c r="U40" s="185">
        <v>900</v>
      </c>
      <c r="V40" s="22">
        <v>0.31802721088435376</v>
      </c>
      <c r="W40" s="22">
        <v>6.3605442176870752E-2</v>
      </c>
      <c r="X40" s="184">
        <v>24</v>
      </c>
      <c r="Y40" s="185">
        <v>628</v>
      </c>
      <c r="Z40" s="22">
        <v>9.2173913043478259E-2</v>
      </c>
      <c r="AA40" s="185">
        <v>578</v>
      </c>
      <c r="AB40" s="185">
        <v>698</v>
      </c>
      <c r="AC40" s="22">
        <v>0.24356435643564356</v>
      </c>
      <c r="AD40" s="22">
        <v>4.8712871287128715E-2</v>
      </c>
      <c r="AE40" s="184">
        <v>120</v>
      </c>
      <c r="AF40" s="185">
        <v>820</v>
      </c>
      <c r="AG40" s="22">
        <v>0.1310344827586207</v>
      </c>
      <c r="AH40" s="185">
        <v>725</v>
      </c>
      <c r="AI40" s="185">
        <v>950</v>
      </c>
      <c r="AJ40" s="22">
        <v>0.24242424242424243</v>
      </c>
      <c r="AK40" s="22">
        <v>4.8484848484848485E-2</v>
      </c>
      <c r="AL40" s="184">
        <v>97</v>
      </c>
      <c r="AM40" s="185">
        <v>1250</v>
      </c>
      <c r="AN40" s="22">
        <v>0.19047619047619047</v>
      </c>
      <c r="AO40" s="185">
        <v>1100</v>
      </c>
      <c r="AP40" s="185">
        <v>1450</v>
      </c>
      <c r="AQ40" s="22">
        <v>0.31578947368421051</v>
      </c>
      <c r="AR40" s="22">
        <v>6.3157894736842107E-2</v>
      </c>
      <c r="AS40" s="32" t="s">
        <v>335</v>
      </c>
    </row>
    <row r="41" spans="1:45" ht="11.25" x14ac:dyDescent="0.2">
      <c r="B41" s="5" t="s">
        <v>179</v>
      </c>
      <c r="C41" s="184">
        <v>12</v>
      </c>
      <c r="D41" s="185">
        <v>450</v>
      </c>
      <c r="E41" s="22">
        <v>0.21621621621621623</v>
      </c>
      <c r="F41" s="185">
        <v>423</v>
      </c>
      <c r="G41" s="185">
        <v>460</v>
      </c>
      <c r="H41" s="22">
        <v>0.2064343163538874</v>
      </c>
      <c r="I41" s="22">
        <v>4.1286863270777477E-2</v>
      </c>
      <c r="J41" s="184">
        <v>116</v>
      </c>
      <c r="K41" s="185">
        <v>520</v>
      </c>
      <c r="L41" s="22">
        <v>0.15555555555555556</v>
      </c>
      <c r="M41" s="185">
        <v>483</v>
      </c>
      <c r="N41" s="185">
        <v>553</v>
      </c>
      <c r="O41" s="22">
        <v>0.23809523809523808</v>
      </c>
      <c r="P41" s="22">
        <v>4.7619047619047616E-2</v>
      </c>
      <c r="Q41" s="184">
        <v>140</v>
      </c>
      <c r="R41" s="185">
        <v>650</v>
      </c>
      <c r="S41" s="22">
        <v>0.14035087719298245</v>
      </c>
      <c r="T41" s="185">
        <v>580</v>
      </c>
      <c r="U41" s="185">
        <v>720</v>
      </c>
      <c r="V41" s="22">
        <v>0.25</v>
      </c>
      <c r="W41" s="22">
        <v>0.05</v>
      </c>
      <c r="X41" s="184">
        <v>21</v>
      </c>
      <c r="Y41" s="185">
        <v>570</v>
      </c>
      <c r="Z41" s="22">
        <v>0.23644251626898047</v>
      </c>
      <c r="AA41" s="185">
        <v>500</v>
      </c>
      <c r="AB41" s="185">
        <v>600</v>
      </c>
      <c r="AC41" s="22">
        <v>0.37349397590361444</v>
      </c>
      <c r="AD41" s="22">
        <v>7.4698795180722893E-2</v>
      </c>
      <c r="AE41" s="184">
        <v>219</v>
      </c>
      <c r="AF41" s="185">
        <v>620</v>
      </c>
      <c r="AG41" s="22">
        <v>0.16981132075471697</v>
      </c>
      <c r="AH41" s="185">
        <v>555</v>
      </c>
      <c r="AI41" s="185">
        <v>690</v>
      </c>
      <c r="AJ41" s="22">
        <v>0.29166666666666669</v>
      </c>
      <c r="AK41" s="22">
        <v>5.8333333333333334E-2</v>
      </c>
      <c r="AL41" s="184">
        <v>162</v>
      </c>
      <c r="AM41" s="185">
        <v>781</v>
      </c>
      <c r="AN41" s="22">
        <v>0.20153846153846153</v>
      </c>
      <c r="AO41" s="185">
        <v>660</v>
      </c>
      <c r="AP41" s="185">
        <v>850</v>
      </c>
      <c r="AQ41" s="22">
        <v>0.28032786885245903</v>
      </c>
      <c r="AR41" s="22">
        <v>5.6065573770491803E-2</v>
      </c>
      <c r="AS41" s="32" t="s">
        <v>335</v>
      </c>
    </row>
    <row r="42" spans="1:45" ht="11.25" x14ac:dyDescent="0.2">
      <c r="B42" s="5" t="s">
        <v>180</v>
      </c>
      <c r="C42" s="184">
        <v>63</v>
      </c>
      <c r="D42" s="185">
        <v>390</v>
      </c>
      <c r="E42" s="22">
        <v>0.11428571428571428</v>
      </c>
      <c r="F42" s="185">
        <v>360</v>
      </c>
      <c r="G42" s="185">
        <v>420</v>
      </c>
      <c r="H42" s="22">
        <v>0.18181818181818182</v>
      </c>
      <c r="I42" s="22">
        <v>3.6363636363636362E-2</v>
      </c>
      <c r="J42" s="184">
        <v>209</v>
      </c>
      <c r="K42" s="185">
        <v>480</v>
      </c>
      <c r="L42" s="22">
        <v>0.14285714285714285</v>
      </c>
      <c r="M42" s="185">
        <v>440</v>
      </c>
      <c r="N42" s="185">
        <v>500</v>
      </c>
      <c r="O42" s="22">
        <v>0.21518987341772153</v>
      </c>
      <c r="P42" s="22">
        <v>4.3037974683544304E-2</v>
      </c>
      <c r="Q42" s="184">
        <v>97</v>
      </c>
      <c r="R42" s="185">
        <v>615</v>
      </c>
      <c r="S42" s="22">
        <v>0.16037735849056603</v>
      </c>
      <c r="T42" s="185">
        <v>560</v>
      </c>
      <c r="U42" s="185">
        <v>680</v>
      </c>
      <c r="V42" s="22">
        <v>0.32258064516129031</v>
      </c>
      <c r="W42" s="22">
        <v>6.4516129032258063E-2</v>
      </c>
      <c r="X42" s="184">
        <v>71</v>
      </c>
      <c r="Y42" s="185">
        <v>489</v>
      </c>
      <c r="Z42" s="22">
        <v>0.1425233644859813</v>
      </c>
      <c r="AA42" s="185">
        <v>439</v>
      </c>
      <c r="AB42" s="185">
        <v>520</v>
      </c>
      <c r="AC42" s="22">
        <v>0.25384615384615383</v>
      </c>
      <c r="AD42" s="22">
        <v>5.0769230769230768E-2</v>
      </c>
      <c r="AE42" s="184">
        <v>184</v>
      </c>
      <c r="AF42" s="185">
        <v>585</v>
      </c>
      <c r="AG42" s="22">
        <v>0.17</v>
      </c>
      <c r="AH42" s="185">
        <v>520</v>
      </c>
      <c r="AI42" s="185">
        <v>628</v>
      </c>
      <c r="AJ42" s="22">
        <v>0.32954545454545453</v>
      </c>
      <c r="AK42" s="22">
        <v>6.5909090909090903E-2</v>
      </c>
      <c r="AL42" s="184">
        <v>60</v>
      </c>
      <c r="AM42" s="185">
        <v>700</v>
      </c>
      <c r="AN42" s="22">
        <v>0.1864406779661017</v>
      </c>
      <c r="AO42" s="185">
        <v>590</v>
      </c>
      <c r="AP42" s="185">
        <v>790</v>
      </c>
      <c r="AQ42" s="22">
        <v>0.34615384615384615</v>
      </c>
      <c r="AR42" s="22">
        <v>6.9230769230769235E-2</v>
      </c>
      <c r="AS42" s="32" t="s">
        <v>335</v>
      </c>
    </row>
    <row r="43" spans="1:45" ht="11.25" x14ac:dyDescent="0.2">
      <c r="B43" s="5" t="s">
        <v>181</v>
      </c>
      <c r="C43" s="184">
        <v>78</v>
      </c>
      <c r="D43" s="185">
        <v>488</v>
      </c>
      <c r="E43" s="22">
        <v>0.19024390243902439</v>
      </c>
      <c r="F43" s="185">
        <v>440</v>
      </c>
      <c r="G43" s="185">
        <v>510</v>
      </c>
      <c r="H43" s="22">
        <v>0.47878787878787876</v>
      </c>
      <c r="I43" s="22">
        <v>9.575757575757575E-2</v>
      </c>
      <c r="J43" s="184">
        <v>240</v>
      </c>
      <c r="K43" s="185">
        <v>550</v>
      </c>
      <c r="L43" s="22">
        <v>0.19565217391304349</v>
      </c>
      <c r="M43" s="185">
        <v>463</v>
      </c>
      <c r="N43" s="185">
        <v>605</v>
      </c>
      <c r="O43" s="22">
        <v>0.41025641025641024</v>
      </c>
      <c r="P43" s="22">
        <v>8.2051282051282051E-2</v>
      </c>
      <c r="Q43" s="184">
        <v>79</v>
      </c>
      <c r="R43" s="185">
        <v>620</v>
      </c>
      <c r="S43" s="22">
        <v>0.20388349514563106</v>
      </c>
      <c r="T43" s="185">
        <v>550</v>
      </c>
      <c r="U43" s="185">
        <v>675</v>
      </c>
      <c r="V43" s="22">
        <v>0.34782608695652173</v>
      </c>
      <c r="W43" s="22">
        <v>6.9565217391304349E-2</v>
      </c>
      <c r="X43" s="184">
        <v>25</v>
      </c>
      <c r="Y43" s="185">
        <v>480</v>
      </c>
      <c r="Z43" s="22">
        <v>6.6666666666666666E-2</v>
      </c>
      <c r="AA43" s="185">
        <v>450</v>
      </c>
      <c r="AB43" s="185">
        <v>520</v>
      </c>
      <c r="AC43" s="22">
        <v>0.2</v>
      </c>
      <c r="AD43" s="22">
        <v>0.04</v>
      </c>
      <c r="AE43" s="184">
        <v>294</v>
      </c>
      <c r="AF43" s="185">
        <v>580</v>
      </c>
      <c r="AG43" s="22">
        <v>0.11538461538461539</v>
      </c>
      <c r="AH43" s="185">
        <v>540</v>
      </c>
      <c r="AI43" s="185">
        <v>630</v>
      </c>
      <c r="AJ43" s="22">
        <v>0.28888888888888886</v>
      </c>
      <c r="AK43" s="22">
        <v>5.7777777777777775E-2</v>
      </c>
      <c r="AL43" s="184">
        <v>205</v>
      </c>
      <c r="AM43" s="185">
        <v>700</v>
      </c>
      <c r="AN43" s="22">
        <v>0.13821138211382114</v>
      </c>
      <c r="AO43" s="185">
        <v>620</v>
      </c>
      <c r="AP43" s="185">
        <v>780</v>
      </c>
      <c r="AQ43" s="22">
        <v>0.37254901960784315</v>
      </c>
      <c r="AR43" s="22">
        <v>7.4509803921568626E-2</v>
      </c>
      <c r="AS43" s="32" t="s">
        <v>335</v>
      </c>
    </row>
    <row r="44" spans="1:45" s="21" customFormat="1" ht="11.25" x14ac:dyDescent="0.2">
      <c r="B44" s="21" t="s">
        <v>36</v>
      </c>
      <c r="C44" s="186">
        <v>2614</v>
      </c>
      <c r="D44" s="187">
        <v>450</v>
      </c>
      <c r="E44" s="153">
        <v>0.18421052631578946</v>
      </c>
      <c r="F44" s="187">
        <v>380</v>
      </c>
      <c r="G44" s="187">
        <v>490</v>
      </c>
      <c r="H44" s="153">
        <v>0.25</v>
      </c>
      <c r="I44" s="153">
        <v>0.05</v>
      </c>
      <c r="J44" s="186">
        <v>6426</v>
      </c>
      <c r="K44" s="187">
        <v>550</v>
      </c>
      <c r="L44" s="153">
        <v>0.1702127659574468</v>
      </c>
      <c r="M44" s="187">
        <v>495</v>
      </c>
      <c r="N44" s="187">
        <v>620</v>
      </c>
      <c r="O44" s="153">
        <v>0.27906976744186046</v>
      </c>
      <c r="P44" s="153">
        <v>5.5813953488372092E-2</v>
      </c>
      <c r="Q44" s="186">
        <v>2311</v>
      </c>
      <c r="R44" s="187">
        <v>675</v>
      </c>
      <c r="S44" s="153">
        <v>0.15384615384615385</v>
      </c>
      <c r="T44" s="187">
        <v>600</v>
      </c>
      <c r="U44" s="187">
        <v>770</v>
      </c>
      <c r="V44" s="153">
        <v>0.29807692307692307</v>
      </c>
      <c r="W44" s="153">
        <v>5.9615384615384612E-2</v>
      </c>
      <c r="X44" s="186">
        <v>646</v>
      </c>
      <c r="Y44" s="187">
        <v>530</v>
      </c>
      <c r="Z44" s="153">
        <v>0.11578947368421053</v>
      </c>
      <c r="AA44" s="187">
        <v>480</v>
      </c>
      <c r="AB44" s="187">
        <v>600</v>
      </c>
      <c r="AC44" s="153">
        <v>0.23255813953488372</v>
      </c>
      <c r="AD44" s="153">
        <v>4.6511627906976744E-2</v>
      </c>
      <c r="AE44" s="186">
        <v>3251</v>
      </c>
      <c r="AF44" s="187">
        <v>620</v>
      </c>
      <c r="AG44" s="153">
        <v>0.13761467889908258</v>
      </c>
      <c r="AH44" s="187">
        <v>550</v>
      </c>
      <c r="AI44" s="187">
        <v>700</v>
      </c>
      <c r="AJ44" s="153">
        <v>0.29166666666666669</v>
      </c>
      <c r="AK44" s="153">
        <v>5.8333333333333334E-2</v>
      </c>
      <c r="AL44" s="186">
        <v>2577</v>
      </c>
      <c r="AM44" s="187">
        <v>795</v>
      </c>
      <c r="AN44" s="153">
        <v>0.1357142857142857</v>
      </c>
      <c r="AO44" s="187">
        <v>680</v>
      </c>
      <c r="AP44" s="187">
        <v>950</v>
      </c>
      <c r="AQ44" s="153">
        <v>0.29690048939641112</v>
      </c>
      <c r="AR44" s="153">
        <v>5.9380097879282223E-2</v>
      </c>
      <c r="AS44" s="9"/>
    </row>
    <row r="45" spans="1:45" ht="11.25" x14ac:dyDescent="0.2">
      <c r="A45" s="5" t="s">
        <v>18</v>
      </c>
      <c r="B45" s="5" t="s">
        <v>182</v>
      </c>
      <c r="C45" s="184">
        <v>23</v>
      </c>
      <c r="D45" s="185">
        <v>385</v>
      </c>
      <c r="E45" s="22">
        <v>0.1</v>
      </c>
      <c r="F45" s="185">
        <v>300</v>
      </c>
      <c r="G45" s="185">
        <v>470</v>
      </c>
      <c r="H45" s="22">
        <v>0.36042402826855124</v>
      </c>
      <c r="I45" s="22">
        <v>7.2084805653710254E-2</v>
      </c>
      <c r="J45" s="184">
        <v>366</v>
      </c>
      <c r="K45" s="185">
        <v>480</v>
      </c>
      <c r="L45" s="22">
        <v>9.0909090909090912E-2</v>
      </c>
      <c r="M45" s="185">
        <v>440</v>
      </c>
      <c r="N45" s="185">
        <v>550</v>
      </c>
      <c r="O45" s="22">
        <v>0.26315789473684209</v>
      </c>
      <c r="P45" s="22">
        <v>5.2631578947368418E-2</v>
      </c>
      <c r="Q45" s="184">
        <v>166</v>
      </c>
      <c r="R45" s="185">
        <v>650</v>
      </c>
      <c r="S45" s="22">
        <v>0.13043478260869565</v>
      </c>
      <c r="T45" s="185">
        <v>550</v>
      </c>
      <c r="U45" s="185">
        <v>725</v>
      </c>
      <c r="V45" s="22">
        <v>0.36842105263157893</v>
      </c>
      <c r="W45" s="22">
        <v>7.3684210526315783E-2</v>
      </c>
      <c r="X45" s="184">
        <v>44</v>
      </c>
      <c r="Y45" s="185">
        <v>500</v>
      </c>
      <c r="Z45" s="22">
        <v>7.5268817204301078E-2</v>
      </c>
      <c r="AA45" s="185">
        <v>470</v>
      </c>
      <c r="AB45" s="185">
        <v>590</v>
      </c>
      <c r="AC45" s="22">
        <v>0.25</v>
      </c>
      <c r="AD45" s="22">
        <v>0.05</v>
      </c>
      <c r="AE45" s="184">
        <v>210</v>
      </c>
      <c r="AF45" s="185">
        <v>640</v>
      </c>
      <c r="AG45" s="22">
        <v>0.10344827586206896</v>
      </c>
      <c r="AH45" s="185">
        <v>570</v>
      </c>
      <c r="AI45" s="185">
        <v>695</v>
      </c>
      <c r="AJ45" s="22">
        <v>0.37634408602150538</v>
      </c>
      <c r="AK45" s="22">
        <v>7.5268817204301078E-2</v>
      </c>
      <c r="AL45" s="184">
        <v>114</v>
      </c>
      <c r="AM45" s="185">
        <v>755</v>
      </c>
      <c r="AN45" s="22">
        <v>7.857142857142857E-2</v>
      </c>
      <c r="AO45" s="185">
        <v>675</v>
      </c>
      <c r="AP45" s="185">
        <v>950</v>
      </c>
      <c r="AQ45" s="22">
        <v>0.30172413793103448</v>
      </c>
      <c r="AR45" s="22">
        <v>6.0344827586206892E-2</v>
      </c>
      <c r="AS45" s="32" t="s">
        <v>335</v>
      </c>
    </row>
    <row r="46" spans="1:45" ht="11.25" x14ac:dyDescent="0.2">
      <c r="B46" s="5" t="s">
        <v>183</v>
      </c>
      <c r="C46" s="184">
        <v>173</v>
      </c>
      <c r="D46" s="185">
        <v>400</v>
      </c>
      <c r="E46" s="22">
        <v>0.14285714285714285</v>
      </c>
      <c r="F46" s="185">
        <v>360</v>
      </c>
      <c r="G46" s="185">
        <v>450</v>
      </c>
      <c r="H46" s="22">
        <v>0.21212121212121213</v>
      </c>
      <c r="I46" s="22">
        <v>4.2424242424242427E-2</v>
      </c>
      <c r="J46" s="184">
        <v>609</v>
      </c>
      <c r="K46" s="185">
        <v>550</v>
      </c>
      <c r="L46" s="22">
        <v>0.14583333333333334</v>
      </c>
      <c r="M46" s="185">
        <v>485</v>
      </c>
      <c r="N46" s="185">
        <v>600</v>
      </c>
      <c r="O46" s="22">
        <v>0.22222222222222221</v>
      </c>
      <c r="P46" s="22">
        <v>4.4444444444444439E-2</v>
      </c>
      <c r="Q46" s="184">
        <v>188</v>
      </c>
      <c r="R46" s="185">
        <v>720</v>
      </c>
      <c r="S46" s="22">
        <v>9.0909090909090912E-2</v>
      </c>
      <c r="T46" s="185">
        <v>650</v>
      </c>
      <c r="U46" s="185">
        <v>800</v>
      </c>
      <c r="V46" s="22">
        <v>0.2</v>
      </c>
      <c r="W46" s="22">
        <v>0.04</v>
      </c>
      <c r="X46" s="184">
        <v>72</v>
      </c>
      <c r="Y46" s="185">
        <v>595</v>
      </c>
      <c r="Z46" s="22">
        <v>0.21428571428571427</v>
      </c>
      <c r="AA46" s="185">
        <v>528</v>
      </c>
      <c r="AB46" s="185">
        <v>650</v>
      </c>
      <c r="AC46" s="22">
        <v>0.29347826086956524</v>
      </c>
      <c r="AD46" s="22">
        <v>5.8695652173913052E-2</v>
      </c>
      <c r="AE46" s="184">
        <v>345</v>
      </c>
      <c r="AF46" s="185">
        <v>700</v>
      </c>
      <c r="AG46" s="22">
        <v>0.10236220472440945</v>
      </c>
      <c r="AH46" s="185">
        <v>615</v>
      </c>
      <c r="AI46" s="185">
        <v>800</v>
      </c>
      <c r="AJ46" s="22">
        <v>0.27272727272727271</v>
      </c>
      <c r="AK46" s="22">
        <v>5.4545454545454543E-2</v>
      </c>
      <c r="AL46" s="184">
        <v>286</v>
      </c>
      <c r="AM46" s="185">
        <v>1000</v>
      </c>
      <c r="AN46" s="22">
        <v>0.14942528735632185</v>
      </c>
      <c r="AO46" s="185">
        <v>875</v>
      </c>
      <c r="AP46" s="185">
        <v>1150</v>
      </c>
      <c r="AQ46" s="22">
        <v>0.31578947368421051</v>
      </c>
      <c r="AR46" s="22">
        <v>6.3157894736842107E-2</v>
      </c>
      <c r="AS46" s="32" t="s">
        <v>335</v>
      </c>
    </row>
    <row r="47" spans="1:45" ht="11.25" x14ac:dyDescent="0.2">
      <c r="B47" s="5" t="s">
        <v>184</v>
      </c>
      <c r="C47" s="184">
        <v>132</v>
      </c>
      <c r="D47" s="185">
        <v>465</v>
      </c>
      <c r="E47" s="22">
        <v>8.6448598130841117E-2</v>
      </c>
      <c r="F47" s="185">
        <v>385</v>
      </c>
      <c r="G47" s="185">
        <v>500</v>
      </c>
      <c r="H47" s="22">
        <v>0.16250000000000001</v>
      </c>
      <c r="I47" s="22">
        <v>3.2500000000000001E-2</v>
      </c>
      <c r="J47" s="184">
        <v>326</v>
      </c>
      <c r="K47" s="185">
        <v>620</v>
      </c>
      <c r="L47" s="22">
        <v>7.8260869565217397E-2</v>
      </c>
      <c r="M47" s="185">
        <v>580</v>
      </c>
      <c r="N47" s="185">
        <v>700</v>
      </c>
      <c r="O47" s="22">
        <v>0.12727272727272726</v>
      </c>
      <c r="P47" s="22">
        <v>2.5454545454545452E-2</v>
      </c>
      <c r="Q47" s="184">
        <v>116</v>
      </c>
      <c r="R47" s="185">
        <v>998</v>
      </c>
      <c r="S47" s="22">
        <v>0.14057142857142857</v>
      </c>
      <c r="T47" s="185">
        <v>838</v>
      </c>
      <c r="U47" s="185">
        <v>1300</v>
      </c>
      <c r="V47" s="22">
        <v>0.33066666666666666</v>
      </c>
      <c r="W47" s="22">
        <v>6.6133333333333336E-2</v>
      </c>
      <c r="X47" s="184">
        <v>19</v>
      </c>
      <c r="Y47" s="185">
        <v>750</v>
      </c>
      <c r="Z47" s="22">
        <v>9.0116279069767435E-2</v>
      </c>
      <c r="AA47" s="185">
        <v>710</v>
      </c>
      <c r="AB47" s="185">
        <v>850</v>
      </c>
      <c r="AC47" s="22">
        <v>0.25418060200668896</v>
      </c>
      <c r="AD47" s="22">
        <v>5.0836120401337795E-2</v>
      </c>
      <c r="AE47" s="184">
        <v>101</v>
      </c>
      <c r="AF47" s="185">
        <v>1100</v>
      </c>
      <c r="AG47" s="22">
        <v>0.15789473684210525</v>
      </c>
      <c r="AH47" s="185">
        <v>895</v>
      </c>
      <c r="AI47" s="185">
        <v>1300</v>
      </c>
      <c r="AJ47" s="22">
        <v>0.22222222222222221</v>
      </c>
      <c r="AK47" s="22">
        <v>4.4444444444444439E-2</v>
      </c>
      <c r="AL47" s="184">
        <v>91</v>
      </c>
      <c r="AM47" s="185">
        <v>1590</v>
      </c>
      <c r="AN47" s="22">
        <v>0.11188811188811189</v>
      </c>
      <c r="AO47" s="185">
        <v>1250</v>
      </c>
      <c r="AP47" s="185">
        <v>2000</v>
      </c>
      <c r="AQ47" s="22">
        <v>0.27200000000000002</v>
      </c>
      <c r="AR47" s="22">
        <v>5.4400000000000004E-2</v>
      </c>
      <c r="AS47" s="32" t="s">
        <v>335</v>
      </c>
    </row>
    <row r="48" spans="1:45" ht="11.25" x14ac:dyDescent="0.2">
      <c r="B48" s="5" t="s">
        <v>185</v>
      </c>
      <c r="C48" s="184">
        <v>14</v>
      </c>
      <c r="D48" s="185">
        <v>315</v>
      </c>
      <c r="E48" s="22" t="s">
        <v>40</v>
      </c>
      <c r="F48" s="185">
        <v>224</v>
      </c>
      <c r="G48" s="185">
        <v>330</v>
      </c>
      <c r="H48" s="22">
        <v>-0.23170731707317074</v>
      </c>
      <c r="I48" s="22">
        <v>-4.6341463414634146E-2</v>
      </c>
      <c r="J48" s="184">
        <v>62</v>
      </c>
      <c r="K48" s="185">
        <v>600</v>
      </c>
      <c r="L48" s="22">
        <v>0.2</v>
      </c>
      <c r="M48" s="185">
        <v>520</v>
      </c>
      <c r="N48" s="185">
        <v>670</v>
      </c>
      <c r="O48" s="22">
        <v>0.30434782608695654</v>
      </c>
      <c r="P48" s="22">
        <v>6.0869565217391307E-2</v>
      </c>
      <c r="Q48" s="184">
        <v>33</v>
      </c>
      <c r="R48" s="185">
        <v>760</v>
      </c>
      <c r="S48" s="22">
        <v>0.10144927536231885</v>
      </c>
      <c r="T48" s="185">
        <v>650</v>
      </c>
      <c r="U48" s="185">
        <v>850</v>
      </c>
      <c r="V48" s="22">
        <v>0.10948905109489052</v>
      </c>
      <c r="W48" s="22">
        <v>2.1897810218978103E-2</v>
      </c>
      <c r="X48" s="184">
        <v>23</v>
      </c>
      <c r="Y48" s="185">
        <v>625</v>
      </c>
      <c r="Z48" s="22">
        <v>0.14678899082568808</v>
      </c>
      <c r="AA48" s="185">
        <v>575</v>
      </c>
      <c r="AB48" s="185">
        <v>750</v>
      </c>
      <c r="AC48" s="22">
        <v>0.20192307692307693</v>
      </c>
      <c r="AD48" s="22">
        <v>4.0384615384615387E-2</v>
      </c>
      <c r="AE48" s="184">
        <v>70</v>
      </c>
      <c r="AF48" s="185">
        <v>850</v>
      </c>
      <c r="AG48" s="22">
        <v>0.13636363636363635</v>
      </c>
      <c r="AH48" s="185">
        <v>750</v>
      </c>
      <c r="AI48" s="185">
        <v>950</v>
      </c>
      <c r="AJ48" s="22">
        <v>0.26865671641791045</v>
      </c>
      <c r="AK48" s="22">
        <v>5.3731343283582089E-2</v>
      </c>
      <c r="AL48" s="184">
        <v>73</v>
      </c>
      <c r="AM48" s="185">
        <v>1200</v>
      </c>
      <c r="AN48" s="22">
        <v>4.1841004184100415E-3</v>
      </c>
      <c r="AO48" s="185">
        <v>1000</v>
      </c>
      <c r="AP48" s="185">
        <v>1500</v>
      </c>
      <c r="AQ48" s="22">
        <v>0.2</v>
      </c>
      <c r="AR48" s="22">
        <v>0.04</v>
      </c>
      <c r="AS48" s="32" t="s">
        <v>335</v>
      </c>
    </row>
    <row r="49" spans="1:45" ht="11.25" x14ac:dyDescent="0.2">
      <c r="B49" s="5" t="s">
        <v>186</v>
      </c>
      <c r="C49" s="184">
        <v>369</v>
      </c>
      <c r="D49" s="185">
        <v>390</v>
      </c>
      <c r="E49" s="22">
        <v>0.18902439024390244</v>
      </c>
      <c r="F49" s="185">
        <v>359</v>
      </c>
      <c r="G49" s="185">
        <v>450</v>
      </c>
      <c r="H49" s="22">
        <v>0.25806451612903225</v>
      </c>
      <c r="I49" s="22">
        <v>5.1612903225806452E-2</v>
      </c>
      <c r="J49" s="184">
        <v>529</v>
      </c>
      <c r="K49" s="185">
        <v>560</v>
      </c>
      <c r="L49" s="22">
        <v>0.16666666666666666</v>
      </c>
      <c r="M49" s="185">
        <v>485</v>
      </c>
      <c r="N49" s="185">
        <v>630</v>
      </c>
      <c r="O49" s="22">
        <v>0.23620309050772628</v>
      </c>
      <c r="P49" s="22">
        <v>4.7240618101545256E-2</v>
      </c>
      <c r="Q49" s="184">
        <v>90</v>
      </c>
      <c r="R49" s="185">
        <v>703</v>
      </c>
      <c r="S49" s="22">
        <v>0.13387096774193549</v>
      </c>
      <c r="T49" s="185">
        <v>600</v>
      </c>
      <c r="U49" s="185">
        <v>790</v>
      </c>
      <c r="V49" s="22">
        <v>0.21206896551724139</v>
      </c>
      <c r="W49" s="22">
        <v>4.2413793103448276E-2</v>
      </c>
      <c r="X49" s="184">
        <v>28</v>
      </c>
      <c r="Y49" s="185">
        <v>580</v>
      </c>
      <c r="Z49" s="22">
        <v>0.13060428849902533</v>
      </c>
      <c r="AA49" s="185">
        <v>555</v>
      </c>
      <c r="AB49" s="185">
        <v>625</v>
      </c>
      <c r="AC49" s="22">
        <v>0.31818181818181818</v>
      </c>
      <c r="AD49" s="22">
        <v>6.363636363636363E-2</v>
      </c>
      <c r="AE49" s="184">
        <v>59</v>
      </c>
      <c r="AF49" s="185">
        <v>725</v>
      </c>
      <c r="AG49" s="22">
        <v>0.11538461538461539</v>
      </c>
      <c r="AH49" s="185">
        <v>590</v>
      </c>
      <c r="AI49" s="185">
        <v>850</v>
      </c>
      <c r="AJ49" s="22">
        <v>0.20833333333333334</v>
      </c>
      <c r="AK49" s="22">
        <v>4.1666666666666671E-2</v>
      </c>
      <c r="AL49" s="184">
        <v>24</v>
      </c>
      <c r="AM49" s="185">
        <v>978</v>
      </c>
      <c r="AN49" s="22">
        <v>0.15058823529411763</v>
      </c>
      <c r="AO49" s="185">
        <v>865</v>
      </c>
      <c r="AP49" s="185">
        <v>1213</v>
      </c>
      <c r="AQ49" s="22">
        <v>0.2225</v>
      </c>
      <c r="AR49" s="22">
        <v>4.4499999999999998E-2</v>
      </c>
      <c r="AS49" s="32" t="s">
        <v>335</v>
      </c>
    </row>
    <row r="50" spans="1:45" ht="11.25" x14ac:dyDescent="0.2">
      <c r="B50" s="5" t="s">
        <v>187</v>
      </c>
      <c r="C50" s="184">
        <v>616</v>
      </c>
      <c r="D50" s="185">
        <v>473</v>
      </c>
      <c r="E50" s="22">
        <v>0.1825</v>
      </c>
      <c r="F50" s="185">
        <v>370</v>
      </c>
      <c r="G50" s="185">
        <v>655</v>
      </c>
      <c r="H50" s="22">
        <v>0.50158730158730158</v>
      </c>
      <c r="I50" s="22">
        <v>0.10031746031746032</v>
      </c>
      <c r="J50" s="184">
        <v>941</v>
      </c>
      <c r="K50" s="185">
        <v>590</v>
      </c>
      <c r="L50" s="22">
        <v>0.18</v>
      </c>
      <c r="M50" s="185">
        <v>500</v>
      </c>
      <c r="N50" s="185">
        <v>670</v>
      </c>
      <c r="O50" s="22">
        <v>0.28260869565217389</v>
      </c>
      <c r="P50" s="22">
        <v>5.6521739130434775E-2</v>
      </c>
      <c r="Q50" s="184">
        <v>227</v>
      </c>
      <c r="R50" s="185">
        <v>760</v>
      </c>
      <c r="S50" s="22">
        <v>0.12592592592592591</v>
      </c>
      <c r="T50" s="185">
        <v>650</v>
      </c>
      <c r="U50" s="185">
        <v>880</v>
      </c>
      <c r="V50" s="22">
        <v>0.24590163934426229</v>
      </c>
      <c r="W50" s="22">
        <v>4.9180327868852458E-2</v>
      </c>
      <c r="X50" s="184">
        <v>50</v>
      </c>
      <c r="Y50" s="185">
        <v>593</v>
      </c>
      <c r="Z50" s="22">
        <v>0.12952380952380951</v>
      </c>
      <c r="AA50" s="185">
        <v>525</v>
      </c>
      <c r="AB50" s="185">
        <v>698</v>
      </c>
      <c r="AC50" s="22">
        <v>0.186</v>
      </c>
      <c r="AD50" s="22">
        <v>3.7199999999999997E-2</v>
      </c>
      <c r="AE50" s="184">
        <v>129</v>
      </c>
      <c r="AF50" s="185">
        <v>800</v>
      </c>
      <c r="AG50" s="22">
        <v>6.6666666666666666E-2</v>
      </c>
      <c r="AH50" s="185">
        <v>725</v>
      </c>
      <c r="AI50" s="185">
        <v>900</v>
      </c>
      <c r="AJ50" s="22">
        <v>0.18870728083209509</v>
      </c>
      <c r="AK50" s="22">
        <v>3.7741456166419017E-2</v>
      </c>
      <c r="AL50" s="184">
        <v>101</v>
      </c>
      <c r="AM50" s="185">
        <v>1100</v>
      </c>
      <c r="AN50" s="22">
        <v>0</v>
      </c>
      <c r="AO50" s="185">
        <v>950</v>
      </c>
      <c r="AP50" s="185">
        <v>1300</v>
      </c>
      <c r="AQ50" s="22">
        <v>0.22358175750834261</v>
      </c>
      <c r="AR50" s="22">
        <v>4.4716351501668521E-2</v>
      </c>
      <c r="AS50" s="32" t="s">
        <v>335</v>
      </c>
    </row>
    <row r="51" spans="1:45" ht="11.25" x14ac:dyDescent="0.2">
      <c r="B51" s="5" t="s">
        <v>188</v>
      </c>
      <c r="C51" s="184">
        <v>131</v>
      </c>
      <c r="D51" s="185">
        <v>400</v>
      </c>
      <c r="E51" s="22">
        <v>0.21212121212121213</v>
      </c>
      <c r="F51" s="185">
        <v>344</v>
      </c>
      <c r="G51" s="185">
        <v>450</v>
      </c>
      <c r="H51" s="22">
        <v>0.1111111111111111</v>
      </c>
      <c r="I51" s="22">
        <v>2.222222222222222E-2</v>
      </c>
      <c r="J51" s="184">
        <v>568</v>
      </c>
      <c r="K51" s="185">
        <v>520</v>
      </c>
      <c r="L51" s="22">
        <v>0.15555555555555556</v>
      </c>
      <c r="M51" s="185">
        <v>470</v>
      </c>
      <c r="N51" s="185">
        <v>560</v>
      </c>
      <c r="O51" s="22">
        <v>0.23809523809523808</v>
      </c>
      <c r="P51" s="22">
        <v>4.7619047619047616E-2</v>
      </c>
      <c r="Q51" s="184">
        <v>107</v>
      </c>
      <c r="R51" s="185">
        <v>670</v>
      </c>
      <c r="S51" s="22">
        <v>0.11666666666666667</v>
      </c>
      <c r="T51" s="185">
        <v>580</v>
      </c>
      <c r="U51" s="185">
        <v>750</v>
      </c>
      <c r="V51" s="22">
        <v>0.28846153846153844</v>
      </c>
      <c r="W51" s="22">
        <v>5.7692307692307689E-2</v>
      </c>
      <c r="X51" s="184">
        <v>58</v>
      </c>
      <c r="Y51" s="185">
        <v>565</v>
      </c>
      <c r="Z51" s="22">
        <v>9.2843326885880081E-2</v>
      </c>
      <c r="AA51" s="185">
        <v>530</v>
      </c>
      <c r="AB51" s="185">
        <v>620</v>
      </c>
      <c r="AC51" s="22">
        <v>0.20212765957446807</v>
      </c>
      <c r="AD51" s="22">
        <v>4.0425531914893613E-2</v>
      </c>
      <c r="AE51" s="184">
        <v>352</v>
      </c>
      <c r="AF51" s="185">
        <v>685</v>
      </c>
      <c r="AG51" s="22">
        <v>0.14166666666666666</v>
      </c>
      <c r="AH51" s="185">
        <v>600</v>
      </c>
      <c r="AI51" s="185">
        <v>750</v>
      </c>
      <c r="AJ51" s="22">
        <v>0.29245283018867924</v>
      </c>
      <c r="AK51" s="22">
        <v>5.849056603773585E-2</v>
      </c>
      <c r="AL51" s="184">
        <v>141</v>
      </c>
      <c r="AM51" s="185">
        <v>870</v>
      </c>
      <c r="AN51" s="22">
        <v>0.11538461538461539</v>
      </c>
      <c r="AO51" s="185">
        <v>750</v>
      </c>
      <c r="AP51" s="185">
        <v>1000</v>
      </c>
      <c r="AQ51" s="22">
        <v>0.27007299270072993</v>
      </c>
      <c r="AR51" s="22">
        <v>5.4014598540145987E-2</v>
      </c>
      <c r="AS51" s="32" t="s">
        <v>335</v>
      </c>
    </row>
    <row r="52" spans="1:45" ht="11.25" x14ac:dyDescent="0.2">
      <c r="B52" s="5" t="s">
        <v>189</v>
      </c>
      <c r="C52" s="184">
        <v>172</v>
      </c>
      <c r="D52" s="185">
        <v>423</v>
      </c>
      <c r="E52" s="22">
        <v>0.20857142857142857</v>
      </c>
      <c r="F52" s="185">
        <v>360</v>
      </c>
      <c r="G52" s="185">
        <v>463</v>
      </c>
      <c r="H52" s="22">
        <v>0.30153846153846153</v>
      </c>
      <c r="I52" s="22">
        <v>6.0307692307692305E-2</v>
      </c>
      <c r="J52" s="184">
        <v>282</v>
      </c>
      <c r="K52" s="185">
        <v>573</v>
      </c>
      <c r="L52" s="22">
        <v>0.14599999999999999</v>
      </c>
      <c r="M52" s="185">
        <v>500</v>
      </c>
      <c r="N52" s="185">
        <v>630</v>
      </c>
      <c r="O52" s="22">
        <v>0.21914893617021278</v>
      </c>
      <c r="P52" s="22">
        <v>4.3829787234042558E-2</v>
      </c>
      <c r="Q52" s="184">
        <v>46</v>
      </c>
      <c r="R52" s="185">
        <v>828</v>
      </c>
      <c r="S52" s="22">
        <v>0.17446808510638298</v>
      </c>
      <c r="T52" s="185">
        <v>700</v>
      </c>
      <c r="U52" s="185">
        <v>970</v>
      </c>
      <c r="V52" s="22">
        <v>0.36184210526315791</v>
      </c>
      <c r="W52" s="22">
        <v>7.2368421052631582E-2</v>
      </c>
      <c r="X52" s="184">
        <v>12</v>
      </c>
      <c r="Y52" s="185">
        <v>665</v>
      </c>
      <c r="Z52" s="22">
        <v>2.3076923076923078E-2</v>
      </c>
      <c r="AA52" s="185">
        <v>600</v>
      </c>
      <c r="AB52" s="185">
        <v>748</v>
      </c>
      <c r="AC52" s="22">
        <v>0.17699115044247787</v>
      </c>
      <c r="AD52" s="22">
        <v>3.5398230088495575E-2</v>
      </c>
      <c r="AE52" s="184">
        <v>40</v>
      </c>
      <c r="AF52" s="185">
        <v>888</v>
      </c>
      <c r="AG52" s="22">
        <v>3.8596491228070177E-2</v>
      </c>
      <c r="AH52" s="185">
        <v>795</v>
      </c>
      <c r="AI52" s="185">
        <v>998</v>
      </c>
      <c r="AJ52" s="22">
        <v>0.13846153846153847</v>
      </c>
      <c r="AK52" s="22">
        <v>2.7692307692307693E-2</v>
      </c>
      <c r="AL52" s="184">
        <v>23</v>
      </c>
      <c r="AM52" s="185">
        <v>1200</v>
      </c>
      <c r="AN52" s="22">
        <v>0</v>
      </c>
      <c r="AO52" s="185">
        <v>900</v>
      </c>
      <c r="AP52" s="185">
        <v>1500</v>
      </c>
      <c r="AQ52" s="22">
        <v>0.26315789473684209</v>
      </c>
      <c r="AR52" s="22">
        <v>5.2631578947368418E-2</v>
      </c>
      <c r="AS52" s="32" t="s">
        <v>335</v>
      </c>
    </row>
    <row r="53" spans="1:45" ht="11.25" x14ac:dyDescent="0.2">
      <c r="B53" s="5" t="s">
        <v>190</v>
      </c>
      <c r="C53" s="184">
        <v>117</v>
      </c>
      <c r="D53" s="185">
        <v>450</v>
      </c>
      <c r="E53" s="22">
        <v>0.23287671232876711</v>
      </c>
      <c r="F53" s="185">
        <v>400</v>
      </c>
      <c r="G53" s="185">
        <v>500</v>
      </c>
      <c r="H53" s="22">
        <v>0.25</v>
      </c>
      <c r="I53" s="22">
        <v>0.05</v>
      </c>
      <c r="J53" s="184">
        <v>379</v>
      </c>
      <c r="K53" s="185">
        <v>600</v>
      </c>
      <c r="L53" s="22">
        <v>0.1111111111111111</v>
      </c>
      <c r="M53" s="185">
        <v>550</v>
      </c>
      <c r="N53" s="185">
        <v>675</v>
      </c>
      <c r="O53" s="22">
        <v>0.22448979591836735</v>
      </c>
      <c r="P53" s="22">
        <v>4.4897959183673466E-2</v>
      </c>
      <c r="Q53" s="184">
        <v>98</v>
      </c>
      <c r="R53" s="185">
        <v>825</v>
      </c>
      <c r="S53" s="22">
        <v>7.421875E-2</v>
      </c>
      <c r="T53" s="185">
        <v>750</v>
      </c>
      <c r="U53" s="185">
        <v>1050</v>
      </c>
      <c r="V53" s="22">
        <v>0.21323529411764705</v>
      </c>
      <c r="W53" s="22">
        <v>4.2647058823529413E-2</v>
      </c>
      <c r="X53" s="184">
        <v>38</v>
      </c>
      <c r="Y53" s="185">
        <v>650</v>
      </c>
      <c r="Z53" s="22">
        <v>8.3333333333333329E-2</v>
      </c>
      <c r="AA53" s="185">
        <v>580</v>
      </c>
      <c r="AB53" s="185">
        <v>700</v>
      </c>
      <c r="AC53" s="22">
        <v>0.19266055045871561</v>
      </c>
      <c r="AD53" s="22">
        <v>3.8532110091743121E-2</v>
      </c>
      <c r="AE53" s="184">
        <v>149</v>
      </c>
      <c r="AF53" s="185">
        <v>850</v>
      </c>
      <c r="AG53" s="22">
        <v>0</v>
      </c>
      <c r="AH53" s="185">
        <v>750</v>
      </c>
      <c r="AI53" s="185">
        <v>1000</v>
      </c>
      <c r="AJ53" s="22">
        <v>0.13333333333333333</v>
      </c>
      <c r="AK53" s="22">
        <v>2.6666666666666665E-2</v>
      </c>
      <c r="AL53" s="184">
        <v>156</v>
      </c>
      <c r="AM53" s="185">
        <v>1278</v>
      </c>
      <c r="AN53" s="22">
        <v>0.14107142857142857</v>
      </c>
      <c r="AO53" s="185">
        <v>1065</v>
      </c>
      <c r="AP53" s="185">
        <v>1498</v>
      </c>
      <c r="AQ53" s="22">
        <v>0.29090909090909089</v>
      </c>
      <c r="AR53" s="22">
        <v>5.8181818181818182E-2</v>
      </c>
      <c r="AS53" s="32" t="s">
        <v>335</v>
      </c>
    </row>
    <row r="54" spans="1:45" ht="11.25" x14ac:dyDescent="0.2">
      <c r="B54" s="5" t="s">
        <v>191</v>
      </c>
      <c r="C54" s="184">
        <v>107</v>
      </c>
      <c r="D54" s="185">
        <v>425</v>
      </c>
      <c r="E54" s="22">
        <v>0.22126436781609196</v>
      </c>
      <c r="F54" s="185">
        <v>380</v>
      </c>
      <c r="G54" s="185">
        <v>480</v>
      </c>
      <c r="H54" s="22">
        <v>0.13333333333333333</v>
      </c>
      <c r="I54" s="22">
        <v>2.6666666666666665E-2</v>
      </c>
      <c r="J54" s="184">
        <v>151</v>
      </c>
      <c r="K54" s="185">
        <v>570</v>
      </c>
      <c r="L54" s="22">
        <v>0.17525773195876287</v>
      </c>
      <c r="M54" s="185">
        <v>510</v>
      </c>
      <c r="N54" s="185">
        <v>650</v>
      </c>
      <c r="O54" s="22">
        <v>0.1875</v>
      </c>
      <c r="P54" s="22">
        <v>3.7499999999999999E-2</v>
      </c>
      <c r="Q54" s="184">
        <v>37</v>
      </c>
      <c r="R54" s="185">
        <v>750</v>
      </c>
      <c r="S54" s="22">
        <v>3.021978021978022E-2</v>
      </c>
      <c r="T54" s="185">
        <v>650</v>
      </c>
      <c r="U54" s="185">
        <v>950</v>
      </c>
      <c r="V54" s="22">
        <v>7.1428571428571425E-2</v>
      </c>
      <c r="W54" s="22">
        <v>1.4285714285714285E-2</v>
      </c>
      <c r="X54" s="184">
        <v>16</v>
      </c>
      <c r="Y54" s="185">
        <v>750</v>
      </c>
      <c r="Z54" s="22">
        <v>0.11441307578008915</v>
      </c>
      <c r="AA54" s="185">
        <v>673</v>
      </c>
      <c r="AB54" s="185">
        <v>833</v>
      </c>
      <c r="AC54" s="22">
        <v>0.15384615384615385</v>
      </c>
      <c r="AD54" s="22">
        <v>3.0769230769230771E-2</v>
      </c>
      <c r="AE54" s="184">
        <v>47</v>
      </c>
      <c r="AF54" s="185">
        <v>920</v>
      </c>
      <c r="AG54" s="22">
        <v>2.2222222222222223E-2</v>
      </c>
      <c r="AH54" s="185">
        <v>750</v>
      </c>
      <c r="AI54" s="185">
        <v>1250</v>
      </c>
      <c r="AJ54" s="22">
        <v>8.2352941176470587E-2</v>
      </c>
      <c r="AK54" s="22">
        <v>1.6470588235294119E-2</v>
      </c>
      <c r="AL54" s="184">
        <v>28</v>
      </c>
      <c r="AM54" s="185">
        <v>1400</v>
      </c>
      <c r="AN54" s="22">
        <v>3.7037037037037035E-2</v>
      </c>
      <c r="AO54" s="185">
        <v>1145</v>
      </c>
      <c r="AP54" s="185">
        <v>1700</v>
      </c>
      <c r="AQ54" s="22">
        <v>0.16666666666666666</v>
      </c>
      <c r="AR54" s="22">
        <v>3.3333333333333333E-2</v>
      </c>
      <c r="AS54" s="32" t="s">
        <v>335</v>
      </c>
    </row>
    <row r="55" spans="1:45" ht="11.25" x14ac:dyDescent="0.2">
      <c r="B55" s="5" t="s">
        <v>192</v>
      </c>
      <c r="C55" s="184">
        <v>200</v>
      </c>
      <c r="D55" s="185">
        <v>453</v>
      </c>
      <c r="E55" s="22">
        <v>0.13250000000000001</v>
      </c>
      <c r="F55" s="185">
        <v>395</v>
      </c>
      <c r="G55" s="185">
        <v>497</v>
      </c>
      <c r="H55" s="22">
        <v>0.14683544303797469</v>
      </c>
      <c r="I55" s="22">
        <v>2.9367088607594939E-2</v>
      </c>
      <c r="J55" s="184">
        <v>376</v>
      </c>
      <c r="K55" s="185">
        <v>570</v>
      </c>
      <c r="L55" s="22">
        <v>0.16326530612244897</v>
      </c>
      <c r="M55" s="185">
        <v>500</v>
      </c>
      <c r="N55" s="185">
        <v>650</v>
      </c>
      <c r="O55" s="22">
        <v>0.17768595041322313</v>
      </c>
      <c r="P55" s="22">
        <v>3.5537190082644624E-2</v>
      </c>
      <c r="Q55" s="184">
        <v>67</v>
      </c>
      <c r="R55" s="185">
        <v>795</v>
      </c>
      <c r="S55" s="22">
        <v>0.22307692307692309</v>
      </c>
      <c r="T55" s="185">
        <v>680</v>
      </c>
      <c r="U55" s="185">
        <v>870</v>
      </c>
      <c r="V55" s="22">
        <v>0.33613445378151263</v>
      </c>
      <c r="W55" s="22">
        <v>6.7226890756302532E-2</v>
      </c>
      <c r="X55" s="184">
        <v>15</v>
      </c>
      <c r="Y55" s="185">
        <v>625</v>
      </c>
      <c r="Z55" s="22">
        <v>8.6956521739130432E-2</v>
      </c>
      <c r="AA55" s="185">
        <v>530</v>
      </c>
      <c r="AB55" s="185">
        <v>695</v>
      </c>
      <c r="AC55" s="22">
        <v>0.22549019607843138</v>
      </c>
      <c r="AD55" s="22">
        <v>4.5098039215686274E-2</v>
      </c>
      <c r="AE55" s="184">
        <v>101</v>
      </c>
      <c r="AF55" s="185">
        <v>750</v>
      </c>
      <c r="AG55" s="22">
        <v>0.15384615384615385</v>
      </c>
      <c r="AH55" s="185">
        <v>600</v>
      </c>
      <c r="AI55" s="185">
        <v>875</v>
      </c>
      <c r="AJ55" s="22">
        <v>0.20967741935483872</v>
      </c>
      <c r="AK55" s="22">
        <v>4.1935483870967745E-2</v>
      </c>
      <c r="AL55" s="184">
        <v>60</v>
      </c>
      <c r="AM55" s="185">
        <v>1150</v>
      </c>
      <c r="AN55" s="22">
        <v>0.15</v>
      </c>
      <c r="AO55" s="185">
        <v>850</v>
      </c>
      <c r="AP55" s="185">
        <v>1380</v>
      </c>
      <c r="AQ55" s="22">
        <v>0.35294117647058826</v>
      </c>
      <c r="AR55" s="22">
        <v>7.0588235294117646E-2</v>
      </c>
      <c r="AS55" s="32" t="s">
        <v>335</v>
      </c>
    </row>
    <row r="56" spans="1:45" ht="11.25" x14ac:dyDescent="0.2">
      <c r="B56" s="5" t="s">
        <v>193</v>
      </c>
      <c r="C56" s="184">
        <v>182</v>
      </c>
      <c r="D56" s="185">
        <v>388</v>
      </c>
      <c r="E56" s="22">
        <v>0.14117647058823529</v>
      </c>
      <c r="F56" s="185">
        <v>350</v>
      </c>
      <c r="G56" s="185">
        <v>420</v>
      </c>
      <c r="H56" s="22">
        <v>0.25161290322580643</v>
      </c>
      <c r="I56" s="22">
        <v>5.0322580645161284E-2</v>
      </c>
      <c r="J56" s="184">
        <v>401</v>
      </c>
      <c r="K56" s="185">
        <v>500</v>
      </c>
      <c r="L56" s="22">
        <v>0.1111111111111111</v>
      </c>
      <c r="M56" s="185">
        <v>455</v>
      </c>
      <c r="N56" s="185">
        <v>550</v>
      </c>
      <c r="O56" s="22">
        <v>0.25</v>
      </c>
      <c r="P56" s="22">
        <v>0.05</v>
      </c>
      <c r="Q56" s="184">
        <v>102</v>
      </c>
      <c r="R56" s="185">
        <v>678</v>
      </c>
      <c r="S56" s="22">
        <v>4.3076923076923075E-2</v>
      </c>
      <c r="T56" s="185">
        <v>600</v>
      </c>
      <c r="U56" s="185">
        <v>750</v>
      </c>
      <c r="V56" s="22">
        <v>0.23272727272727273</v>
      </c>
      <c r="W56" s="22">
        <v>4.6545454545454543E-2</v>
      </c>
      <c r="X56" s="184">
        <v>49</v>
      </c>
      <c r="Y56" s="185">
        <v>550</v>
      </c>
      <c r="Z56" s="22">
        <v>6.7961165048543687E-2</v>
      </c>
      <c r="AA56" s="185">
        <v>520</v>
      </c>
      <c r="AB56" s="185">
        <v>625</v>
      </c>
      <c r="AC56" s="22">
        <v>0.24153498871331827</v>
      </c>
      <c r="AD56" s="22">
        <v>4.8306997742663657E-2</v>
      </c>
      <c r="AE56" s="184">
        <v>152</v>
      </c>
      <c r="AF56" s="185">
        <v>705</v>
      </c>
      <c r="AG56" s="22">
        <v>0.1015625</v>
      </c>
      <c r="AH56" s="185">
        <v>650</v>
      </c>
      <c r="AI56" s="185">
        <v>795</v>
      </c>
      <c r="AJ56" s="22">
        <v>0.25892857142857145</v>
      </c>
      <c r="AK56" s="22">
        <v>5.1785714285714289E-2</v>
      </c>
      <c r="AL56" s="184">
        <v>82</v>
      </c>
      <c r="AM56" s="185">
        <v>850</v>
      </c>
      <c r="AN56" s="22">
        <v>3.6585365853658534E-2</v>
      </c>
      <c r="AO56" s="185">
        <v>750</v>
      </c>
      <c r="AP56" s="185">
        <v>1050</v>
      </c>
      <c r="AQ56" s="22">
        <v>0.2318840579710145</v>
      </c>
      <c r="AR56" s="22">
        <v>4.6376811594202899E-2</v>
      </c>
      <c r="AS56" s="32" t="s">
        <v>335</v>
      </c>
    </row>
    <row r="57" spans="1:45" ht="11.25" x14ac:dyDescent="0.2">
      <c r="B57" s="5" t="s">
        <v>194</v>
      </c>
      <c r="C57" s="184">
        <v>186</v>
      </c>
      <c r="D57" s="185">
        <v>380</v>
      </c>
      <c r="E57" s="22">
        <v>0.1875</v>
      </c>
      <c r="F57" s="185">
        <v>345</v>
      </c>
      <c r="G57" s="185">
        <v>420</v>
      </c>
      <c r="H57" s="22">
        <v>0.26666666666666666</v>
      </c>
      <c r="I57" s="22">
        <v>5.333333333333333E-2</v>
      </c>
      <c r="J57" s="184">
        <v>262</v>
      </c>
      <c r="K57" s="185">
        <v>530</v>
      </c>
      <c r="L57" s="22">
        <v>0.17777777777777778</v>
      </c>
      <c r="M57" s="185">
        <v>470</v>
      </c>
      <c r="N57" s="185">
        <v>590</v>
      </c>
      <c r="O57" s="22">
        <v>0.20454545454545456</v>
      </c>
      <c r="P57" s="22">
        <v>4.0909090909090909E-2</v>
      </c>
      <c r="Q57" s="184">
        <v>73</v>
      </c>
      <c r="R57" s="185">
        <v>650</v>
      </c>
      <c r="S57" s="22">
        <v>0.1111111111111111</v>
      </c>
      <c r="T57" s="185">
        <v>580</v>
      </c>
      <c r="U57" s="185">
        <v>750</v>
      </c>
      <c r="V57" s="22">
        <v>0.18181818181818182</v>
      </c>
      <c r="W57" s="22">
        <v>3.6363636363636362E-2</v>
      </c>
      <c r="X57" s="184">
        <v>13</v>
      </c>
      <c r="Y57" s="185">
        <v>540</v>
      </c>
      <c r="Z57" s="22">
        <v>0.08</v>
      </c>
      <c r="AA57" s="185">
        <v>450</v>
      </c>
      <c r="AB57" s="185">
        <v>550</v>
      </c>
      <c r="AC57" s="22">
        <v>0.22727272727272727</v>
      </c>
      <c r="AD57" s="22">
        <v>4.5454545454545456E-2</v>
      </c>
      <c r="AE57" s="184">
        <v>73</v>
      </c>
      <c r="AF57" s="185">
        <v>680</v>
      </c>
      <c r="AG57" s="22">
        <v>0.13333333333333333</v>
      </c>
      <c r="AH57" s="185">
        <v>600</v>
      </c>
      <c r="AI57" s="185">
        <v>760</v>
      </c>
      <c r="AJ57" s="22">
        <v>0.30769230769230771</v>
      </c>
      <c r="AK57" s="22">
        <v>6.1538461538461542E-2</v>
      </c>
      <c r="AL57" s="184">
        <v>39</v>
      </c>
      <c r="AM57" s="185">
        <v>975</v>
      </c>
      <c r="AN57" s="22">
        <v>0.25806451612903225</v>
      </c>
      <c r="AO57" s="185">
        <v>780</v>
      </c>
      <c r="AP57" s="185">
        <v>1100</v>
      </c>
      <c r="AQ57" s="22">
        <v>0.37323943661971831</v>
      </c>
      <c r="AR57" s="22">
        <v>7.464788732394366E-2</v>
      </c>
      <c r="AS57" s="32" t="s">
        <v>335</v>
      </c>
    </row>
    <row r="58" spans="1:45" s="21" customFormat="1" ht="11.25" x14ac:dyDescent="0.2">
      <c r="B58" s="21" t="s">
        <v>36</v>
      </c>
      <c r="C58" s="186">
        <v>2422</v>
      </c>
      <c r="D58" s="187">
        <v>415</v>
      </c>
      <c r="E58" s="153">
        <v>0.18571428571428572</v>
      </c>
      <c r="F58" s="187">
        <v>360</v>
      </c>
      <c r="G58" s="187">
        <v>490</v>
      </c>
      <c r="H58" s="153">
        <v>0.25757575757575757</v>
      </c>
      <c r="I58" s="153">
        <v>5.1515151515151514E-2</v>
      </c>
      <c r="J58" s="186">
        <v>5252</v>
      </c>
      <c r="K58" s="187">
        <v>550</v>
      </c>
      <c r="L58" s="153">
        <v>0.14583333333333334</v>
      </c>
      <c r="M58" s="187">
        <v>490</v>
      </c>
      <c r="N58" s="187">
        <v>620</v>
      </c>
      <c r="O58" s="153">
        <v>0.22222222222222221</v>
      </c>
      <c r="P58" s="153">
        <v>4.4444444444444439E-2</v>
      </c>
      <c r="Q58" s="186">
        <v>1350</v>
      </c>
      <c r="R58" s="187">
        <v>733</v>
      </c>
      <c r="S58" s="153">
        <v>0.12769230769230769</v>
      </c>
      <c r="T58" s="187">
        <v>630</v>
      </c>
      <c r="U58" s="187">
        <v>850</v>
      </c>
      <c r="V58" s="153">
        <v>0.26379310344827589</v>
      </c>
      <c r="W58" s="153">
        <v>5.2758620689655179E-2</v>
      </c>
      <c r="X58" s="186">
        <v>437</v>
      </c>
      <c r="Y58" s="187">
        <v>599</v>
      </c>
      <c r="Z58" s="153">
        <v>0.15192307692307691</v>
      </c>
      <c r="AA58" s="187">
        <v>530</v>
      </c>
      <c r="AB58" s="187">
        <v>670</v>
      </c>
      <c r="AC58" s="153">
        <v>0.24791666666666667</v>
      </c>
      <c r="AD58" s="153">
        <v>4.9583333333333333E-2</v>
      </c>
      <c r="AE58" s="186">
        <v>1828</v>
      </c>
      <c r="AF58" s="187">
        <v>730</v>
      </c>
      <c r="AG58" s="153">
        <v>0.12307692307692308</v>
      </c>
      <c r="AH58" s="187">
        <v>640</v>
      </c>
      <c r="AI58" s="187">
        <v>850</v>
      </c>
      <c r="AJ58" s="153">
        <v>0.25862068965517243</v>
      </c>
      <c r="AK58" s="153">
        <v>5.1724137931034489E-2</v>
      </c>
      <c r="AL58" s="186">
        <v>1218</v>
      </c>
      <c r="AM58" s="187">
        <v>1020</v>
      </c>
      <c r="AN58" s="153">
        <v>0.10869565217391304</v>
      </c>
      <c r="AO58" s="187">
        <v>850</v>
      </c>
      <c r="AP58" s="187">
        <v>1300</v>
      </c>
      <c r="AQ58" s="153">
        <v>0.27500000000000002</v>
      </c>
      <c r="AR58" s="153">
        <v>5.5000000000000007E-2</v>
      </c>
      <c r="AS58" s="9"/>
    </row>
    <row r="59" spans="1:45" ht="11.25" x14ac:dyDescent="0.2">
      <c r="A59" s="5" t="s">
        <v>195</v>
      </c>
      <c r="B59" s="5" t="s">
        <v>196</v>
      </c>
      <c r="C59" s="184">
        <v>73</v>
      </c>
      <c r="D59" s="185">
        <v>325</v>
      </c>
      <c r="E59" s="22">
        <v>8.3333333333333329E-2</v>
      </c>
      <c r="F59" s="185">
        <v>290</v>
      </c>
      <c r="G59" s="185">
        <v>370</v>
      </c>
      <c r="H59" s="22">
        <v>8.3333333333333329E-2</v>
      </c>
      <c r="I59" s="22">
        <v>1.6666666666666666E-2</v>
      </c>
      <c r="J59" s="184">
        <v>508</v>
      </c>
      <c r="K59" s="185">
        <v>440</v>
      </c>
      <c r="L59" s="22">
        <v>0.15789473684210525</v>
      </c>
      <c r="M59" s="185">
        <v>395</v>
      </c>
      <c r="N59" s="185">
        <v>470</v>
      </c>
      <c r="O59" s="22">
        <v>0.25714285714285712</v>
      </c>
      <c r="P59" s="22">
        <v>5.1428571428571421E-2</v>
      </c>
      <c r="Q59" s="184">
        <v>223</v>
      </c>
      <c r="R59" s="185">
        <v>540</v>
      </c>
      <c r="S59" s="22">
        <v>0.2</v>
      </c>
      <c r="T59" s="185">
        <v>480</v>
      </c>
      <c r="U59" s="185">
        <v>620</v>
      </c>
      <c r="V59" s="22">
        <v>0.2857142857142857</v>
      </c>
      <c r="W59" s="22">
        <v>5.7142857142857141E-2</v>
      </c>
      <c r="X59" s="184">
        <v>131</v>
      </c>
      <c r="Y59" s="185">
        <v>450</v>
      </c>
      <c r="Z59" s="22">
        <v>0.18421052631578946</v>
      </c>
      <c r="AA59" s="185">
        <v>410</v>
      </c>
      <c r="AB59" s="185">
        <v>500</v>
      </c>
      <c r="AC59" s="22">
        <v>0.25</v>
      </c>
      <c r="AD59" s="22">
        <v>0.05</v>
      </c>
      <c r="AE59" s="184">
        <v>1158</v>
      </c>
      <c r="AF59" s="185">
        <v>500</v>
      </c>
      <c r="AG59" s="22">
        <v>0.16279069767441862</v>
      </c>
      <c r="AH59" s="185">
        <v>460</v>
      </c>
      <c r="AI59" s="185">
        <v>550</v>
      </c>
      <c r="AJ59" s="22">
        <v>0.28205128205128205</v>
      </c>
      <c r="AK59" s="22">
        <v>5.6410256410256411E-2</v>
      </c>
      <c r="AL59" s="184">
        <v>1610</v>
      </c>
      <c r="AM59" s="185">
        <v>570</v>
      </c>
      <c r="AN59" s="22">
        <v>0.1875</v>
      </c>
      <c r="AO59" s="185">
        <v>530</v>
      </c>
      <c r="AP59" s="185">
        <v>620</v>
      </c>
      <c r="AQ59" s="22">
        <v>0.3411764705882353</v>
      </c>
      <c r="AR59" s="22">
        <v>6.8235294117647061E-2</v>
      </c>
      <c r="AS59" s="32" t="s">
        <v>335</v>
      </c>
    </row>
    <row r="60" spans="1:45" ht="11.25" x14ac:dyDescent="0.2">
      <c r="B60" s="5" t="s">
        <v>197</v>
      </c>
      <c r="C60" s="184">
        <v>531</v>
      </c>
      <c r="D60" s="185">
        <v>420</v>
      </c>
      <c r="E60" s="22">
        <v>0.18309859154929578</v>
      </c>
      <c r="F60" s="185">
        <v>350</v>
      </c>
      <c r="G60" s="185">
        <v>460</v>
      </c>
      <c r="H60" s="22">
        <v>0.47368421052631576</v>
      </c>
      <c r="I60" s="22">
        <v>9.4736842105263147E-2</v>
      </c>
      <c r="J60" s="184">
        <v>763</v>
      </c>
      <c r="K60" s="185">
        <v>550</v>
      </c>
      <c r="L60" s="22">
        <v>0.19565217391304349</v>
      </c>
      <c r="M60" s="185">
        <v>460</v>
      </c>
      <c r="N60" s="185">
        <v>600</v>
      </c>
      <c r="O60" s="22">
        <v>0.41025641025641024</v>
      </c>
      <c r="P60" s="22">
        <v>8.2051282051282051E-2</v>
      </c>
      <c r="Q60" s="184">
        <v>75</v>
      </c>
      <c r="R60" s="185">
        <v>675</v>
      </c>
      <c r="S60" s="22">
        <v>0.16379310344827586</v>
      </c>
      <c r="T60" s="185">
        <v>600</v>
      </c>
      <c r="U60" s="185">
        <v>750</v>
      </c>
      <c r="V60" s="22">
        <v>0.27358490566037735</v>
      </c>
      <c r="W60" s="22">
        <v>5.4716981132075473E-2</v>
      </c>
      <c r="X60" s="184">
        <v>103</v>
      </c>
      <c r="Y60" s="185">
        <v>550</v>
      </c>
      <c r="Z60" s="22">
        <v>0.13871635610766045</v>
      </c>
      <c r="AA60" s="185">
        <v>480</v>
      </c>
      <c r="AB60" s="185">
        <v>595</v>
      </c>
      <c r="AC60" s="22">
        <v>0.22222222222222221</v>
      </c>
      <c r="AD60" s="22">
        <v>4.4444444444444439E-2</v>
      </c>
      <c r="AE60" s="184">
        <v>125</v>
      </c>
      <c r="AF60" s="185">
        <v>650</v>
      </c>
      <c r="AG60" s="22">
        <v>0.20370370370370369</v>
      </c>
      <c r="AH60" s="185">
        <v>570</v>
      </c>
      <c r="AI60" s="185">
        <v>700</v>
      </c>
      <c r="AJ60" s="22">
        <v>0.27450980392156865</v>
      </c>
      <c r="AK60" s="22">
        <v>5.4901960784313732E-2</v>
      </c>
      <c r="AL60" s="184">
        <v>19</v>
      </c>
      <c r="AM60" s="185">
        <v>750</v>
      </c>
      <c r="AN60" s="22">
        <v>0.19047619047619047</v>
      </c>
      <c r="AO60" s="185">
        <v>575</v>
      </c>
      <c r="AP60" s="185">
        <v>850</v>
      </c>
      <c r="AQ60" s="22">
        <v>0.26475548060708265</v>
      </c>
      <c r="AR60" s="22">
        <v>5.2951096121416533E-2</v>
      </c>
      <c r="AS60" s="32" t="s">
        <v>335</v>
      </c>
    </row>
    <row r="61" spans="1:45" ht="11.25" x14ac:dyDescent="0.2">
      <c r="B61" s="5" t="s">
        <v>198</v>
      </c>
      <c r="C61" s="184">
        <v>168</v>
      </c>
      <c r="D61" s="185">
        <v>425</v>
      </c>
      <c r="E61" s="22">
        <v>0.18055555555555555</v>
      </c>
      <c r="F61" s="185">
        <v>400</v>
      </c>
      <c r="G61" s="185">
        <v>450</v>
      </c>
      <c r="H61" s="22">
        <v>0.21428571428571427</v>
      </c>
      <c r="I61" s="22">
        <v>4.2857142857142858E-2</v>
      </c>
      <c r="J61" s="184">
        <v>345</v>
      </c>
      <c r="K61" s="185">
        <v>500</v>
      </c>
      <c r="L61" s="22">
        <v>0.16279069767441862</v>
      </c>
      <c r="M61" s="185">
        <v>450</v>
      </c>
      <c r="N61" s="185">
        <v>535</v>
      </c>
      <c r="O61" s="22">
        <v>0.21951219512195122</v>
      </c>
      <c r="P61" s="22">
        <v>4.3902439024390241E-2</v>
      </c>
      <c r="Q61" s="184">
        <v>103</v>
      </c>
      <c r="R61" s="185">
        <v>600</v>
      </c>
      <c r="S61" s="22">
        <v>0.20481927710843373</v>
      </c>
      <c r="T61" s="185">
        <v>525</v>
      </c>
      <c r="U61" s="185">
        <v>720</v>
      </c>
      <c r="V61" s="22">
        <v>0.30434782608695654</v>
      </c>
      <c r="W61" s="22">
        <v>6.0869565217391307E-2</v>
      </c>
      <c r="X61" s="184">
        <v>33</v>
      </c>
      <c r="Y61" s="185">
        <v>500</v>
      </c>
      <c r="Z61" s="22">
        <v>0.17647058823529413</v>
      </c>
      <c r="AA61" s="185">
        <v>450</v>
      </c>
      <c r="AB61" s="185">
        <v>550</v>
      </c>
      <c r="AC61" s="22">
        <v>0.28205128205128205</v>
      </c>
      <c r="AD61" s="22">
        <v>5.6410256410256411E-2</v>
      </c>
      <c r="AE61" s="184">
        <v>237</v>
      </c>
      <c r="AF61" s="185">
        <v>540</v>
      </c>
      <c r="AG61" s="22">
        <v>0.14893617021276595</v>
      </c>
      <c r="AH61" s="185">
        <v>490</v>
      </c>
      <c r="AI61" s="185">
        <v>600</v>
      </c>
      <c r="AJ61" s="22">
        <v>0.2413793103448276</v>
      </c>
      <c r="AK61" s="22">
        <v>4.8275862068965517E-2</v>
      </c>
      <c r="AL61" s="184">
        <v>86</v>
      </c>
      <c r="AM61" s="185">
        <v>755</v>
      </c>
      <c r="AN61" s="22">
        <v>0.21774193548387097</v>
      </c>
      <c r="AO61" s="185">
        <v>600</v>
      </c>
      <c r="AP61" s="185">
        <v>880</v>
      </c>
      <c r="AQ61" s="22">
        <v>0.33628318584070799</v>
      </c>
      <c r="AR61" s="22">
        <v>6.7256637168141592E-2</v>
      </c>
      <c r="AS61" s="32" t="s">
        <v>335</v>
      </c>
    </row>
    <row r="62" spans="1:45" ht="11.25" x14ac:dyDescent="0.2">
      <c r="B62" s="5" t="s">
        <v>11</v>
      </c>
      <c r="C62" s="184">
        <v>30</v>
      </c>
      <c r="D62" s="185">
        <v>369</v>
      </c>
      <c r="E62" s="22">
        <v>2.5000000000000001E-2</v>
      </c>
      <c r="F62" s="185">
        <v>369</v>
      </c>
      <c r="G62" s="185">
        <v>391</v>
      </c>
      <c r="H62" s="22">
        <v>9.1715976331360943E-2</v>
      </c>
      <c r="I62" s="22">
        <v>1.8343195266272188E-2</v>
      </c>
      <c r="J62" s="184">
        <v>94</v>
      </c>
      <c r="K62" s="185">
        <v>335</v>
      </c>
      <c r="L62" s="22">
        <v>8.0645161290322578E-2</v>
      </c>
      <c r="M62" s="185">
        <v>310</v>
      </c>
      <c r="N62" s="185">
        <v>350</v>
      </c>
      <c r="O62" s="22">
        <v>0.19642857142857142</v>
      </c>
      <c r="P62" s="22">
        <v>3.9285714285714285E-2</v>
      </c>
      <c r="Q62" s="184">
        <v>109</v>
      </c>
      <c r="R62" s="185">
        <v>380</v>
      </c>
      <c r="S62" s="22">
        <v>0.11764705882352941</v>
      </c>
      <c r="T62" s="185">
        <v>351</v>
      </c>
      <c r="U62" s="185">
        <v>400</v>
      </c>
      <c r="V62" s="22">
        <v>0.22580645161290322</v>
      </c>
      <c r="W62" s="22">
        <v>4.5161290322580643E-2</v>
      </c>
      <c r="X62" s="184">
        <v>39</v>
      </c>
      <c r="Y62" s="185">
        <v>360</v>
      </c>
      <c r="Z62" s="22">
        <v>0.14285714285714285</v>
      </c>
      <c r="AA62" s="185">
        <v>340</v>
      </c>
      <c r="AB62" s="185">
        <v>390</v>
      </c>
      <c r="AC62" s="22">
        <v>0.20805369127516779</v>
      </c>
      <c r="AD62" s="22">
        <v>4.1610738255033558E-2</v>
      </c>
      <c r="AE62" s="184">
        <v>1075</v>
      </c>
      <c r="AF62" s="185">
        <v>400</v>
      </c>
      <c r="AG62" s="22">
        <v>0.1111111111111111</v>
      </c>
      <c r="AH62" s="185">
        <v>380</v>
      </c>
      <c r="AI62" s="185">
        <v>420</v>
      </c>
      <c r="AJ62" s="22">
        <v>0.21212121212121213</v>
      </c>
      <c r="AK62" s="22">
        <v>4.2424242424242427E-2</v>
      </c>
      <c r="AL62" s="184">
        <v>1720</v>
      </c>
      <c r="AM62" s="185">
        <v>460</v>
      </c>
      <c r="AN62" s="22">
        <v>0.12195121951219512</v>
      </c>
      <c r="AO62" s="185">
        <v>440</v>
      </c>
      <c r="AP62" s="185">
        <v>490</v>
      </c>
      <c r="AQ62" s="22">
        <v>0.26027397260273971</v>
      </c>
      <c r="AR62" s="22">
        <v>5.205479452054794E-2</v>
      </c>
      <c r="AS62" s="32" t="s">
        <v>335</v>
      </c>
    </row>
    <row r="63" spans="1:45" ht="11.25" x14ac:dyDescent="0.2">
      <c r="B63" s="5" t="s">
        <v>199</v>
      </c>
      <c r="C63" s="184">
        <v>83</v>
      </c>
      <c r="D63" s="185">
        <v>430</v>
      </c>
      <c r="E63" s="22">
        <v>0.36507936507936506</v>
      </c>
      <c r="F63" s="185">
        <v>350</v>
      </c>
      <c r="G63" s="185">
        <v>475</v>
      </c>
      <c r="H63" s="22">
        <v>0.4576271186440678</v>
      </c>
      <c r="I63" s="22">
        <v>9.152542372881356E-2</v>
      </c>
      <c r="J63" s="184">
        <v>211</v>
      </c>
      <c r="K63" s="185">
        <v>550</v>
      </c>
      <c r="L63" s="22">
        <v>0.31578947368421051</v>
      </c>
      <c r="M63" s="185">
        <v>450</v>
      </c>
      <c r="N63" s="185">
        <v>600</v>
      </c>
      <c r="O63" s="22">
        <v>0.44736842105263158</v>
      </c>
      <c r="P63" s="22">
        <v>8.9473684210526316E-2</v>
      </c>
      <c r="Q63" s="184">
        <v>68</v>
      </c>
      <c r="R63" s="185">
        <v>710</v>
      </c>
      <c r="S63" s="22">
        <v>0.22837370242214533</v>
      </c>
      <c r="T63" s="185">
        <v>640</v>
      </c>
      <c r="U63" s="185">
        <v>800</v>
      </c>
      <c r="V63" s="22">
        <v>0.29090909090909089</v>
      </c>
      <c r="W63" s="22">
        <v>5.8181818181818182E-2</v>
      </c>
      <c r="X63" s="184">
        <v>64</v>
      </c>
      <c r="Y63" s="185">
        <v>550</v>
      </c>
      <c r="Z63" s="22">
        <v>0.1702127659574468</v>
      </c>
      <c r="AA63" s="185">
        <v>500</v>
      </c>
      <c r="AB63" s="185">
        <v>600</v>
      </c>
      <c r="AC63" s="22">
        <v>0.22222222222222221</v>
      </c>
      <c r="AD63" s="22">
        <v>4.4444444444444439E-2</v>
      </c>
      <c r="AE63" s="184">
        <v>174</v>
      </c>
      <c r="AF63" s="185">
        <v>690</v>
      </c>
      <c r="AG63" s="22">
        <v>0.15</v>
      </c>
      <c r="AH63" s="185">
        <v>590</v>
      </c>
      <c r="AI63" s="185">
        <v>795</v>
      </c>
      <c r="AJ63" s="22">
        <v>0.2945590994371482</v>
      </c>
      <c r="AK63" s="22">
        <v>5.8911819887429641E-2</v>
      </c>
      <c r="AL63" s="184">
        <v>50</v>
      </c>
      <c r="AM63" s="185">
        <v>900</v>
      </c>
      <c r="AN63" s="22">
        <v>0.125</v>
      </c>
      <c r="AO63" s="185">
        <v>795</v>
      </c>
      <c r="AP63" s="185">
        <v>1000</v>
      </c>
      <c r="AQ63" s="22">
        <v>0.2857142857142857</v>
      </c>
      <c r="AR63" s="22">
        <v>5.7142857142857141E-2</v>
      </c>
      <c r="AS63" s="32" t="s">
        <v>335</v>
      </c>
    </row>
    <row r="64" spans="1:45" ht="11.25" x14ac:dyDescent="0.2">
      <c r="B64" s="5" t="s">
        <v>200</v>
      </c>
      <c r="C64" s="184">
        <v>75</v>
      </c>
      <c r="D64" s="185">
        <v>310</v>
      </c>
      <c r="E64" s="22">
        <v>3.3333333333333333E-2</v>
      </c>
      <c r="F64" s="185">
        <v>258</v>
      </c>
      <c r="G64" s="185">
        <v>360</v>
      </c>
      <c r="H64" s="22">
        <v>0.24</v>
      </c>
      <c r="I64" s="22">
        <v>4.8000000000000001E-2</v>
      </c>
      <c r="J64" s="184">
        <v>317</v>
      </c>
      <c r="K64" s="185">
        <v>385</v>
      </c>
      <c r="L64" s="22">
        <v>0.13235294117647059</v>
      </c>
      <c r="M64" s="185">
        <v>340</v>
      </c>
      <c r="N64" s="185">
        <v>430</v>
      </c>
      <c r="O64" s="22">
        <v>0.203125</v>
      </c>
      <c r="P64" s="22">
        <v>4.0625000000000001E-2</v>
      </c>
      <c r="Q64" s="184">
        <v>190</v>
      </c>
      <c r="R64" s="185">
        <v>430</v>
      </c>
      <c r="S64" s="22">
        <v>0.13157894736842105</v>
      </c>
      <c r="T64" s="185">
        <v>390</v>
      </c>
      <c r="U64" s="185">
        <v>480</v>
      </c>
      <c r="V64" s="22">
        <v>0.19444444444444445</v>
      </c>
      <c r="W64" s="22">
        <v>3.888888888888889E-2</v>
      </c>
      <c r="X64" s="184">
        <v>53</v>
      </c>
      <c r="Y64" s="185">
        <v>395</v>
      </c>
      <c r="Z64" s="22">
        <v>8.8154269972451793E-2</v>
      </c>
      <c r="AA64" s="185">
        <v>370</v>
      </c>
      <c r="AB64" s="185">
        <v>430</v>
      </c>
      <c r="AC64" s="22">
        <v>0.20426829268292682</v>
      </c>
      <c r="AD64" s="22">
        <v>4.0853658536585361E-2</v>
      </c>
      <c r="AE64" s="184">
        <v>668</v>
      </c>
      <c r="AF64" s="185">
        <v>430</v>
      </c>
      <c r="AG64" s="22">
        <v>0.13157894736842105</v>
      </c>
      <c r="AH64" s="185">
        <v>400</v>
      </c>
      <c r="AI64" s="185">
        <v>470</v>
      </c>
      <c r="AJ64" s="22">
        <v>0.19444444444444445</v>
      </c>
      <c r="AK64" s="22">
        <v>3.888888888888889E-2</v>
      </c>
      <c r="AL64" s="184">
        <v>182</v>
      </c>
      <c r="AM64" s="185">
        <v>500</v>
      </c>
      <c r="AN64" s="22">
        <v>0.1111111111111111</v>
      </c>
      <c r="AO64" s="185">
        <v>460</v>
      </c>
      <c r="AP64" s="185">
        <v>550</v>
      </c>
      <c r="AQ64" s="22">
        <v>0.21951219512195122</v>
      </c>
      <c r="AR64" s="22">
        <v>4.3902439024390241E-2</v>
      </c>
      <c r="AS64" s="32" t="s">
        <v>335</v>
      </c>
    </row>
    <row r="65" spans="1:45" ht="11.25" x14ac:dyDescent="0.2">
      <c r="B65" s="5" t="s">
        <v>201</v>
      </c>
      <c r="C65" s="184">
        <v>112</v>
      </c>
      <c r="D65" s="185">
        <v>300</v>
      </c>
      <c r="E65" s="22">
        <v>0.15384615384615385</v>
      </c>
      <c r="F65" s="185">
        <v>270</v>
      </c>
      <c r="G65" s="185">
        <v>350</v>
      </c>
      <c r="H65" s="22">
        <v>0.22448979591836735</v>
      </c>
      <c r="I65" s="22">
        <v>4.4897959183673466E-2</v>
      </c>
      <c r="J65" s="184">
        <v>254</v>
      </c>
      <c r="K65" s="185">
        <v>400</v>
      </c>
      <c r="L65" s="22">
        <v>0.14285714285714285</v>
      </c>
      <c r="M65" s="185">
        <v>350</v>
      </c>
      <c r="N65" s="185">
        <v>460</v>
      </c>
      <c r="O65" s="22">
        <v>0.21212121212121213</v>
      </c>
      <c r="P65" s="22">
        <v>4.2424242424242427E-2</v>
      </c>
      <c r="Q65" s="184">
        <v>107</v>
      </c>
      <c r="R65" s="185">
        <v>480</v>
      </c>
      <c r="S65" s="22">
        <v>0.12149532710280374</v>
      </c>
      <c r="T65" s="185">
        <v>450</v>
      </c>
      <c r="U65" s="185">
        <v>530</v>
      </c>
      <c r="V65" s="22">
        <v>0.24675324675324675</v>
      </c>
      <c r="W65" s="22">
        <v>4.9350649350649353E-2</v>
      </c>
      <c r="X65" s="184">
        <v>78</v>
      </c>
      <c r="Y65" s="185">
        <v>430</v>
      </c>
      <c r="Z65" s="22">
        <v>0.16216216216216217</v>
      </c>
      <c r="AA65" s="185">
        <v>395</v>
      </c>
      <c r="AB65" s="185">
        <v>459</v>
      </c>
      <c r="AC65" s="22">
        <v>0.26470588235294118</v>
      </c>
      <c r="AD65" s="22">
        <v>5.2941176470588235E-2</v>
      </c>
      <c r="AE65" s="184">
        <v>427</v>
      </c>
      <c r="AF65" s="185">
        <v>450</v>
      </c>
      <c r="AG65" s="22">
        <v>0.12781954887218044</v>
      </c>
      <c r="AH65" s="185">
        <v>415</v>
      </c>
      <c r="AI65" s="185">
        <v>500</v>
      </c>
      <c r="AJ65" s="22">
        <v>0.25</v>
      </c>
      <c r="AK65" s="22">
        <v>0.05</v>
      </c>
      <c r="AL65" s="184">
        <v>91</v>
      </c>
      <c r="AM65" s="185">
        <v>550</v>
      </c>
      <c r="AN65" s="22">
        <v>0.1702127659574468</v>
      </c>
      <c r="AO65" s="185">
        <v>500</v>
      </c>
      <c r="AP65" s="185">
        <v>620</v>
      </c>
      <c r="AQ65" s="22">
        <v>0.30952380952380953</v>
      </c>
      <c r="AR65" s="22">
        <v>6.1904761904761907E-2</v>
      </c>
      <c r="AS65" s="32" t="s">
        <v>335</v>
      </c>
    </row>
    <row r="66" spans="1:45" ht="11.25" x14ac:dyDescent="0.2">
      <c r="B66" s="5" t="s">
        <v>202</v>
      </c>
      <c r="C66" s="184" t="s">
        <v>40</v>
      </c>
      <c r="D66" s="185" t="s">
        <v>40</v>
      </c>
      <c r="E66" s="22" t="s">
        <v>40</v>
      </c>
      <c r="F66" s="185" t="s">
        <v>40</v>
      </c>
      <c r="G66" s="185" t="s">
        <v>40</v>
      </c>
      <c r="H66" s="22" t="s">
        <v>40</v>
      </c>
      <c r="I66" s="22" t="s">
        <v>40</v>
      </c>
      <c r="J66" s="184">
        <v>94</v>
      </c>
      <c r="K66" s="185">
        <v>420</v>
      </c>
      <c r="L66" s="22">
        <v>7.6923076923076927E-2</v>
      </c>
      <c r="M66" s="185">
        <v>390</v>
      </c>
      <c r="N66" s="185">
        <v>450</v>
      </c>
      <c r="O66" s="22">
        <v>0.16666666666666666</v>
      </c>
      <c r="P66" s="22">
        <v>3.3333333333333333E-2</v>
      </c>
      <c r="Q66" s="184">
        <v>213</v>
      </c>
      <c r="R66" s="185">
        <v>450</v>
      </c>
      <c r="S66" s="22">
        <v>0.125</v>
      </c>
      <c r="T66" s="185">
        <v>420</v>
      </c>
      <c r="U66" s="185">
        <v>480</v>
      </c>
      <c r="V66" s="22">
        <v>0.21621621621621623</v>
      </c>
      <c r="W66" s="22">
        <v>4.3243243243243246E-2</v>
      </c>
      <c r="X66" s="184">
        <v>55</v>
      </c>
      <c r="Y66" s="185">
        <v>420</v>
      </c>
      <c r="Z66" s="22">
        <v>7.6923076923076927E-2</v>
      </c>
      <c r="AA66" s="185">
        <v>400</v>
      </c>
      <c r="AB66" s="185">
        <v>430</v>
      </c>
      <c r="AC66" s="22">
        <v>0.2</v>
      </c>
      <c r="AD66" s="22">
        <v>0.04</v>
      </c>
      <c r="AE66" s="184">
        <v>1250</v>
      </c>
      <c r="AF66" s="185">
        <v>450</v>
      </c>
      <c r="AG66" s="22">
        <v>7.1428571428571425E-2</v>
      </c>
      <c r="AH66" s="185">
        <v>430</v>
      </c>
      <c r="AI66" s="185">
        <v>485</v>
      </c>
      <c r="AJ66" s="22">
        <v>0.15384615384615385</v>
      </c>
      <c r="AK66" s="22">
        <v>3.0769230769230771E-2</v>
      </c>
      <c r="AL66" s="184">
        <v>1772</v>
      </c>
      <c r="AM66" s="185">
        <v>520</v>
      </c>
      <c r="AN66" s="22">
        <v>0.13043478260869565</v>
      </c>
      <c r="AO66" s="185">
        <v>480</v>
      </c>
      <c r="AP66" s="185">
        <v>550</v>
      </c>
      <c r="AQ66" s="22">
        <v>0.15555555555555556</v>
      </c>
      <c r="AR66" s="22">
        <v>3.111111111111111E-2</v>
      </c>
      <c r="AS66" s="32" t="s">
        <v>335</v>
      </c>
    </row>
    <row r="67" spans="1:45" ht="11.25" x14ac:dyDescent="0.2">
      <c r="B67" s="5" t="s">
        <v>203</v>
      </c>
      <c r="C67" s="184">
        <v>61</v>
      </c>
      <c r="D67" s="185">
        <v>330</v>
      </c>
      <c r="E67" s="22">
        <v>0.16607773851590105</v>
      </c>
      <c r="F67" s="185">
        <v>290</v>
      </c>
      <c r="G67" s="185">
        <v>360</v>
      </c>
      <c r="H67" s="22">
        <v>0.13793103448275862</v>
      </c>
      <c r="I67" s="22">
        <v>2.7586206896551724E-2</v>
      </c>
      <c r="J67" s="184">
        <v>479</v>
      </c>
      <c r="K67" s="185">
        <v>380</v>
      </c>
      <c r="L67" s="22">
        <v>0.15151515151515152</v>
      </c>
      <c r="M67" s="185">
        <v>350</v>
      </c>
      <c r="N67" s="185">
        <v>420</v>
      </c>
      <c r="O67" s="22">
        <v>0.22580645161290322</v>
      </c>
      <c r="P67" s="22">
        <v>4.5161290322580643E-2</v>
      </c>
      <c r="Q67" s="184">
        <v>292</v>
      </c>
      <c r="R67" s="185">
        <v>430</v>
      </c>
      <c r="S67" s="22">
        <v>0.13157894736842105</v>
      </c>
      <c r="T67" s="185">
        <v>400</v>
      </c>
      <c r="U67" s="185">
        <v>460</v>
      </c>
      <c r="V67" s="22">
        <v>0.26470588235294118</v>
      </c>
      <c r="W67" s="22">
        <v>5.2941176470588235E-2</v>
      </c>
      <c r="X67" s="184">
        <v>131</v>
      </c>
      <c r="Y67" s="185">
        <v>400</v>
      </c>
      <c r="Z67" s="22">
        <v>0.14285714285714285</v>
      </c>
      <c r="AA67" s="185">
        <v>380</v>
      </c>
      <c r="AB67" s="185">
        <v>430</v>
      </c>
      <c r="AC67" s="22">
        <v>0.25</v>
      </c>
      <c r="AD67" s="22">
        <v>0.05</v>
      </c>
      <c r="AE67" s="184">
        <v>2804</v>
      </c>
      <c r="AF67" s="185">
        <v>450</v>
      </c>
      <c r="AG67" s="22">
        <v>0.15384615384615385</v>
      </c>
      <c r="AH67" s="185">
        <v>420</v>
      </c>
      <c r="AI67" s="185">
        <v>480</v>
      </c>
      <c r="AJ67" s="22">
        <v>0.26760563380281688</v>
      </c>
      <c r="AK67" s="22">
        <v>5.3521126760563378E-2</v>
      </c>
      <c r="AL67" s="184">
        <v>4283</v>
      </c>
      <c r="AM67" s="185">
        <v>520</v>
      </c>
      <c r="AN67" s="22">
        <v>0.15812917594654788</v>
      </c>
      <c r="AO67" s="185">
        <v>480</v>
      </c>
      <c r="AP67" s="185">
        <v>550</v>
      </c>
      <c r="AQ67" s="22">
        <v>0.3</v>
      </c>
      <c r="AR67" s="22">
        <v>0.06</v>
      </c>
      <c r="AS67" s="32" t="s">
        <v>335</v>
      </c>
    </row>
    <row r="68" spans="1:45" ht="11.25" x14ac:dyDescent="0.2">
      <c r="B68" s="5" t="s">
        <v>204</v>
      </c>
      <c r="C68" s="184">
        <v>146</v>
      </c>
      <c r="D68" s="185">
        <v>338</v>
      </c>
      <c r="E68" s="22">
        <v>0.20714285714285716</v>
      </c>
      <c r="F68" s="185">
        <v>300</v>
      </c>
      <c r="G68" s="185">
        <v>365</v>
      </c>
      <c r="H68" s="22">
        <v>0.25185185185185183</v>
      </c>
      <c r="I68" s="22">
        <v>5.0370370370370364E-2</v>
      </c>
      <c r="J68" s="184">
        <v>297</v>
      </c>
      <c r="K68" s="185">
        <v>455</v>
      </c>
      <c r="L68" s="22">
        <v>0.16666666666666666</v>
      </c>
      <c r="M68" s="185">
        <v>405</v>
      </c>
      <c r="N68" s="185">
        <v>500</v>
      </c>
      <c r="O68" s="22">
        <v>0.24657534246575341</v>
      </c>
      <c r="P68" s="22">
        <v>4.9315068493150684E-2</v>
      </c>
      <c r="Q68" s="184">
        <v>97</v>
      </c>
      <c r="R68" s="185">
        <v>570</v>
      </c>
      <c r="S68" s="22">
        <v>0.15618661257606492</v>
      </c>
      <c r="T68" s="185">
        <v>510</v>
      </c>
      <c r="U68" s="185">
        <v>630</v>
      </c>
      <c r="V68" s="22">
        <v>0.25274725274725274</v>
      </c>
      <c r="W68" s="22">
        <v>5.054945054945055E-2</v>
      </c>
      <c r="X68" s="184">
        <v>83</v>
      </c>
      <c r="Y68" s="185">
        <v>480</v>
      </c>
      <c r="Z68" s="22">
        <v>0.11627906976744186</v>
      </c>
      <c r="AA68" s="185">
        <v>420</v>
      </c>
      <c r="AB68" s="185">
        <v>530</v>
      </c>
      <c r="AC68" s="22">
        <v>0.26315789473684209</v>
      </c>
      <c r="AD68" s="22">
        <v>5.2631578947368418E-2</v>
      </c>
      <c r="AE68" s="184">
        <v>252</v>
      </c>
      <c r="AF68" s="185">
        <v>560</v>
      </c>
      <c r="AG68" s="22">
        <v>0.16666666666666666</v>
      </c>
      <c r="AH68" s="185">
        <v>482</v>
      </c>
      <c r="AI68" s="185">
        <v>628</v>
      </c>
      <c r="AJ68" s="22">
        <v>0.27272727272727271</v>
      </c>
      <c r="AK68" s="22">
        <v>5.4545454545454543E-2</v>
      </c>
      <c r="AL68" s="184">
        <v>53</v>
      </c>
      <c r="AM68" s="185">
        <v>670</v>
      </c>
      <c r="AN68" s="22">
        <v>0.14529914529914531</v>
      </c>
      <c r="AO68" s="185">
        <v>577</v>
      </c>
      <c r="AP68" s="185">
        <v>750</v>
      </c>
      <c r="AQ68" s="22">
        <v>0.26415094339622641</v>
      </c>
      <c r="AR68" s="22">
        <v>5.2830188679245285E-2</v>
      </c>
      <c r="AS68" s="32" t="s">
        <v>335</v>
      </c>
    </row>
    <row r="69" spans="1:45" ht="11.25" x14ac:dyDescent="0.2">
      <c r="B69" s="5" t="s">
        <v>205</v>
      </c>
      <c r="C69" s="184">
        <v>58</v>
      </c>
      <c r="D69" s="185">
        <v>413</v>
      </c>
      <c r="E69" s="22">
        <v>0.18</v>
      </c>
      <c r="F69" s="185">
        <v>360</v>
      </c>
      <c r="G69" s="185">
        <v>470</v>
      </c>
      <c r="H69" s="22">
        <v>0.22189349112426035</v>
      </c>
      <c r="I69" s="22">
        <v>4.4378698224852069E-2</v>
      </c>
      <c r="J69" s="184">
        <v>130</v>
      </c>
      <c r="K69" s="185">
        <v>515</v>
      </c>
      <c r="L69" s="22">
        <v>0.15730337078651685</v>
      </c>
      <c r="M69" s="185">
        <v>440</v>
      </c>
      <c r="N69" s="185">
        <v>590</v>
      </c>
      <c r="O69" s="22">
        <v>0.27160493827160492</v>
      </c>
      <c r="P69" s="22">
        <v>5.4320987654320987E-2</v>
      </c>
      <c r="Q69" s="184">
        <v>22</v>
      </c>
      <c r="R69" s="185">
        <v>700</v>
      </c>
      <c r="S69" s="22">
        <v>0.16666666666666666</v>
      </c>
      <c r="T69" s="185">
        <v>520</v>
      </c>
      <c r="U69" s="185">
        <v>775</v>
      </c>
      <c r="V69" s="22">
        <v>0.17647058823529413</v>
      </c>
      <c r="W69" s="22">
        <v>3.5294117647058823E-2</v>
      </c>
      <c r="X69" s="184">
        <v>36</v>
      </c>
      <c r="Y69" s="185">
        <v>600</v>
      </c>
      <c r="Z69" s="22">
        <v>9.0909090909090912E-2</v>
      </c>
      <c r="AA69" s="185">
        <v>525</v>
      </c>
      <c r="AB69" s="185">
        <v>625</v>
      </c>
      <c r="AC69" s="22">
        <v>0.2</v>
      </c>
      <c r="AD69" s="22">
        <v>0.04</v>
      </c>
      <c r="AE69" s="184">
        <v>98</v>
      </c>
      <c r="AF69" s="185">
        <v>740</v>
      </c>
      <c r="AG69" s="22">
        <v>7.2463768115942032E-2</v>
      </c>
      <c r="AH69" s="185">
        <v>680</v>
      </c>
      <c r="AI69" s="185">
        <v>800</v>
      </c>
      <c r="AJ69" s="22">
        <v>0.13846153846153847</v>
      </c>
      <c r="AK69" s="22">
        <v>2.7692307692307693E-2</v>
      </c>
      <c r="AL69" s="184">
        <v>35</v>
      </c>
      <c r="AM69" s="185">
        <v>895</v>
      </c>
      <c r="AN69" s="22">
        <v>-5.5555555555555558E-3</v>
      </c>
      <c r="AO69" s="185">
        <v>820</v>
      </c>
      <c r="AP69" s="185">
        <v>1100</v>
      </c>
      <c r="AQ69" s="22">
        <v>0.13291139240506328</v>
      </c>
      <c r="AR69" s="22">
        <v>2.6582278481012654E-2</v>
      </c>
      <c r="AS69" s="32" t="s">
        <v>335</v>
      </c>
    </row>
    <row r="70" spans="1:45" ht="11.25" x14ac:dyDescent="0.2">
      <c r="B70" s="5" t="s">
        <v>206</v>
      </c>
      <c r="C70" s="184">
        <v>147</v>
      </c>
      <c r="D70" s="185">
        <v>340</v>
      </c>
      <c r="E70" s="22">
        <v>0.25925925925925924</v>
      </c>
      <c r="F70" s="185">
        <v>249</v>
      </c>
      <c r="G70" s="185">
        <v>400</v>
      </c>
      <c r="H70" s="22">
        <v>0.1038961038961039</v>
      </c>
      <c r="I70" s="22">
        <v>2.0779220779220779E-2</v>
      </c>
      <c r="J70" s="184">
        <v>240</v>
      </c>
      <c r="K70" s="185">
        <v>500</v>
      </c>
      <c r="L70" s="22">
        <v>0.21065375302663439</v>
      </c>
      <c r="M70" s="185">
        <v>420</v>
      </c>
      <c r="N70" s="185">
        <v>568</v>
      </c>
      <c r="O70" s="22">
        <v>0.28205128205128205</v>
      </c>
      <c r="P70" s="22">
        <v>5.6410256410256411E-2</v>
      </c>
      <c r="Q70" s="184">
        <v>46</v>
      </c>
      <c r="R70" s="185">
        <v>670</v>
      </c>
      <c r="S70" s="22">
        <v>9.2985318107667206E-2</v>
      </c>
      <c r="T70" s="185">
        <v>580</v>
      </c>
      <c r="U70" s="185">
        <v>750</v>
      </c>
      <c r="V70" s="22">
        <v>0.35353535353535354</v>
      </c>
      <c r="W70" s="22">
        <v>7.0707070707070704E-2</v>
      </c>
      <c r="X70" s="184">
        <v>164</v>
      </c>
      <c r="Y70" s="185">
        <v>600</v>
      </c>
      <c r="Z70" s="22">
        <v>0.15384615384615385</v>
      </c>
      <c r="AA70" s="185">
        <v>525</v>
      </c>
      <c r="AB70" s="185">
        <v>660</v>
      </c>
      <c r="AC70" s="22">
        <v>0.2</v>
      </c>
      <c r="AD70" s="22">
        <v>0.04</v>
      </c>
      <c r="AE70" s="184">
        <v>280</v>
      </c>
      <c r="AF70" s="185">
        <v>673</v>
      </c>
      <c r="AG70" s="22">
        <v>0.12166666666666667</v>
      </c>
      <c r="AH70" s="185">
        <v>600</v>
      </c>
      <c r="AI70" s="185">
        <v>770</v>
      </c>
      <c r="AJ70" s="22">
        <v>0.22363636363636363</v>
      </c>
      <c r="AK70" s="22">
        <v>4.4727272727272727E-2</v>
      </c>
      <c r="AL70" s="184">
        <v>53</v>
      </c>
      <c r="AM70" s="185">
        <v>850</v>
      </c>
      <c r="AN70" s="22">
        <v>9.6774193548387094E-2</v>
      </c>
      <c r="AO70" s="185">
        <v>700</v>
      </c>
      <c r="AP70" s="185">
        <v>940</v>
      </c>
      <c r="AQ70" s="22">
        <v>0.18055555555555555</v>
      </c>
      <c r="AR70" s="22">
        <v>3.6111111111111108E-2</v>
      </c>
      <c r="AS70" s="32" t="s">
        <v>335</v>
      </c>
    </row>
    <row r="71" spans="1:45" s="21" customFormat="1" ht="11.25" x14ac:dyDescent="0.2">
      <c r="B71" s="21" t="s">
        <v>36</v>
      </c>
      <c r="C71" s="186">
        <v>1489</v>
      </c>
      <c r="D71" s="187">
        <v>375</v>
      </c>
      <c r="E71" s="153">
        <v>0.171875</v>
      </c>
      <c r="F71" s="187">
        <v>310</v>
      </c>
      <c r="G71" s="187">
        <v>440</v>
      </c>
      <c r="H71" s="153">
        <v>0.29310344827586204</v>
      </c>
      <c r="I71" s="153">
        <v>5.8620689655172406E-2</v>
      </c>
      <c r="J71" s="186">
        <v>3732</v>
      </c>
      <c r="K71" s="187">
        <v>450</v>
      </c>
      <c r="L71" s="153">
        <v>0.18421052631578946</v>
      </c>
      <c r="M71" s="187">
        <v>385</v>
      </c>
      <c r="N71" s="187">
        <v>530</v>
      </c>
      <c r="O71" s="153">
        <v>0.2857142857142857</v>
      </c>
      <c r="P71" s="153">
        <v>5.7142857142857141E-2</v>
      </c>
      <c r="Q71" s="186">
        <v>1545</v>
      </c>
      <c r="R71" s="187">
        <v>475</v>
      </c>
      <c r="S71" s="153">
        <v>0.1875</v>
      </c>
      <c r="T71" s="187">
        <v>420</v>
      </c>
      <c r="U71" s="187">
        <v>580</v>
      </c>
      <c r="V71" s="153">
        <v>0.28378378378378377</v>
      </c>
      <c r="W71" s="153">
        <v>5.6756756756756753E-2</v>
      </c>
      <c r="X71" s="186">
        <v>970</v>
      </c>
      <c r="Y71" s="187">
        <v>465</v>
      </c>
      <c r="Z71" s="153">
        <v>0.12048192771084337</v>
      </c>
      <c r="AA71" s="187">
        <v>405</v>
      </c>
      <c r="AB71" s="187">
        <v>550</v>
      </c>
      <c r="AC71" s="153">
        <v>0.22368421052631579</v>
      </c>
      <c r="AD71" s="153">
        <v>4.4736842105263158E-2</v>
      </c>
      <c r="AE71" s="186">
        <v>8548</v>
      </c>
      <c r="AF71" s="187">
        <v>455</v>
      </c>
      <c r="AG71" s="153">
        <v>0.13750000000000001</v>
      </c>
      <c r="AH71" s="187">
        <v>420</v>
      </c>
      <c r="AI71" s="187">
        <v>500</v>
      </c>
      <c r="AJ71" s="153">
        <v>0.22972972972972974</v>
      </c>
      <c r="AK71" s="153">
        <v>4.5945945945945948E-2</v>
      </c>
      <c r="AL71" s="186">
        <v>9954</v>
      </c>
      <c r="AM71" s="187">
        <v>520</v>
      </c>
      <c r="AN71" s="153">
        <v>0.15555555555555556</v>
      </c>
      <c r="AO71" s="187">
        <v>480</v>
      </c>
      <c r="AP71" s="187">
        <v>560</v>
      </c>
      <c r="AQ71" s="153">
        <v>0.26829268292682928</v>
      </c>
      <c r="AR71" s="153">
        <v>5.365853658536586E-2</v>
      </c>
      <c r="AS71" s="9"/>
    </row>
    <row r="72" spans="1:45" ht="11.25" x14ac:dyDescent="0.2">
      <c r="A72" s="5" t="s">
        <v>20</v>
      </c>
      <c r="B72" s="5" t="s">
        <v>207</v>
      </c>
      <c r="C72" s="184">
        <v>42</v>
      </c>
      <c r="D72" s="185">
        <v>300</v>
      </c>
      <c r="E72" s="22">
        <v>0.1111111111111111</v>
      </c>
      <c r="F72" s="185">
        <v>236</v>
      </c>
      <c r="G72" s="185">
        <v>340</v>
      </c>
      <c r="H72" s="22">
        <v>0.13207547169811321</v>
      </c>
      <c r="I72" s="22">
        <v>2.6415094339622643E-2</v>
      </c>
      <c r="J72" s="184">
        <v>143</v>
      </c>
      <c r="K72" s="185">
        <v>420</v>
      </c>
      <c r="L72" s="22">
        <v>0.13821138211382114</v>
      </c>
      <c r="M72" s="185">
        <v>400</v>
      </c>
      <c r="N72" s="185">
        <v>460</v>
      </c>
      <c r="O72" s="22">
        <v>0.2</v>
      </c>
      <c r="P72" s="22">
        <v>0.04</v>
      </c>
      <c r="Q72" s="184">
        <v>117</v>
      </c>
      <c r="R72" s="185">
        <v>480</v>
      </c>
      <c r="S72" s="22">
        <v>0.22448979591836735</v>
      </c>
      <c r="T72" s="185">
        <v>440</v>
      </c>
      <c r="U72" s="185">
        <v>545</v>
      </c>
      <c r="V72" s="22">
        <v>0.33333333333333331</v>
      </c>
      <c r="W72" s="22">
        <v>6.6666666666666666E-2</v>
      </c>
      <c r="X72" s="184">
        <v>52</v>
      </c>
      <c r="Y72" s="185">
        <v>423</v>
      </c>
      <c r="Z72" s="22">
        <v>0.11315789473684211</v>
      </c>
      <c r="AA72" s="185">
        <v>400</v>
      </c>
      <c r="AB72" s="185">
        <v>465</v>
      </c>
      <c r="AC72" s="22">
        <v>0.20857142857142857</v>
      </c>
      <c r="AD72" s="22">
        <v>4.1714285714285718E-2</v>
      </c>
      <c r="AE72" s="184">
        <v>499</v>
      </c>
      <c r="AF72" s="185">
        <v>460</v>
      </c>
      <c r="AG72" s="22">
        <v>0.15</v>
      </c>
      <c r="AH72" s="185">
        <v>425</v>
      </c>
      <c r="AI72" s="185">
        <v>505</v>
      </c>
      <c r="AJ72" s="22">
        <v>0.24324324324324326</v>
      </c>
      <c r="AK72" s="22">
        <v>4.8648648648648651E-2</v>
      </c>
      <c r="AL72" s="184">
        <v>340</v>
      </c>
      <c r="AM72" s="185">
        <v>590</v>
      </c>
      <c r="AN72" s="22">
        <v>0.18</v>
      </c>
      <c r="AO72" s="185">
        <v>550</v>
      </c>
      <c r="AP72" s="185">
        <v>647</v>
      </c>
      <c r="AQ72" s="22">
        <v>0.34090909090909088</v>
      </c>
      <c r="AR72" s="22">
        <v>6.8181818181818177E-2</v>
      </c>
      <c r="AS72" s="32" t="s">
        <v>335</v>
      </c>
    </row>
    <row r="73" spans="1:45" ht="11.25" x14ac:dyDescent="0.2">
      <c r="B73" s="5" t="s">
        <v>208</v>
      </c>
      <c r="C73" s="184">
        <v>459</v>
      </c>
      <c r="D73" s="185">
        <v>450</v>
      </c>
      <c r="E73" s="22">
        <v>0.18421052631578946</v>
      </c>
      <c r="F73" s="185">
        <v>370</v>
      </c>
      <c r="G73" s="185">
        <v>490</v>
      </c>
      <c r="H73" s="22">
        <v>0.25</v>
      </c>
      <c r="I73" s="22">
        <v>0.05</v>
      </c>
      <c r="J73" s="184">
        <v>558</v>
      </c>
      <c r="K73" s="185">
        <v>553</v>
      </c>
      <c r="L73" s="22">
        <v>0.15208333333333332</v>
      </c>
      <c r="M73" s="185">
        <v>495</v>
      </c>
      <c r="N73" s="185">
        <v>620</v>
      </c>
      <c r="O73" s="22">
        <v>0.18924731182795698</v>
      </c>
      <c r="P73" s="22">
        <v>3.7849462365591398E-2</v>
      </c>
      <c r="Q73" s="184">
        <v>68</v>
      </c>
      <c r="R73" s="185">
        <v>773</v>
      </c>
      <c r="S73" s="22">
        <v>0.13676470588235295</v>
      </c>
      <c r="T73" s="185">
        <v>650</v>
      </c>
      <c r="U73" s="185">
        <v>900</v>
      </c>
      <c r="V73" s="22">
        <v>0.24677419354838709</v>
      </c>
      <c r="W73" s="22">
        <v>4.9354838709677419E-2</v>
      </c>
      <c r="X73" s="184">
        <v>163</v>
      </c>
      <c r="Y73" s="185">
        <v>650</v>
      </c>
      <c r="Z73" s="22">
        <v>0.1206896551724138</v>
      </c>
      <c r="AA73" s="185">
        <v>600</v>
      </c>
      <c r="AB73" s="185">
        <v>700</v>
      </c>
      <c r="AC73" s="22">
        <v>0.18613138686131386</v>
      </c>
      <c r="AD73" s="22">
        <v>3.7226277372262771E-2</v>
      </c>
      <c r="AE73" s="184">
        <v>164</v>
      </c>
      <c r="AF73" s="185">
        <v>800</v>
      </c>
      <c r="AG73" s="22">
        <v>0.1111111111111111</v>
      </c>
      <c r="AH73" s="185">
        <v>720</v>
      </c>
      <c r="AI73" s="185">
        <v>873</v>
      </c>
      <c r="AJ73" s="22">
        <v>0.17647058823529413</v>
      </c>
      <c r="AK73" s="22">
        <v>3.5294117647058823E-2</v>
      </c>
      <c r="AL73" s="184">
        <v>40</v>
      </c>
      <c r="AM73" s="185">
        <v>1045</v>
      </c>
      <c r="AN73" s="22">
        <v>0.1</v>
      </c>
      <c r="AO73" s="185">
        <v>900</v>
      </c>
      <c r="AP73" s="185">
        <v>1175</v>
      </c>
      <c r="AQ73" s="22">
        <v>0.24404761904761904</v>
      </c>
      <c r="AR73" s="22">
        <v>4.880952380952381E-2</v>
      </c>
      <c r="AS73" s="32" t="s">
        <v>335</v>
      </c>
    </row>
    <row r="74" spans="1:45" ht="11.25" x14ac:dyDescent="0.2">
      <c r="B74" s="5" t="s">
        <v>209</v>
      </c>
      <c r="C74" s="184">
        <v>147</v>
      </c>
      <c r="D74" s="185">
        <v>410</v>
      </c>
      <c r="E74" s="22">
        <v>0.17142857142857143</v>
      </c>
      <c r="F74" s="185">
        <v>370</v>
      </c>
      <c r="G74" s="185">
        <v>450</v>
      </c>
      <c r="H74" s="22">
        <v>0.24242424242424243</v>
      </c>
      <c r="I74" s="22">
        <v>4.8484848484848485E-2</v>
      </c>
      <c r="J74" s="184">
        <v>338</v>
      </c>
      <c r="K74" s="185">
        <v>500</v>
      </c>
      <c r="L74" s="22">
        <v>0.15473441108545036</v>
      </c>
      <c r="M74" s="185">
        <v>450</v>
      </c>
      <c r="N74" s="185">
        <v>550</v>
      </c>
      <c r="O74" s="22">
        <v>0.21951219512195122</v>
      </c>
      <c r="P74" s="22">
        <v>4.3902439024390241E-2</v>
      </c>
      <c r="Q74" s="184">
        <v>69</v>
      </c>
      <c r="R74" s="185">
        <v>650</v>
      </c>
      <c r="S74" s="22">
        <v>0.1206896551724138</v>
      </c>
      <c r="T74" s="185">
        <v>550</v>
      </c>
      <c r="U74" s="185">
        <v>700</v>
      </c>
      <c r="V74" s="22">
        <v>0.20370370370370369</v>
      </c>
      <c r="W74" s="22">
        <v>4.0740740740740737E-2</v>
      </c>
      <c r="X74" s="184">
        <v>118</v>
      </c>
      <c r="Y74" s="185">
        <v>550</v>
      </c>
      <c r="Z74" s="22">
        <v>0.1</v>
      </c>
      <c r="AA74" s="185">
        <v>520</v>
      </c>
      <c r="AB74" s="185">
        <v>600</v>
      </c>
      <c r="AC74" s="22">
        <v>0.22222222222222221</v>
      </c>
      <c r="AD74" s="22">
        <v>4.4444444444444439E-2</v>
      </c>
      <c r="AE74" s="184">
        <v>260</v>
      </c>
      <c r="AF74" s="185">
        <v>655</v>
      </c>
      <c r="AG74" s="22">
        <v>0.12931034482758622</v>
      </c>
      <c r="AH74" s="185">
        <v>600</v>
      </c>
      <c r="AI74" s="185">
        <v>748</v>
      </c>
      <c r="AJ74" s="22">
        <v>0.21296296296296297</v>
      </c>
      <c r="AK74" s="22">
        <v>4.2592592592592592E-2</v>
      </c>
      <c r="AL74" s="184">
        <v>85</v>
      </c>
      <c r="AM74" s="185">
        <v>795</v>
      </c>
      <c r="AN74" s="22">
        <v>0.11971830985915492</v>
      </c>
      <c r="AO74" s="185">
        <v>700</v>
      </c>
      <c r="AP74" s="185">
        <v>900</v>
      </c>
      <c r="AQ74" s="22">
        <v>0.20454545454545456</v>
      </c>
      <c r="AR74" s="22">
        <v>4.0909090909090909E-2</v>
      </c>
      <c r="AS74" s="32" t="s">
        <v>335</v>
      </c>
    </row>
    <row r="75" spans="1:45" ht="11.25" x14ac:dyDescent="0.2">
      <c r="B75" s="5" t="s">
        <v>210</v>
      </c>
      <c r="C75" s="184" t="s">
        <v>40</v>
      </c>
      <c r="D75" s="185" t="s">
        <v>40</v>
      </c>
      <c r="E75" s="22" t="s">
        <v>40</v>
      </c>
      <c r="F75" s="185" t="s">
        <v>40</v>
      </c>
      <c r="G75" s="185" t="s">
        <v>40</v>
      </c>
      <c r="H75" s="22" t="s">
        <v>40</v>
      </c>
      <c r="I75" s="22" t="s">
        <v>40</v>
      </c>
      <c r="J75" s="184">
        <v>92</v>
      </c>
      <c r="K75" s="185">
        <v>410</v>
      </c>
      <c r="L75" s="22">
        <v>0.14206128133704735</v>
      </c>
      <c r="M75" s="185">
        <v>390</v>
      </c>
      <c r="N75" s="185">
        <v>430</v>
      </c>
      <c r="O75" s="22">
        <v>0.22388059701492538</v>
      </c>
      <c r="P75" s="22">
        <v>4.4776119402985079E-2</v>
      </c>
      <c r="Q75" s="184">
        <v>88</v>
      </c>
      <c r="R75" s="185">
        <v>450</v>
      </c>
      <c r="S75" s="22">
        <v>0.125</v>
      </c>
      <c r="T75" s="185">
        <v>430</v>
      </c>
      <c r="U75" s="185">
        <v>480</v>
      </c>
      <c r="V75" s="22">
        <v>0.25</v>
      </c>
      <c r="W75" s="22">
        <v>0.05</v>
      </c>
      <c r="X75" s="184">
        <v>55</v>
      </c>
      <c r="Y75" s="185">
        <v>420</v>
      </c>
      <c r="Z75" s="22">
        <v>0.10526315789473684</v>
      </c>
      <c r="AA75" s="185">
        <v>400</v>
      </c>
      <c r="AB75" s="185">
        <v>445</v>
      </c>
      <c r="AC75" s="22">
        <v>0.23529411764705882</v>
      </c>
      <c r="AD75" s="22">
        <v>4.7058823529411764E-2</v>
      </c>
      <c r="AE75" s="184">
        <v>905</v>
      </c>
      <c r="AF75" s="185">
        <v>470</v>
      </c>
      <c r="AG75" s="22">
        <v>0.11904761904761904</v>
      </c>
      <c r="AH75" s="185">
        <v>450</v>
      </c>
      <c r="AI75" s="185">
        <v>500</v>
      </c>
      <c r="AJ75" s="22">
        <v>0.23684210526315788</v>
      </c>
      <c r="AK75" s="22">
        <v>4.7368421052631574E-2</v>
      </c>
      <c r="AL75" s="184">
        <v>1060</v>
      </c>
      <c r="AM75" s="185">
        <v>540</v>
      </c>
      <c r="AN75" s="22">
        <v>0.14893617021276595</v>
      </c>
      <c r="AO75" s="185">
        <v>500</v>
      </c>
      <c r="AP75" s="185">
        <v>580</v>
      </c>
      <c r="AQ75" s="22">
        <v>0.2857142857142857</v>
      </c>
      <c r="AR75" s="22">
        <v>5.7142857142857141E-2</v>
      </c>
      <c r="AS75" s="32" t="s">
        <v>335</v>
      </c>
    </row>
    <row r="76" spans="1:45" ht="11.25" x14ac:dyDescent="0.2">
      <c r="B76" s="5" t="s">
        <v>211</v>
      </c>
      <c r="C76" s="184">
        <v>393</v>
      </c>
      <c r="D76" s="185">
        <v>470</v>
      </c>
      <c r="E76" s="22">
        <v>0.17499999999999999</v>
      </c>
      <c r="F76" s="185">
        <v>440</v>
      </c>
      <c r="G76" s="185">
        <v>500</v>
      </c>
      <c r="H76" s="22">
        <v>0.22077922077922077</v>
      </c>
      <c r="I76" s="22">
        <v>4.4155844155844157E-2</v>
      </c>
      <c r="J76" s="184">
        <v>429</v>
      </c>
      <c r="K76" s="185">
        <v>590</v>
      </c>
      <c r="L76" s="22">
        <v>0.18</v>
      </c>
      <c r="M76" s="185">
        <v>550</v>
      </c>
      <c r="N76" s="185">
        <v>650</v>
      </c>
      <c r="O76" s="22">
        <v>0.20408163265306123</v>
      </c>
      <c r="P76" s="22">
        <v>4.0816326530612249E-2</v>
      </c>
      <c r="Q76" s="184">
        <v>55</v>
      </c>
      <c r="R76" s="185">
        <v>825</v>
      </c>
      <c r="S76" s="22">
        <v>0.1</v>
      </c>
      <c r="T76" s="185">
        <v>750</v>
      </c>
      <c r="U76" s="185">
        <v>900</v>
      </c>
      <c r="V76" s="22">
        <v>0.18705035971223022</v>
      </c>
      <c r="W76" s="22">
        <v>3.7410071942446041E-2</v>
      </c>
      <c r="X76" s="184">
        <v>48</v>
      </c>
      <c r="Y76" s="185">
        <v>660</v>
      </c>
      <c r="Z76" s="22">
        <v>0.11864406779661017</v>
      </c>
      <c r="AA76" s="185">
        <v>615</v>
      </c>
      <c r="AB76" s="185">
        <v>713</v>
      </c>
      <c r="AC76" s="22">
        <v>0.24528301886792453</v>
      </c>
      <c r="AD76" s="22">
        <v>4.9056603773584909E-2</v>
      </c>
      <c r="AE76" s="184">
        <v>62</v>
      </c>
      <c r="AF76" s="185">
        <v>850</v>
      </c>
      <c r="AG76" s="22">
        <v>0.17241379310344829</v>
      </c>
      <c r="AH76" s="185">
        <v>730</v>
      </c>
      <c r="AI76" s="185">
        <v>950</v>
      </c>
      <c r="AJ76" s="22">
        <v>0.2318840579710145</v>
      </c>
      <c r="AK76" s="22">
        <v>4.6376811594202899E-2</v>
      </c>
      <c r="AL76" s="184">
        <v>23</v>
      </c>
      <c r="AM76" s="185">
        <v>950</v>
      </c>
      <c r="AN76" s="22">
        <v>0</v>
      </c>
      <c r="AO76" s="185">
        <v>775</v>
      </c>
      <c r="AP76" s="185">
        <v>1200</v>
      </c>
      <c r="AQ76" s="22">
        <v>0.11764705882352941</v>
      </c>
      <c r="AR76" s="22">
        <v>2.3529411764705882E-2</v>
      </c>
      <c r="AS76" s="32" t="s">
        <v>335</v>
      </c>
    </row>
    <row r="77" spans="1:45" ht="11.25" x14ac:dyDescent="0.2">
      <c r="B77" s="5" t="s">
        <v>212</v>
      </c>
      <c r="C77" s="184">
        <v>482</v>
      </c>
      <c r="D77" s="185">
        <v>420</v>
      </c>
      <c r="E77" s="22">
        <v>0.23529411764705882</v>
      </c>
      <c r="F77" s="185">
        <v>375</v>
      </c>
      <c r="G77" s="185">
        <v>450</v>
      </c>
      <c r="H77" s="22">
        <v>0.23529411764705882</v>
      </c>
      <c r="I77" s="22">
        <v>4.7058823529411764E-2</v>
      </c>
      <c r="J77" s="184">
        <v>686</v>
      </c>
      <c r="K77" s="185">
        <v>500</v>
      </c>
      <c r="L77" s="22">
        <v>0.20481927710843373</v>
      </c>
      <c r="M77" s="185">
        <v>450</v>
      </c>
      <c r="N77" s="185">
        <v>550</v>
      </c>
      <c r="O77" s="22">
        <v>0.26582278481012656</v>
      </c>
      <c r="P77" s="22">
        <v>5.3164556962025308E-2</v>
      </c>
      <c r="Q77" s="184">
        <v>186</v>
      </c>
      <c r="R77" s="185">
        <v>620</v>
      </c>
      <c r="S77" s="22">
        <v>0.16981132075471697</v>
      </c>
      <c r="T77" s="185">
        <v>550</v>
      </c>
      <c r="U77" s="185">
        <v>680</v>
      </c>
      <c r="V77" s="22">
        <v>0.25252525252525254</v>
      </c>
      <c r="W77" s="22">
        <v>5.0505050505050511E-2</v>
      </c>
      <c r="X77" s="184">
        <v>75</v>
      </c>
      <c r="Y77" s="185">
        <v>495</v>
      </c>
      <c r="Z77" s="22">
        <v>0.1</v>
      </c>
      <c r="AA77" s="185">
        <v>440</v>
      </c>
      <c r="AB77" s="185">
        <v>550</v>
      </c>
      <c r="AC77" s="22">
        <v>0.2073170731707317</v>
      </c>
      <c r="AD77" s="22">
        <v>4.1463414634146337E-2</v>
      </c>
      <c r="AE77" s="184">
        <v>274</v>
      </c>
      <c r="AF77" s="185">
        <v>600</v>
      </c>
      <c r="AG77" s="22">
        <v>0.15384615384615385</v>
      </c>
      <c r="AH77" s="185">
        <v>525</v>
      </c>
      <c r="AI77" s="185">
        <v>700</v>
      </c>
      <c r="AJ77" s="22">
        <v>0.27659574468085107</v>
      </c>
      <c r="AK77" s="22">
        <v>5.5319148936170216E-2</v>
      </c>
      <c r="AL77" s="184">
        <v>118</v>
      </c>
      <c r="AM77" s="185">
        <v>850</v>
      </c>
      <c r="AN77" s="22">
        <v>0.13333333333333333</v>
      </c>
      <c r="AO77" s="185">
        <v>700</v>
      </c>
      <c r="AP77" s="185">
        <v>1000</v>
      </c>
      <c r="AQ77" s="22">
        <v>0.25368731563421831</v>
      </c>
      <c r="AR77" s="22">
        <v>5.0737463126843664E-2</v>
      </c>
      <c r="AS77" s="32" t="s">
        <v>335</v>
      </c>
    </row>
    <row r="78" spans="1:45" ht="11.25" x14ac:dyDescent="0.2">
      <c r="B78" s="5" t="s">
        <v>213</v>
      </c>
      <c r="C78" s="184">
        <v>14</v>
      </c>
      <c r="D78" s="185">
        <v>335</v>
      </c>
      <c r="E78" s="22">
        <v>0.11666666666666667</v>
      </c>
      <c r="F78" s="185">
        <v>310</v>
      </c>
      <c r="G78" s="185">
        <v>370</v>
      </c>
      <c r="H78" s="22">
        <v>0.32411067193675891</v>
      </c>
      <c r="I78" s="22">
        <v>6.4822134387351779E-2</v>
      </c>
      <c r="J78" s="184">
        <v>95</v>
      </c>
      <c r="K78" s="185">
        <v>450</v>
      </c>
      <c r="L78" s="22">
        <v>0.18421052631578946</v>
      </c>
      <c r="M78" s="185">
        <v>400</v>
      </c>
      <c r="N78" s="185">
        <v>490</v>
      </c>
      <c r="O78" s="22">
        <v>0.31195335276967928</v>
      </c>
      <c r="P78" s="22">
        <v>6.2390670553935858E-2</v>
      </c>
      <c r="Q78" s="184">
        <v>57</v>
      </c>
      <c r="R78" s="185">
        <v>500</v>
      </c>
      <c r="S78" s="22">
        <v>0.1111111111111111</v>
      </c>
      <c r="T78" s="185">
        <v>450</v>
      </c>
      <c r="U78" s="185">
        <v>550</v>
      </c>
      <c r="V78" s="22">
        <v>0.25</v>
      </c>
      <c r="W78" s="22">
        <v>0.05</v>
      </c>
      <c r="X78" s="184">
        <v>19</v>
      </c>
      <c r="Y78" s="185">
        <v>450</v>
      </c>
      <c r="Z78" s="22">
        <v>5.8823529411764705E-2</v>
      </c>
      <c r="AA78" s="185">
        <v>400</v>
      </c>
      <c r="AB78" s="185">
        <v>470</v>
      </c>
      <c r="AC78" s="22">
        <v>0.2857142857142857</v>
      </c>
      <c r="AD78" s="22">
        <v>5.7142857142857141E-2</v>
      </c>
      <c r="AE78" s="184">
        <v>187</v>
      </c>
      <c r="AF78" s="185">
        <v>500</v>
      </c>
      <c r="AG78" s="22">
        <v>0.16279069767441862</v>
      </c>
      <c r="AH78" s="185">
        <v>450</v>
      </c>
      <c r="AI78" s="185">
        <v>550</v>
      </c>
      <c r="AJ78" s="22">
        <v>0.28205128205128205</v>
      </c>
      <c r="AK78" s="22">
        <v>5.6410256410256411E-2</v>
      </c>
      <c r="AL78" s="184">
        <v>65</v>
      </c>
      <c r="AM78" s="185">
        <v>580</v>
      </c>
      <c r="AN78" s="22">
        <v>0.20833333333333334</v>
      </c>
      <c r="AO78" s="185">
        <v>525</v>
      </c>
      <c r="AP78" s="185">
        <v>650</v>
      </c>
      <c r="AQ78" s="22">
        <v>0.34883720930232559</v>
      </c>
      <c r="AR78" s="22">
        <v>6.9767441860465115E-2</v>
      </c>
      <c r="AS78" s="32" t="s">
        <v>335</v>
      </c>
    </row>
    <row r="79" spans="1:45" ht="11.25" x14ac:dyDescent="0.2">
      <c r="B79" s="5" t="s">
        <v>214</v>
      </c>
      <c r="C79" s="184" t="s">
        <v>40</v>
      </c>
      <c r="D79" s="185" t="s">
        <v>40</v>
      </c>
      <c r="E79" s="22" t="s">
        <v>40</v>
      </c>
      <c r="F79" s="185" t="s">
        <v>40</v>
      </c>
      <c r="G79" s="185" t="s">
        <v>40</v>
      </c>
      <c r="H79" s="22" t="s">
        <v>40</v>
      </c>
      <c r="I79" s="22" t="s">
        <v>40</v>
      </c>
      <c r="J79" s="184" t="s">
        <v>40</v>
      </c>
      <c r="K79" s="185" t="s">
        <v>40</v>
      </c>
      <c r="L79" s="22" t="s">
        <v>40</v>
      </c>
      <c r="M79" s="185" t="s">
        <v>40</v>
      </c>
      <c r="N79" s="185" t="s">
        <v>40</v>
      </c>
      <c r="O79" s="22" t="s">
        <v>40</v>
      </c>
      <c r="P79" s="22" t="s">
        <v>40</v>
      </c>
      <c r="Q79" s="184" t="s">
        <v>40</v>
      </c>
      <c r="R79" s="185" t="s">
        <v>40</v>
      </c>
      <c r="S79" s="22" t="s">
        <v>40</v>
      </c>
      <c r="T79" s="185" t="s">
        <v>40</v>
      </c>
      <c r="U79" s="185" t="s">
        <v>40</v>
      </c>
      <c r="V79" s="22" t="s">
        <v>40</v>
      </c>
      <c r="W79" s="22" t="s">
        <v>40</v>
      </c>
      <c r="X79" s="184" t="s">
        <v>40</v>
      </c>
      <c r="Y79" s="185" t="s">
        <v>40</v>
      </c>
      <c r="Z79" s="22" t="s">
        <v>40</v>
      </c>
      <c r="AA79" s="185" t="s">
        <v>40</v>
      </c>
      <c r="AB79" s="185" t="s">
        <v>40</v>
      </c>
      <c r="AC79" s="22" t="s">
        <v>40</v>
      </c>
      <c r="AD79" s="22" t="s">
        <v>40</v>
      </c>
      <c r="AE79" s="184">
        <v>20</v>
      </c>
      <c r="AF79" s="185">
        <v>560</v>
      </c>
      <c r="AG79" s="22">
        <v>0.27272727272727271</v>
      </c>
      <c r="AH79" s="185">
        <v>495</v>
      </c>
      <c r="AI79" s="185">
        <v>638</v>
      </c>
      <c r="AJ79" s="22">
        <v>0.33333333333333331</v>
      </c>
      <c r="AK79" s="22">
        <v>6.6666666666666666E-2</v>
      </c>
      <c r="AL79" s="184">
        <v>12</v>
      </c>
      <c r="AM79" s="185">
        <v>650</v>
      </c>
      <c r="AN79" s="22">
        <v>0.13043478260869565</v>
      </c>
      <c r="AO79" s="185">
        <v>585</v>
      </c>
      <c r="AP79" s="185">
        <v>790</v>
      </c>
      <c r="AQ79" s="22">
        <v>0.3</v>
      </c>
      <c r="AR79" s="22">
        <v>0.06</v>
      </c>
      <c r="AS79" s="32" t="s">
        <v>335</v>
      </c>
    </row>
    <row r="80" spans="1:45" ht="11.25" x14ac:dyDescent="0.2">
      <c r="B80" s="5" t="s">
        <v>215</v>
      </c>
      <c r="C80" s="184">
        <v>400</v>
      </c>
      <c r="D80" s="185">
        <v>430</v>
      </c>
      <c r="E80" s="22">
        <v>0.17808219178082191</v>
      </c>
      <c r="F80" s="185">
        <v>360</v>
      </c>
      <c r="G80" s="185">
        <v>500</v>
      </c>
      <c r="H80" s="22">
        <v>0.21126760563380281</v>
      </c>
      <c r="I80" s="22">
        <v>4.2253521126760563E-2</v>
      </c>
      <c r="J80" s="184">
        <v>555</v>
      </c>
      <c r="K80" s="185">
        <v>500</v>
      </c>
      <c r="L80" s="22">
        <v>0.1111111111111111</v>
      </c>
      <c r="M80" s="185">
        <v>440</v>
      </c>
      <c r="N80" s="185">
        <v>600</v>
      </c>
      <c r="O80" s="22">
        <v>0.13636363636363635</v>
      </c>
      <c r="P80" s="22">
        <v>2.7272727272727271E-2</v>
      </c>
      <c r="Q80" s="184">
        <v>94</v>
      </c>
      <c r="R80" s="185">
        <v>700</v>
      </c>
      <c r="S80" s="22">
        <v>8.5271317829457363E-2</v>
      </c>
      <c r="T80" s="185">
        <v>620</v>
      </c>
      <c r="U80" s="185">
        <v>800</v>
      </c>
      <c r="V80" s="22">
        <v>0.21739130434782608</v>
      </c>
      <c r="W80" s="22">
        <v>4.3478260869565216E-2</v>
      </c>
      <c r="X80" s="184">
        <v>133</v>
      </c>
      <c r="Y80" s="185">
        <v>600</v>
      </c>
      <c r="Z80" s="22">
        <v>0.14285714285714285</v>
      </c>
      <c r="AA80" s="185">
        <v>550</v>
      </c>
      <c r="AB80" s="185">
        <v>650</v>
      </c>
      <c r="AC80" s="22">
        <v>0.21212121212121213</v>
      </c>
      <c r="AD80" s="22">
        <v>4.2424242424242427E-2</v>
      </c>
      <c r="AE80" s="184">
        <v>190</v>
      </c>
      <c r="AF80" s="185">
        <v>700</v>
      </c>
      <c r="AG80" s="22">
        <v>0.10236220472440945</v>
      </c>
      <c r="AH80" s="185">
        <v>650</v>
      </c>
      <c r="AI80" s="185">
        <v>800</v>
      </c>
      <c r="AJ80" s="22">
        <v>0.17647058823529413</v>
      </c>
      <c r="AK80" s="22">
        <v>3.5294117647058823E-2</v>
      </c>
      <c r="AL80" s="184">
        <v>89</v>
      </c>
      <c r="AM80" s="185">
        <v>940</v>
      </c>
      <c r="AN80" s="22">
        <v>0.11904761904761904</v>
      </c>
      <c r="AO80" s="185">
        <v>750</v>
      </c>
      <c r="AP80" s="185">
        <v>1100</v>
      </c>
      <c r="AQ80" s="22">
        <v>0.23197903014416776</v>
      </c>
      <c r="AR80" s="22">
        <v>4.6395806028833551E-2</v>
      </c>
      <c r="AS80" s="32" t="s">
        <v>335</v>
      </c>
    </row>
    <row r="81" spans="1:45" ht="11.25" x14ac:dyDescent="0.2">
      <c r="B81" s="5" t="s">
        <v>216</v>
      </c>
      <c r="C81" s="184">
        <v>84</v>
      </c>
      <c r="D81" s="185">
        <v>385</v>
      </c>
      <c r="E81" s="22">
        <v>0.32758620689655171</v>
      </c>
      <c r="F81" s="185">
        <v>340</v>
      </c>
      <c r="G81" s="185">
        <v>418</v>
      </c>
      <c r="H81" s="22">
        <v>0.28333333333333333</v>
      </c>
      <c r="I81" s="22">
        <v>5.6666666666666664E-2</v>
      </c>
      <c r="J81" s="184">
        <v>478</v>
      </c>
      <c r="K81" s="185">
        <v>450</v>
      </c>
      <c r="L81" s="22">
        <v>0.125</v>
      </c>
      <c r="M81" s="185">
        <v>420</v>
      </c>
      <c r="N81" s="185">
        <v>500</v>
      </c>
      <c r="O81" s="22">
        <v>0.21621621621621623</v>
      </c>
      <c r="P81" s="22">
        <v>4.3243243243243246E-2</v>
      </c>
      <c r="Q81" s="184">
        <v>221</v>
      </c>
      <c r="R81" s="185">
        <v>570</v>
      </c>
      <c r="S81" s="22">
        <v>0.1875</v>
      </c>
      <c r="T81" s="185">
        <v>520</v>
      </c>
      <c r="U81" s="185">
        <v>620</v>
      </c>
      <c r="V81" s="22">
        <v>0.2808988764044944</v>
      </c>
      <c r="W81" s="22">
        <v>5.6179775280898882E-2</v>
      </c>
      <c r="X81" s="184">
        <v>99</v>
      </c>
      <c r="Y81" s="185">
        <v>460</v>
      </c>
      <c r="Z81" s="22">
        <v>0.13580246913580246</v>
      </c>
      <c r="AA81" s="185">
        <v>440</v>
      </c>
      <c r="AB81" s="185">
        <v>495</v>
      </c>
      <c r="AC81" s="22">
        <v>0.24324324324324326</v>
      </c>
      <c r="AD81" s="22">
        <v>4.8648648648648651E-2</v>
      </c>
      <c r="AE81" s="184">
        <v>351</v>
      </c>
      <c r="AF81" s="185">
        <v>520</v>
      </c>
      <c r="AG81" s="22">
        <v>0.16853932584269662</v>
      </c>
      <c r="AH81" s="185">
        <v>480</v>
      </c>
      <c r="AI81" s="185">
        <v>580</v>
      </c>
      <c r="AJ81" s="22">
        <v>0.26829268292682928</v>
      </c>
      <c r="AK81" s="22">
        <v>5.365853658536586E-2</v>
      </c>
      <c r="AL81" s="184">
        <v>80</v>
      </c>
      <c r="AM81" s="185">
        <v>640</v>
      </c>
      <c r="AN81" s="22">
        <v>0.20754716981132076</v>
      </c>
      <c r="AO81" s="185">
        <v>585</v>
      </c>
      <c r="AP81" s="185">
        <v>700</v>
      </c>
      <c r="AQ81" s="22">
        <v>0.28000000000000003</v>
      </c>
      <c r="AR81" s="22">
        <v>5.6000000000000008E-2</v>
      </c>
      <c r="AS81" s="32" t="s">
        <v>335</v>
      </c>
    </row>
    <row r="82" spans="1:45" ht="11.25" x14ac:dyDescent="0.2">
      <c r="B82" s="5" t="s">
        <v>217</v>
      </c>
      <c r="C82" s="184">
        <v>38</v>
      </c>
      <c r="D82" s="185">
        <v>285</v>
      </c>
      <c r="E82" s="22">
        <v>3.6363636363636362E-2</v>
      </c>
      <c r="F82" s="185">
        <v>280</v>
      </c>
      <c r="G82" s="185">
        <v>350</v>
      </c>
      <c r="H82" s="22">
        <v>0.14000000000000001</v>
      </c>
      <c r="I82" s="22">
        <v>2.8000000000000004E-2</v>
      </c>
      <c r="J82" s="184">
        <v>282</v>
      </c>
      <c r="K82" s="185">
        <v>480</v>
      </c>
      <c r="L82" s="22">
        <v>0.17073170731707318</v>
      </c>
      <c r="M82" s="185">
        <v>450</v>
      </c>
      <c r="N82" s="185">
        <v>510</v>
      </c>
      <c r="O82" s="22">
        <v>0.23076923076923078</v>
      </c>
      <c r="P82" s="22">
        <v>4.6153846153846156E-2</v>
      </c>
      <c r="Q82" s="184">
        <v>113</v>
      </c>
      <c r="R82" s="185">
        <v>600</v>
      </c>
      <c r="S82" s="22">
        <v>0.15384615384615385</v>
      </c>
      <c r="T82" s="185">
        <v>550</v>
      </c>
      <c r="U82" s="185">
        <v>650</v>
      </c>
      <c r="V82" s="22">
        <v>0.25</v>
      </c>
      <c r="W82" s="22">
        <v>0.05</v>
      </c>
      <c r="X82" s="184">
        <v>81</v>
      </c>
      <c r="Y82" s="185">
        <v>515</v>
      </c>
      <c r="Z82" s="22">
        <v>0.17045454545454544</v>
      </c>
      <c r="AA82" s="185">
        <v>470</v>
      </c>
      <c r="AB82" s="185">
        <v>550</v>
      </c>
      <c r="AC82" s="22">
        <v>0.25609756097560976</v>
      </c>
      <c r="AD82" s="22">
        <v>5.1219512195121955E-2</v>
      </c>
      <c r="AE82" s="184">
        <v>167</v>
      </c>
      <c r="AF82" s="185">
        <v>600</v>
      </c>
      <c r="AG82" s="22">
        <v>0.15384615384615385</v>
      </c>
      <c r="AH82" s="185">
        <v>535</v>
      </c>
      <c r="AI82" s="185">
        <v>680</v>
      </c>
      <c r="AJ82" s="22">
        <v>0.25</v>
      </c>
      <c r="AK82" s="22">
        <v>0.05</v>
      </c>
      <c r="AL82" s="184">
        <v>53</v>
      </c>
      <c r="AM82" s="185">
        <v>720</v>
      </c>
      <c r="AN82" s="22">
        <v>0.125</v>
      </c>
      <c r="AO82" s="185">
        <v>600</v>
      </c>
      <c r="AP82" s="185">
        <v>850</v>
      </c>
      <c r="AQ82" s="22">
        <v>0.29729729729729731</v>
      </c>
      <c r="AR82" s="22">
        <v>5.9459459459459463E-2</v>
      </c>
      <c r="AS82" s="32" t="s">
        <v>335</v>
      </c>
    </row>
    <row r="83" spans="1:45" ht="11.25" x14ac:dyDescent="0.2">
      <c r="B83" s="5" t="s">
        <v>218</v>
      </c>
      <c r="C83" s="184">
        <v>11</v>
      </c>
      <c r="D83" s="185">
        <v>300</v>
      </c>
      <c r="E83" s="22">
        <v>9.8901098901098897E-2</v>
      </c>
      <c r="F83" s="185">
        <v>275</v>
      </c>
      <c r="G83" s="185">
        <v>320</v>
      </c>
      <c r="H83" s="22">
        <v>0.27659574468085107</v>
      </c>
      <c r="I83" s="22">
        <v>5.5319148936170216E-2</v>
      </c>
      <c r="J83" s="184">
        <v>96</v>
      </c>
      <c r="K83" s="185">
        <v>400</v>
      </c>
      <c r="L83" s="22">
        <v>5.2631578947368418E-2</v>
      </c>
      <c r="M83" s="185">
        <v>390</v>
      </c>
      <c r="N83" s="185">
        <v>430</v>
      </c>
      <c r="O83" s="22">
        <v>0.21212121212121213</v>
      </c>
      <c r="P83" s="22">
        <v>4.2424242424242427E-2</v>
      </c>
      <c r="Q83" s="184">
        <v>57</v>
      </c>
      <c r="R83" s="185">
        <v>450</v>
      </c>
      <c r="S83" s="22">
        <v>0.1111111111111111</v>
      </c>
      <c r="T83" s="185">
        <v>430</v>
      </c>
      <c r="U83" s="185">
        <v>490</v>
      </c>
      <c r="V83" s="22">
        <v>0.25698324022346369</v>
      </c>
      <c r="W83" s="22">
        <v>5.1396648044692739E-2</v>
      </c>
      <c r="X83" s="184">
        <v>11</v>
      </c>
      <c r="Y83" s="185">
        <v>410</v>
      </c>
      <c r="Z83" s="22">
        <v>0.1388888888888889</v>
      </c>
      <c r="AA83" s="185">
        <v>385</v>
      </c>
      <c r="AB83" s="185">
        <v>420</v>
      </c>
      <c r="AC83" s="22">
        <v>0.20588235294117646</v>
      </c>
      <c r="AD83" s="22">
        <v>4.1176470588235294E-2</v>
      </c>
      <c r="AE83" s="184">
        <v>290</v>
      </c>
      <c r="AF83" s="185">
        <v>450</v>
      </c>
      <c r="AG83" s="22">
        <v>7.1428571428571425E-2</v>
      </c>
      <c r="AH83" s="185">
        <v>420</v>
      </c>
      <c r="AI83" s="185">
        <v>480</v>
      </c>
      <c r="AJ83" s="22">
        <v>0.21621621621621623</v>
      </c>
      <c r="AK83" s="22">
        <v>4.3243243243243246E-2</v>
      </c>
      <c r="AL83" s="184">
        <v>335</v>
      </c>
      <c r="AM83" s="185">
        <v>550</v>
      </c>
      <c r="AN83" s="22">
        <v>0.1</v>
      </c>
      <c r="AO83" s="185">
        <v>510</v>
      </c>
      <c r="AP83" s="185">
        <v>590</v>
      </c>
      <c r="AQ83" s="22">
        <v>0.30952380952380953</v>
      </c>
      <c r="AR83" s="22">
        <v>6.1904761904761907E-2</v>
      </c>
      <c r="AS83" s="32" t="s">
        <v>335</v>
      </c>
    </row>
    <row r="84" spans="1:45" ht="11.25" x14ac:dyDescent="0.2">
      <c r="B84" s="5" t="s">
        <v>219</v>
      </c>
      <c r="C84" s="184">
        <v>312</v>
      </c>
      <c r="D84" s="185">
        <v>380</v>
      </c>
      <c r="E84" s="22">
        <v>0.1875</v>
      </c>
      <c r="F84" s="185">
        <v>340</v>
      </c>
      <c r="G84" s="185">
        <v>428</v>
      </c>
      <c r="H84" s="22">
        <v>0.24590163934426229</v>
      </c>
      <c r="I84" s="22">
        <v>4.9180327868852458E-2</v>
      </c>
      <c r="J84" s="184">
        <v>425</v>
      </c>
      <c r="K84" s="185">
        <v>500</v>
      </c>
      <c r="L84" s="22">
        <v>0.21951219512195122</v>
      </c>
      <c r="M84" s="185">
        <v>450</v>
      </c>
      <c r="N84" s="185">
        <v>550</v>
      </c>
      <c r="O84" s="22">
        <v>0.25</v>
      </c>
      <c r="P84" s="22">
        <v>0.05</v>
      </c>
      <c r="Q84" s="184">
        <v>38</v>
      </c>
      <c r="R84" s="185">
        <v>700</v>
      </c>
      <c r="S84" s="22">
        <v>0.17647058823529413</v>
      </c>
      <c r="T84" s="185">
        <v>635</v>
      </c>
      <c r="U84" s="185">
        <v>780</v>
      </c>
      <c r="V84" s="22">
        <v>0.19047619047619047</v>
      </c>
      <c r="W84" s="22">
        <v>3.8095238095238092E-2</v>
      </c>
      <c r="X84" s="184">
        <v>46</v>
      </c>
      <c r="Y84" s="185">
        <v>598</v>
      </c>
      <c r="Z84" s="22">
        <v>9.1240875912408759E-2</v>
      </c>
      <c r="AA84" s="185">
        <v>550</v>
      </c>
      <c r="AB84" s="185">
        <v>650</v>
      </c>
      <c r="AC84" s="22">
        <v>0.16116504854368932</v>
      </c>
      <c r="AD84" s="22">
        <v>3.2233009708737867E-2</v>
      </c>
      <c r="AE84" s="184">
        <v>99</v>
      </c>
      <c r="AF84" s="185">
        <v>730</v>
      </c>
      <c r="AG84" s="22">
        <v>0.18699186991869918</v>
      </c>
      <c r="AH84" s="185">
        <v>650</v>
      </c>
      <c r="AI84" s="185">
        <v>820</v>
      </c>
      <c r="AJ84" s="22">
        <v>0.21666666666666667</v>
      </c>
      <c r="AK84" s="22">
        <v>4.3333333333333335E-2</v>
      </c>
      <c r="AL84" s="184">
        <v>18</v>
      </c>
      <c r="AM84" s="185">
        <v>888</v>
      </c>
      <c r="AN84" s="22">
        <v>0.11</v>
      </c>
      <c r="AO84" s="185">
        <v>780</v>
      </c>
      <c r="AP84" s="185">
        <v>1060</v>
      </c>
      <c r="AQ84" s="22">
        <v>0.184</v>
      </c>
      <c r="AR84" s="22">
        <v>3.6799999999999999E-2</v>
      </c>
      <c r="AS84" s="32" t="s">
        <v>335</v>
      </c>
    </row>
    <row r="85" spans="1:45" s="21" customFormat="1" ht="11.25" x14ac:dyDescent="0.2">
      <c r="B85" s="21" t="s">
        <v>36</v>
      </c>
      <c r="C85" s="186">
        <v>2390</v>
      </c>
      <c r="D85" s="187">
        <v>420</v>
      </c>
      <c r="E85" s="153">
        <v>0.2</v>
      </c>
      <c r="F85" s="187">
        <v>360</v>
      </c>
      <c r="G85" s="187">
        <v>460</v>
      </c>
      <c r="H85" s="153">
        <v>0.2</v>
      </c>
      <c r="I85" s="153">
        <v>0.04</v>
      </c>
      <c r="J85" s="186">
        <v>4180</v>
      </c>
      <c r="K85" s="187">
        <v>500</v>
      </c>
      <c r="L85" s="153">
        <v>0.19047619047619047</v>
      </c>
      <c r="M85" s="187">
        <v>440</v>
      </c>
      <c r="N85" s="187">
        <v>560</v>
      </c>
      <c r="O85" s="153">
        <v>0.25</v>
      </c>
      <c r="P85" s="153">
        <v>0.05</v>
      </c>
      <c r="Q85" s="186">
        <v>1167</v>
      </c>
      <c r="R85" s="187">
        <v>580</v>
      </c>
      <c r="S85" s="153">
        <v>0.18367346938775511</v>
      </c>
      <c r="T85" s="187">
        <v>500</v>
      </c>
      <c r="U85" s="187">
        <v>675</v>
      </c>
      <c r="V85" s="153">
        <v>0.28888888888888886</v>
      </c>
      <c r="W85" s="153">
        <v>5.7777777777777775E-2</v>
      </c>
      <c r="X85" s="186">
        <v>901</v>
      </c>
      <c r="Y85" s="187">
        <v>550</v>
      </c>
      <c r="Z85" s="153">
        <v>0.12244897959183673</v>
      </c>
      <c r="AA85" s="187">
        <v>460</v>
      </c>
      <c r="AB85" s="187">
        <v>630</v>
      </c>
      <c r="AC85" s="153">
        <v>0.27906976744186046</v>
      </c>
      <c r="AD85" s="153">
        <v>5.5813953488372092E-2</v>
      </c>
      <c r="AE85" s="186">
        <v>3468</v>
      </c>
      <c r="AF85" s="187">
        <v>500</v>
      </c>
      <c r="AG85" s="153">
        <v>0.12359550561797752</v>
      </c>
      <c r="AH85" s="187">
        <v>450</v>
      </c>
      <c r="AI85" s="187">
        <v>620</v>
      </c>
      <c r="AJ85" s="153">
        <v>0.25</v>
      </c>
      <c r="AK85" s="153">
        <v>0.05</v>
      </c>
      <c r="AL85" s="186">
        <v>2318</v>
      </c>
      <c r="AM85" s="187">
        <v>570</v>
      </c>
      <c r="AN85" s="153">
        <v>0.14000000000000001</v>
      </c>
      <c r="AO85" s="187">
        <v>520</v>
      </c>
      <c r="AP85" s="187">
        <v>650</v>
      </c>
      <c r="AQ85" s="153">
        <v>0.29545454545454547</v>
      </c>
      <c r="AR85" s="153">
        <v>5.9090909090909097E-2</v>
      </c>
      <c r="AS85" s="9"/>
    </row>
    <row r="86" spans="1:45" ht="11.25" x14ac:dyDescent="0.2">
      <c r="A86" s="5" t="s">
        <v>21</v>
      </c>
      <c r="B86" s="5" t="s">
        <v>220</v>
      </c>
      <c r="C86" s="184">
        <v>158</v>
      </c>
      <c r="D86" s="185">
        <v>393</v>
      </c>
      <c r="E86" s="22">
        <v>0.15588235294117647</v>
      </c>
      <c r="F86" s="185">
        <v>350</v>
      </c>
      <c r="G86" s="185">
        <v>420</v>
      </c>
      <c r="H86" s="22">
        <v>0.22812499999999999</v>
      </c>
      <c r="I86" s="22">
        <v>4.5624999999999999E-2</v>
      </c>
      <c r="J86" s="184">
        <v>431</v>
      </c>
      <c r="K86" s="185">
        <v>450</v>
      </c>
      <c r="L86" s="22">
        <v>0.13924050632911392</v>
      </c>
      <c r="M86" s="185">
        <v>420</v>
      </c>
      <c r="N86" s="185">
        <v>500</v>
      </c>
      <c r="O86" s="22">
        <v>0.21621621621621623</v>
      </c>
      <c r="P86" s="22">
        <v>4.3243243243243246E-2</v>
      </c>
      <c r="Q86" s="184">
        <v>195</v>
      </c>
      <c r="R86" s="185">
        <v>550</v>
      </c>
      <c r="S86" s="22">
        <v>0.14583333333333334</v>
      </c>
      <c r="T86" s="185">
        <v>500</v>
      </c>
      <c r="U86" s="185">
        <v>600</v>
      </c>
      <c r="V86" s="22">
        <v>0.27906976744186046</v>
      </c>
      <c r="W86" s="22">
        <v>5.5813953488372092E-2</v>
      </c>
      <c r="X86" s="184">
        <v>83</v>
      </c>
      <c r="Y86" s="185">
        <v>460</v>
      </c>
      <c r="Z86" s="22">
        <v>0.15</v>
      </c>
      <c r="AA86" s="185">
        <v>420</v>
      </c>
      <c r="AB86" s="185">
        <v>525</v>
      </c>
      <c r="AC86" s="22">
        <v>0.24324324324324326</v>
      </c>
      <c r="AD86" s="22">
        <v>4.8648648648648651E-2</v>
      </c>
      <c r="AE86" s="184">
        <v>687</v>
      </c>
      <c r="AF86" s="185">
        <v>540</v>
      </c>
      <c r="AG86" s="22">
        <v>0.17391304347826086</v>
      </c>
      <c r="AH86" s="185">
        <v>490</v>
      </c>
      <c r="AI86" s="185">
        <v>600</v>
      </c>
      <c r="AJ86" s="22">
        <v>0.31707317073170732</v>
      </c>
      <c r="AK86" s="22">
        <v>6.3414634146341464E-2</v>
      </c>
      <c r="AL86" s="184">
        <v>512</v>
      </c>
      <c r="AM86" s="185">
        <v>580</v>
      </c>
      <c r="AN86" s="22">
        <v>0.11538461538461539</v>
      </c>
      <c r="AO86" s="185">
        <v>530</v>
      </c>
      <c r="AP86" s="185">
        <v>650</v>
      </c>
      <c r="AQ86" s="22">
        <v>0.33333333333333331</v>
      </c>
      <c r="AR86" s="22">
        <v>6.6666666666666666E-2</v>
      </c>
      <c r="AS86" s="32" t="s">
        <v>335</v>
      </c>
    </row>
    <row r="87" spans="1:45" ht="11.25" x14ac:dyDescent="0.2">
      <c r="B87" s="5" t="s">
        <v>221</v>
      </c>
      <c r="C87" s="184">
        <v>25</v>
      </c>
      <c r="D87" s="185">
        <v>350</v>
      </c>
      <c r="E87" s="22">
        <v>6.0606060606060608E-2</v>
      </c>
      <c r="F87" s="185">
        <v>330</v>
      </c>
      <c r="G87" s="185">
        <v>380</v>
      </c>
      <c r="H87" s="22">
        <v>0.16666666666666666</v>
      </c>
      <c r="I87" s="22">
        <v>3.3333333333333333E-2</v>
      </c>
      <c r="J87" s="184">
        <v>86</v>
      </c>
      <c r="K87" s="185">
        <v>450</v>
      </c>
      <c r="L87" s="22">
        <v>7.1428571428571425E-2</v>
      </c>
      <c r="M87" s="185">
        <v>420</v>
      </c>
      <c r="N87" s="185">
        <v>480</v>
      </c>
      <c r="O87" s="22">
        <v>0.18421052631578946</v>
      </c>
      <c r="P87" s="22">
        <v>3.6842105263157891E-2</v>
      </c>
      <c r="Q87" s="184">
        <v>61</v>
      </c>
      <c r="R87" s="185">
        <v>575</v>
      </c>
      <c r="S87" s="22">
        <v>6.4814814814814811E-2</v>
      </c>
      <c r="T87" s="185">
        <v>520</v>
      </c>
      <c r="U87" s="185">
        <v>625</v>
      </c>
      <c r="V87" s="22">
        <v>0.27777777777777779</v>
      </c>
      <c r="W87" s="22">
        <v>5.5555555555555559E-2</v>
      </c>
      <c r="X87" s="184">
        <v>25</v>
      </c>
      <c r="Y87" s="185">
        <v>470</v>
      </c>
      <c r="Z87" s="22">
        <v>9.3023255813953487E-2</v>
      </c>
      <c r="AA87" s="185">
        <v>425</v>
      </c>
      <c r="AB87" s="185">
        <v>500</v>
      </c>
      <c r="AC87" s="22">
        <v>0.17499999999999999</v>
      </c>
      <c r="AD87" s="22">
        <v>3.4999999999999996E-2</v>
      </c>
      <c r="AE87" s="184">
        <v>154</v>
      </c>
      <c r="AF87" s="185">
        <v>610</v>
      </c>
      <c r="AG87" s="22">
        <v>0.10909090909090909</v>
      </c>
      <c r="AH87" s="185">
        <v>550</v>
      </c>
      <c r="AI87" s="185">
        <v>670</v>
      </c>
      <c r="AJ87" s="22">
        <v>0.31182795698924731</v>
      </c>
      <c r="AK87" s="22">
        <v>6.236559139784946E-2</v>
      </c>
      <c r="AL87" s="184">
        <v>92</v>
      </c>
      <c r="AM87" s="185">
        <v>750</v>
      </c>
      <c r="AN87" s="22">
        <v>9.4890510948905105E-2</v>
      </c>
      <c r="AO87" s="185">
        <v>650</v>
      </c>
      <c r="AP87" s="185">
        <v>820</v>
      </c>
      <c r="AQ87" s="22">
        <v>0.26050420168067229</v>
      </c>
      <c r="AR87" s="22">
        <v>5.2100840336134456E-2</v>
      </c>
      <c r="AS87" s="32" t="s">
        <v>335</v>
      </c>
    </row>
    <row r="88" spans="1:45" ht="11.25" x14ac:dyDescent="0.2">
      <c r="B88" s="5" t="s">
        <v>222</v>
      </c>
      <c r="C88" s="184">
        <v>191</v>
      </c>
      <c r="D88" s="185">
        <v>368</v>
      </c>
      <c r="E88" s="22">
        <v>0.15</v>
      </c>
      <c r="F88" s="185">
        <v>340</v>
      </c>
      <c r="G88" s="185">
        <v>410</v>
      </c>
      <c r="H88" s="22">
        <v>0.22666666666666666</v>
      </c>
      <c r="I88" s="22">
        <v>4.533333333333333E-2</v>
      </c>
      <c r="J88" s="184">
        <v>200</v>
      </c>
      <c r="K88" s="185">
        <v>520</v>
      </c>
      <c r="L88" s="22">
        <v>0.18181818181818182</v>
      </c>
      <c r="M88" s="185">
        <v>448</v>
      </c>
      <c r="N88" s="185">
        <v>600</v>
      </c>
      <c r="O88" s="22">
        <v>0.20930232558139536</v>
      </c>
      <c r="P88" s="22">
        <v>4.1860465116279069E-2</v>
      </c>
      <c r="Q88" s="184">
        <v>41</v>
      </c>
      <c r="R88" s="185">
        <v>800</v>
      </c>
      <c r="S88" s="22">
        <v>0.19402985074626866</v>
      </c>
      <c r="T88" s="185">
        <v>720</v>
      </c>
      <c r="U88" s="185">
        <v>900</v>
      </c>
      <c r="V88" s="22">
        <v>0.36054421768707484</v>
      </c>
      <c r="W88" s="22">
        <v>7.2108843537414966E-2</v>
      </c>
      <c r="X88" s="184">
        <v>23</v>
      </c>
      <c r="Y88" s="185">
        <v>650</v>
      </c>
      <c r="Z88" s="22">
        <v>0.1206896551724138</v>
      </c>
      <c r="AA88" s="185">
        <v>550</v>
      </c>
      <c r="AB88" s="185">
        <v>680</v>
      </c>
      <c r="AC88" s="22">
        <v>0.23809523809523808</v>
      </c>
      <c r="AD88" s="22">
        <v>4.7619047619047616E-2</v>
      </c>
      <c r="AE88" s="184">
        <v>50</v>
      </c>
      <c r="AF88" s="185">
        <v>830</v>
      </c>
      <c r="AG88" s="22">
        <v>0.10666666666666667</v>
      </c>
      <c r="AH88" s="185">
        <v>750</v>
      </c>
      <c r="AI88" s="185">
        <v>900</v>
      </c>
      <c r="AJ88" s="22">
        <v>0.27692307692307694</v>
      </c>
      <c r="AK88" s="22">
        <v>5.5384615384615386E-2</v>
      </c>
      <c r="AL88" s="184">
        <v>31</v>
      </c>
      <c r="AM88" s="185">
        <v>950</v>
      </c>
      <c r="AN88" s="22">
        <v>7.5877689694224232E-2</v>
      </c>
      <c r="AO88" s="185">
        <v>880</v>
      </c>
      <c r="AP88" s="185">
        <v>1050</v>
      </c>
      <c r="AQ88" s="22">
        <v>0.13095238095238096</v>
      </c>
      <c r="AR88" s="22">
        <v>2.6190476190476191E-2</v>
      </c>
      <c r="AS88" s="32" t="s">
        <v>335</v>
      </c>
    </row>
    <row r="89" spans="1:45" ht="11.25" x14ac:dyDescent="0.2">
      <c r="B89" s="5" t="s">
        <v>223</v>
      </c>
      <c r="C89" s="184">
        <v>271</v>
      </c>
      <c r="D89" s="185">
        <v>390</v>
      </c>
      <c r="E89" s="22">
        <v>0.11428571428571428</v>
      </c>
      <c r="F89" s="185">
        <v>245</v>
      </c>
      <c r="G89" s="185">
        <v>440</v>
      </c>
      <c r="H89" s="22">
        <v>0.14705882352941177</v>
      </c>
      <c r="I89" s="22">
        <v>2.9411764705882353E-2</v>
      </c>
      <c r="J89" s="184">
        <v>450</v>
      </c>
      <c r="K89" s="185">
        <v>488</v>
      </c>
      <c r="L89" s="22">
        <v>0.13488372093023257</v>
      </c>
      <c r="M89" s="185">
        <v>423</v>
      </c>
      <c r="N89" s="185">
        <v>535</v>
      </c>
      <c r="O89" s="22">
        <v>0.22</v>
      </c>
      <c r="P89" s="22">
        <v>4.3999999999999997E-2</v>
      </c>
      <c r="Q89" s="184">
        <v>172</v>
      </c>
      <c r="R89" s="185">
        <v>600</v>
      </c>
      <c r="S89" s="22">
        <v>0.14285714285714285</v>
      </c>
      <c r="T89" s="185">
        <v>550</v>
      </c>
      <c r="U89" s="185">
        <v>660</v>
      </c>
      <c r="V89" s="22">
        <v>0.26315789473684209</v>
      </c>
      <c r="W89" s="22">
        <v>5.2631578947368418E-2</v>
      </c>
      <c r="X89" s="184">
        <v>79</v>
      </c>
      <c r="Y89" s="185">
        <v>480</v>
      </c>
      <c r="Z89" s="22">
        <v>0.2</v>
      </c>
      <c r="AA89" s="185">
        <v>430</v>
      </c>
      <c r="AB89" s="185">
        <v>525</v>
      </c>
      <c r="AC89" s="22">
        <v>0.29729729729729731</v>
      </c>
      <c r="AD89" s="22">
        <v>5.9459459459459463E-2</v>
      </c>
      <c r="AE89" s="184">
        <v>233</v>
      </c>
      <c r="AF89" s="185">
        <v>600</v>
      </c>
      <c r="AG89" s="22">
        <v>0.27659574468085107</v>
      </c>
      <c r="AH89" s="185">
        <v>500</v>
      </c>
      <c r="AI89" s="185">
        <v>650</v>
      </c>
      <c r="AJ89" s="22">
        <v>0.33333333333333331</v>
      </c>
      <c r="AK89" s="22">
        <v>6.6666666666666666E-2</v>
      </c>
      <c r="AL89" s="184">
        <v>65</v>
      </c>
      <c r="AM89" s="185">
        <v>750</v>
      </c>
      <c r="AN89" s="22">
        <v>0.16279069767441862</v>
      </c>
      <c r="AO89" s="185">
        <v>630</v>
      </c>
      <c r="AP89" s="185">
        <v>850</v>
      </c>
      <c r="AQ89" s="22">
        <v>0.36363636363636365</v>
      </c>
      <c r="AR89" s="22">
        <v>7.2727272727272724E-2</v>
      </c>
      <c r="AS89" s="32" t="s">
        <v>335</v>
      </c>
    </row>
    <row r="90" spans="1:45" ht="11.25" x14ac:dyDescent="0.2">
      <c r="B90" s="5" t="s">
        <v>224</v>
      </c>
      <c r="C90" s="184">
        <v>204</v>
      </c>
      <c r="D90" s="185">
        <v>475</v>
      </c>
      <c r="E90" s="22">
        <v>0.23376623376623376</v>
      </c>
      <c r="F90" s="185">
        <v>450</v>
      </c>
      <c r="G90" s="185">
        <v>495</v>
      </c>
      <c r="H90" s="22">
        <v>0.25</v>
      </c>
      <c r="I90" s="22">
        <v>0.05</v>
      </c>
      <c r="J90" s="184">
        <v>359</v>
      </c>
      <c r="K90" s="185">
        <v>550</v>
      </c>
      <c r="L90" s="22">
        <v>0.1702127659574468</v>
      </c>
      <c r="M90" s="185">
        <v>500</v>
      </c>
      <c r="N90" s="185">
        <v>600</v>
      </c>
      <c r="O90" s="22">
        <v>0.27906976744186046</v>
      </c>
      <c r="P90" s="22">
        <v>5.5813953488372092E-2</v>
      </c>
      <c r="Q90" s="184">
        <v>79</v>
      </c>
      <c r="R90" s="185">
        <v>720</v>
      </c>
      <c r="S90" s="22">
        <v>0.15569823434991975</v>
      </c>
      <c r="T90" s="185">
        <v>645</v>
      </c>
      <c r="U90" s="185">
        <v>800</v>
      </c>
      <c r="V90" s="22">
        <v>0.2857142857142857</v>
      </c>
      <c r="W90" s="22">
        <v>5.7142857142857141E-2</v>
      </c>
      <c r="X90" s="184">
        <v>16</v>
      </c>
      <c r="Y90" s="185">
        <v>563</v>
      </c>
      <c r="Z90" s="22">
        <v>4.2592592592592592E-2</v>
      </c>
      <c r="AA90" s="185">
        <v>500</v>
      </c>
      <c r="AB90" s="185">
        <v>640</v>
      </c>
      <c r="AC90" s="22">
        <v>0.25111111111111112</v>
      </c>
      <c r="AD90" s="22">
        <v>5.0222222222222224E-2</v>
      </c>
      <c r="AE90" s="184">
        <v>64</v>
      </c>
      <c r="AF90" s="185">
        <v>690</v>
      </c>
      <c r="AG90" s="22">
        <v>2.9850746268656716E-2</v>
      </c>
      <c r="AH90" s="185">
        <v>610</v>
      </c>
      <c r="AI90" s="185">
        <v>750</v>
      </c>
      <c r="AJ90" s="22">
        <v>0.2</v>
      </c>
      <c r="AK90" s="22">
        <v>0.04</v>
      </c>
      <c r="AL90" s="184">
        <v>26</v>
      </c>
      <c r="AM90" s="185">
        <v>925</v>
      </c>
      <c r="AN90" s="22">
        <v>0.15625</v>
      </c>
      <c r="AO90" s="185">
        <v>850</v>
      </c>
      <c r="AP90" s="185">
        <v>1100</v>
      </c>
      <c r="AQ90" s="22">
        <v>0.23333333333333334</v>
      </c>
      <c r="AR90" s="22">
        <v>4.6666666666666669E-2</v>
      </c>
      <c r="AS90" s="32" t="s">
        <v>335</v>
      </c>
    </row>
    <row r="91" spans="1:45" ht="11.25" x14ac:dyDescent="0.2">
      <c r="B91" s="5" t="s">
        <v>225</v>
      </c>
      <c r="C91" s="184">
        <v>46</v>
      </c>
      <c r="D91" s="185">
        <v>360</v>
      </c>
      <c r="E91" s="22">
        <v>0.47540983606557374</v>
      </c>
      <c r="F91" s="185">
        <v>340</v>
      </c>
      <c r="G91" s="185">
        <v>380</v>
      </c>
      <c r="H91" s="22">
        <v>0.2</v>
      </c>
      <c r="I91" s="22">
        <v>0.04</v>
      </c>
      <c r="J91" s="184">
        <v>227</v>
      </c>
      <c r="K91" s="185">
        <v>425</v>
      </c>
      <c r="L91" s="22">
        <v>0.18055555555555555</v>
      </c>
      <c r="M91" s="185">
        <v>400</v>
      </c>
      <c r="N91" s="185">
        <v>450</v>
      </c>
      <c r="O91" s="22">
        <v>0.25</v>
      </c>
      <c r="P91" s="22">
        <v>0.05</v>
      </c>
      <c r="Q91" s="184">
        <v>97</v>
      </c>
      <c r="R91" s="185">
        <v>475</v>
      </c>
      <c r="S91" s="22">
        <v>0.15853658536585366</v>
      </c>
      <c r="T91" s="185">
        <v>450</v>
      </c>
      <c r="U91" s="185">
        <v>500</v>
      </c>
      <c r="V91" s="22">
        <v>0.31944444444444442</v>
      </c>
      <c r="W91" s="22">
        <v>6.3888888888888884E-2</v>
      </c>
      <c r="X91" s="184">
        <v>89</v>
      </c>
      <c r="Y91" s="185">
        <v>450</v>
      </c>
      <c r="Z91" s="22">
        <v>0.18421052631578946</v>
      </c>
      <c r="AA91" s="185">
        <v>420</v>
      </c>
      <c r="AB91" s="185">
        <v>480</v>
      </c>
      <c r="AC91" s="22">
        <v>0.3235294117647059</v>
      </c>
      <c r="AD91" s="22">
        <v>6.4705882352941183E-2</v>
      </c>
      <c r="AE91" s="184">
        <v>618</v>
      </c>
      <c r="AF91" s="185">
        <v>500</v>
      </c>
      <c r="AG91" s="22">
        <v>0.17647058823529413</v>
      </c>
      <c r="AH91" s="185">
        <v>460</v>
      </c>
      <c r="AI91" s="185">
        <v>525</v>
      </c>
      <c r="AJ91" s="22">
        <v>0.31578947368421051</v>
      </c>
      <c r="AK91" s="22">
        <v>6.3157894736842107E-2</v>
      </c>
      <c r="AL91" s="184">
        <v>366</v>
      </c>
      <c r="AM91" s="185">
        <v>575</v>
      </c>
      <c r="AN91" s="22">
        <v>0.15</v>
      </c>
      <c r="AO91" s="185">
        <v>530</v>
      </c>
      <c r="AP91" s="185">
        <v>620</v>
      </c>
      <c r="AQ91" s="22">
        <v>0.33720930232558138</v>
      </c>
      <c r="AR91" s="22">
        <v>6.7441860465116271E-2</v>
      </c>
      <c r="AS91" s="32" t="s">
        <v>335</v>
      </c>
    </row>
    <row r="92" spans="1:45" ht="11.25" x14ac:dyDescent="0.2">
      <c r="B92" s="5" t="s">
        <v>226</v>
      </c>
      <c r="C92" s="184">
        <v>266</v>
      </c>
      <c r="D92" s="185">
        <v>400</v>
      </c>
      <c r="E92" s="22">
        <v>0.14285714285714285</v>
      </c>
      <c r="F92" s="185">
        <v>350</v>
      </c>
      <c r="G92" s="185">
        <v>450</v>
      </c>
      <c r="H92" s="22">
        <v>0.14285714285714285</v>
      </c>
      <c r="I92" s="22">
        <v>2.8571428571428571E-2</v>
      </c>
      <c r="J92" s="184">
        <v>279</v>
      </c>
      <c r="K92" s="185">
        <v>570</v>
      </c>
      <c r="L92" s="22">
        <v>0.14000000000000001</v>
      </c>
      <c r="M92" s="185">
        <v>510</v>
      </c>
      <c r="N92" s="185">
        <v>625</v>
      </c>
      <c r="O92" s="22">
        <v>0.1875</v>
      </c>
      <c r="P92" s="22">
        <v>3.7499999999999999E-2</v>
      </c>
      <c r="Q92" s="184">
        <v>51</v>
      </c>
      <c r="R92" s="185">
        <v>780</v>
      </c>
      <c r="S92" s="22">
        <v>0.11428571428571428</v>
      </c>
      <c r="T92" s="185">
        <v>700</v>
      </c>
      <c r="U92" s="185">
        <v>900</v>
      </c>
      <c r="V92" s="22">
        <v>0.2</v>
      </c>
      <c r="W92" s="22">
        <v>0.04</v>
      </c>
      <c r="X92" s="184">
        <v>122</v>
      </c>
      <c r="Y92" s="185">
        <v>700</v>
      </c>
      <c r="Z92" s="22">
        <v>9.375E-2</v>
      </c>
      <c r="AA92" s="185">
        <v>635</v>
      </c>
      <c r="AB92" s="185">
        <v>750</v>
      </c>
      <c r="AC92" s="22">
        <v>0.22807017543859648</v>
      </c>
      <c r="AD92" s="22">
        <v>4.5614035087719294E-2</v>
      </c>
      <c r="AE92" s="184">
        <v>140</v>
      </c>
      <c r="AF92" s="185">
        <v>850</v>
      </c>
      <c r="AG92" s="22">
        <v>0.13333333333333333</v>
      </c>
      <c r="AH92" s="185">
        <v>750</v>
      </c>
      <c r="AI92" s="185">
        <v>950</v>
      </c>
      <c r="AJ92" s="22">
        <v>0.2318840579710145</v>
      </c>
      <c r="AK92" s="22">
        <v>4.6376811594202899E-2</v>
      </c>
      <c r="AL92" s="184">
        <v>53</v>
      </c>
      <c r="AM92" s="185">
        <v>1120</v>
      </c>
      <c r="AN92" s="22">
        <v>0.14285714285714285</v>
      </c>
      <c r="AO92" s="185">
        <v>950</v>
      </c>
      <c r="AP92" s="185">
        <v>1250</v>
      </c>
      <c r="AQ92" s="22">
        <v>0.25139664804469275</v>
      </c>
      <c r="AR92" s="22">
        <v>5.027932960893855E-2</v>
      </c>
      <c r="AS92" s="32" t="s">
        <v>335</v>
      </c>
    </row>
    <row r="93" spans="1:45" ht="11.25" x14ac:dyDescent="0.2">
      <c r="B93" s="5" t="s">
        <v>227</v>
      </c>
      <c r="C93" s="184">
        <v>291</v>
      </c>
      <c r="D93" s="185">
        <v>400</v>
      </c>
      <c r="E93" s="22">
        <v>0.14285714285714285</v>
      </c>
      <c r="F93" s="185">
        <v>280</v>
      </c>
      <c r="G93" s="185">
        <v>440</v>
      </c>
      <c r="H93" s="22">
        <v>0.17647058823529413</v>
      </c>
      <c r="I93" s="22">
        <v>3.5294117647058823E-2</v>
      </c>
      <c r="J93" s="184">
        <v>567</v>
      </c>
      <c r="K93" s="185">
        <v>500</v>
      </c>
      <c r="L93" s="22">
        <v>0.16279069767441862</v>
      </c>
      <c r="M93" s="185">
        <v>450</v>
      </c>
      <c r="N93" s="185">
        <v>560</v>
      </c>
      <c r="O93" s="22">
        <v>0.25</v>
      </c>
      <c r="P93" s="22">
        <v>0.05</v>
      </c>
      <c r="Q93" s="184">
        <v>91</v>
      </c>
      <c r="R93" s="185">
        <v>640</v>
      </c>
      <c r="S93" s="22">
        <v>0.14285714285714285</v>
      </c>
      <c r="T93" s="185">
        <v>550</v>
      </c>
      <c r="U93" s="185">
        <v>700</v>
      </c>
      <c r="V93" s="22">
        <v>0.28000000000000003</v>
      </c>
      <c r="W93" s="22">
        <v>5.6000000000000008E-2</v>
      </c>
      <c r="X93" s="184">
        <v>105</v>
      </c>
      <c r="Y93" s="185">
        <v>550</v>
      </c>
      <c r="Z93" s="22">
        <v>0.14583333333333334</v>
      </c>
      <c r="AA93" s="185">
        <v>500</v>
      </c>
      <c r="AB93" s="185">
        <v>600</v>
      </c>
      <c r="AC93" s="22">
        <v>0.22222222222222221</v>
      </c>
      <c r="AD93" s="22">
        <v>4.4444444444444439E-2</v>
      </c>
      <c r="AE93" s="184">
        <v>219</v>
      </c>
      <c r="AF93" s="185">
        <v>650</v>
      </c>
      <c r="AG93" s="22">
        <v>0.18181818181818182</v>
      </c>
      <c r="AH93" s="185">
        <v>560</v>
      </c>
      <c r="AI93" s="185">
        <v>715</v>
      </c>
      <c r="AJ93" s="22">
        <v>0.31313131313131315</v>
      </c>
      <c r="AK93" s="22">
        <v>6.2626262626262627E-2</v>
      </c>
      <c r="AL93" s="184">
        <v>51</v>
      </c>
      <c r="AM93" s="185">
        <v>770</v>
      </c>
      <c r="AN93" s="22">
        <v>0.13235294117647059</v>
      </c>
      <c r="AO93" s="185">
        <v>700</v>
      </c>
      <c r="AP93" s="185">
        <v>850</v>
      </c>
      <c r="AQ93" s="22">
        <v>0.28333333333333333</v>
      </c>
      <c r="AR93" s="22">
        <v>5.6666666666666664E-2</v>
      </c>
      <c r="AS93" s="32" t="s">
        <v>335</v>
      </c>
    </row>
    <row r="94" spans="1:45" ht="11.25" x14ac:dyDescent="0.2">
      <c r="B94" s="5" t="s">
        <v>228</v>
      </c>
      <c r="C94" s="184">
        <v>134</v>
      </c>
      <c r="D94" s="185">
        <v>380</v>
      </c>
      <c r="E94" s="22">
        <v>0.15151515151515152</v>
      </c>
      <c r="F94" s="185">
        <v>330</v>
      </c>
      <c r="G94" s="185">
        <v>400</v>
      </c>
      <c r="H94" s="22">
        <v>0.22580645161290322</v>
      </c>
      <c r="I94" s="22">
        <v>4.5161290322580643E-2</v>
      </c>
      <c r="J94" s="184">
        <v>601</v>
      </c>
      <c r="K94" s="185">
        <v>450</v>
      </c>
      <c r="L94" s="22">
        <v>0.125</v>
      </c>
      <c r="M94" s="185">
        <v>420</v>
      </c>
      <c r="N94" s="185">
        <v>500</v>
      </c>
      <c r="O94" s="22">
        <v>0.25</v>
      </c>
      <c r="P94" s="22">
        <v>0.05</v>
      </c>
      <c r="Q94" s="184">
        <v>235</v>
      </c>
      <c r="R94" s="185">
        <v>550</v>
      </c>
      <c r="S94" s="22">
        <v>0.18279569892473119</v>
      </c>
      <c r="T94" s="185">
        <v>500</v>
      </c>
      <c r="U94" s="185">
        <v>630</v>
      </c>
      <c r="V94" s="22">
        <v>0.30952380952380953</v>
      </c>
      <c r="W94" s="22">
        <v>6.1904761904761907E-2</v>
      </c>
      <c r="X94" s="184">
        <v>111</v>
      </c>
      <c r="Y94" s="185">
        <v>460</v>
      </c>
      <c r="Z94" s="22">
        <v>0.15</v>
      </c>
      <c r="AA94" s="185">
        <v>420</v>
      </c>
      <c r="AB94" s="185">
        <v>500</v>
      </c>
      <c r="AC94" s="22">
        <v>0.27777777777777779</v>
      </c>
      <c r="AD94" s="22">
        <v>5.5555555555555559E-2</v>
      </c>
      <c r="AE94" s="184">
        <v>268</v>
      </c>
      <c r="AF94" s="185">
        <v>520</v>
      </c>
      <c r="AG94" s="22">
        <v>0.15555555555555556</v>
      </c>
      <c r="AH94" s="185">
        <v>460</v>
      </c>
      <c r="AI94" s="185">
        <v>600</v>
      </c>
      <c r="AJ94" s="22">
        <v>0.26829268292682928</v>
      </c>
      <c r="AK94" s="22">
        <v>5.365853658536586E-2</v>
      </c>
      <c r="AL94" s="184">
        <v>46</v>
      </c>
      <c r="AM94" s="185">
        <v>650</v>
      </c>
      <c r="AN94" s="22">
        <v>0.25</v>
      </c>
      <c r="AO94" s="185">
        <v>525</v>
      </c>
      <c r="AP94" s="185">
        <v>750</v>
      </c>
      <c r="AQ94" s="22">
        <v>0.3888888888888889</v>
      </c>
      <c r="AR94" s="22">
        <v>7.7777777777777779E-2</v>
      </c>
      <c r="AS94" s="32" t="s">
        <v>335</v>
      </c>
    </row>
    <row r="95" spans="1:45" ht="11.25" x14ac:dyDescent="0.2">
      <c r="B95" s="5" t="s">
        <v>229</v>
      </c>
      <c r="C95" s="184">
        <v>21</v>
      </c>
      <c r="D95" s="185">
        <v>340</v>
      </c>
      <c r="E95" s="22">
        <v>6.25E-2</v>
      </c>
      <c r="F95" s="185">
        <v>295</v>
      </c>
      <c r="G95" s="185">
        <v>360</v>
      </c>
      <c r="H95" s="22">
        <v>0.13333333333333333</v>
      </c>
      <c r="I95" s="22">
        <v>2.6666666666666665E-2</v>
      </c>
      <c r="J95" s="184">
        <v>190</v>
      </c>
      <c r="K95" s="185">
        <v>420</v>
      </c>
      <c r="L95" s="22">
        <v>0.16666666666666666</v>
      </c>
      <c r="M95" s="185">
        <v>390</v>
      </c>
      <c r="N95" s="185">
        <v>450</v>
      </c>
      <c r="O95" s="22">
        <v>0.23529411764705882</v>
      </c>
      <c r="P95" s="22">
        <v>4.7058823529411764E-2</v>
      </c>
      <c r="Q95" s="184">
        <v>72</v>
      </c>
      <c r="R95" s="185">
        <v>490</v>
      </c>
      <c r="S95" s="22">
        <v>0.1951219512195122</v>
      </c>
      <c r="T95" s="185">
        <v>445</v>
      </c>
      <c r="U95" s="185">
        <v>520</v>
      </c>
      <c r="V95" s="22">
        <v>0.28947368421052633</v>
      </c>
      <c r="W95" s="22">
        <v>5.7894736842105263E-2</v>
      </c>
      <c r="X95" s="184">
        <v>32</v>
      </c>
      <c r="Y95" s="185">
        <v>420</v>
      </c>
      <c r="Z95" s="22">
        <v>0.13513513513513514</v>
      </c>
      <c r="AA95" s="185">
        <v>397</v>
      </c>
      <c r="AB95" s="185">
        <v>470</v>
      </c>
      <c r="AC95" s="22">
        <v>0.21739130434782608</v>
      </c>
      <c r="AD95" s="22">
        <v>4.3478260869565216E-2</v>
      </c>
      <c r="AE95" s="184">
        <v>369</v>
      </c>
      <c r="AF95" s="185">
        <v>475</v>
      </c>
      <c r="AG95" s="22">
        <v>0.1875</v>
      </c>
      <c r="AH95" s="185">
        <v>440</v>
      </c>
      <c r="AI95" s="185">
        <v>510</v>
      </c>
      <c r="AJ95" s="22">
        <v>0.28378378378378377</v>
      </c>
      <c r="AK95" s="22">
        <v>5.6756756756756753E-2</v>
      </c>
      <c r="AL95" s="184">
        <v>80</v>
      </c>
      <c r="AM95" s="185">
        <v>530</v>
      </c>
      <c r="AN95" s="22">
        <v>0.10416666666666667</v>
      </c>
      <c r="AO95" s="185">
        <v>490</v>
      </c>
      <c r="AP95" s="185">
        <v>600</v>
      </c>
      <c r="AQ95" s="22">
        <v>0.23255813953488372</v>
      </c>
      <c r="AR95" s="22">
        <v>4.6511627906976744E-2</v>
      </c>
      <c r="AS95" s="32" t="s">
        <v>335</v>
      </c>
    </row>
    <row r="96" spans="1:45" ht="11.25" x14ac:dyDescent="0.2">
      <c r="B96" s="5" t="s">
        <v>230</v>
      </c>
      <c r="C96" s="184">
        <v>228</v>
      </c>
      <c r="D96" s="185">
        <v>375</v>
      </c>
      <c r="E96" s="22">
        <v>0.171875</v>
      </c>
      <c r="F96" s="185">
        <v>350</v>
      </c>
      <c r="G96" s="185">
        <v>400</v>
      </c>
      <c r="H96" s="22">
        <v>0.25</v>
      </c>
      <c r="I96" s="22">
        <v>0.05</v>
      </c>
      <c r="J96" s="184">
        <v>299</v>
      </c>
      <c r="K96" s="185">
        <v>495</v>
      </c>
      <c r="L96" s="22">
        <v>0.15116279069767441</v>
      </c>
      <c r="M96" s="185">
        <v>440</v>
      </c>
      <c r="N96" s="185">
        <v>560</v>
      </c>
      <c r="O96" s="22">
        <v>0.23749999999999999</v>
      </c>
      <c r="P96" s="22">
        <v>4.7500000000000001E-2</v>
      </c>
      <c r="Q96" s="184">
        <v>48</v>
      </c>
      <c r="R96" s="185">
        <v>695</v>
      </c>
      <c r="S96" s="22">
        <v>3.2689450222882617E-2</v>
      </c>
      <c r="T96" s="185">
        <v>595</v>
      </c>
      <c r="U96" s="185">
        <v>790</v>
      </c>
      <c r="V96" s="22">
        <v>0.10317460317460317</v>
      </c>
      <c r="W96" s="22">
        <v>2.0634920634920634E-2</v>
      </c>
      <c r="X96" s="184">
        <v>62</v>
      </c>
      <c r="Y96" s="185">
        <v>640</v>
      </c>
      <c r="Z96" s="22">
        <v>6.6666666666666666E-2</v>
      </c>
      <c r="AA96" s="185">
        <v>550</v>
      </c>
      <c r="AB96" s="185">
        <v>695</v>
      </c>
      <c r="AC96" s="22">
        <v>0.23076923076923078</v>
      </c>
      <c r="AD96" s="22">
        <v>4.6153846153846156E-2</v>
      </c>
      <c r="AE96" s="184">
        <v>109</v>
      </c>
      <c r="AF96" s="185">
        <v>775</v>
      </c>
      <c r="AG96" s="22">
        <v>0.15671641791044777</v>
      </c>
      <c r="AH96" s="185">
        <v>675</v>
      </c>
      <c r="AI96" s="185">
        <v>830</v>
      </c>
      <c r="AJ96" s="22">
        <v>0.25</v>
      </c>
      <c r="AK96" s="22">
        <v>0.05</v>
      </c>
      <c r="AL96" s="184">
        <v>22</v>
      </c>
      <c r="AM96" s="185">
        <v>900</v>
      </c>
      <c r="AN96" s="22">
        <v>0</v>
      </c>
      <c r="AO96" s="185">
        <v>800</v>
      </c>
      <c r="AP96" s="185">
        <v>950</v>
      </c>
      <c r="AQ96" s="22">
        <v>0.13924050632911392</v>
      </c>
      <c r="AR96" s="22">
        <v>2.7848101265822784E-2</v>
      </c>
      <c r="AS96" s="32" t="s">
        <v>335</v>
      </c>
    </row>
    <row r="97" spans="1:45" ht="11.25" x14ac:dyDescent="0.2">
      <c r="B97" s="5" t="s">
        <v>8</v>
      </c>
      <c r="C97" s="184" t="s">
        <v>40</v>
      </c>
      <c r="D97" s="185" t="s">
        <v>40</v>
      </c>
      <c r="E97" s="22" t="s">
        <v>40</v>
      </c>
      <c r="F97" s="185" t="s">
        <v>40</v>
      </c>
      <c r="G97" s="185" t="s">
        <v>40</v>
      </c>
      <c r="H97" s="22" t="s">
        <v>40</v>
      </c>
      <c r="I97" s="22" t="s">
        <v>40</v>
      </c>
      <c r="J97" s="184">
        <v>68</v>
      </c>
      <c r="K97" s="185">
        <v>410</v>
      </c>
      <c r="L97" s="22">
        <v>0.17142857142857143</v>
      </c>
      <c r="M97" s="185">
        <v>378</v>
      </c>
      <c r="N97" s="185">
        <v>450</v>
      </c>
      <c r="O97" s="22">
        <v>0.32258064516129031</v>
      </c>
      <c r="P97" s="22">
        <v>6.4516129032258063E-2</v>
      </c>
      <c r="Q97" s="184">
        <v>35</v>
      </c>
      <c r="R97" s="185">
        <v>480</v>
      </c>
      <c r="S97" s="22">
        <v>0.17073170731707318</v>
      </c>
      <c r="T97" s="185">
        <v>450</v>
      </c>
      <c r="U97" s="185">
        <v>520</v>
      </c>
      <c r="V97" s="22">
        <v>0.29729729729729731</v>
      </c>
      <c r="W97" s="22">
        <v>5.9459459459459463E-2</v>
      </c>
      <c r="X97" s="184">
        <v>40</v>
      </c>
      <c r="Y97" s="185">
        <v>440</v>
      </c>
      <c r="Z97" s="22">
        <v>0.1891891891891892</v>
      </c>
      <c r="AA97" s="185">
        <v>415</v>
      </c>
      <c r="AB97" s="185">
        <v>450</v>
      </c>
      <c r="AC97" s="22">
        <v>0.35384615384615387</v>
      </c>
      <c r="AD97" s="22">
        <v>7.0769230769230779E-2</v>
      </c>
      <c r="AE97" s="184">
        <v>490</v>
      </c>
      <c r="AF97" s="185">
        <v>500</v>
      </c>
      <c r="AG97" s="22">
        <v>0.16279069767441862</v>
      </c>
      <c r="AH97" s="185">
        <v>465</v>
      </c>
      <c r="AI97" s="185">
        <v>525</v>
      </c>
      <c r="AJ97" s="22">
        <v>0.35135135135135137</v>
      </c>
      <c r="AK97" s="22">
        <v>7.0270270270270274E-2</v>
      </c>
      <c r="AL97" s="184">
        <v>995</v>
      </c>
      <c r="AM97" s="185">
        <v>550</v>
      </c>
      <c r="AN97" s="22">
        <v>0.14583333333333334</v>
      </c>
      <c r="AO97" s="185">
        <v>510</v>
      </c>
      <c r="AP97" s="185">
        <v>595</v>
      </c>
      <c r="AQ97" s="22">
        <v>0.375</v>
      </c>
      <c r="AR97" s="22">
        <v>7.4999999999999997E-2</v>
      </c>
      <c r="AS97" s="32" t="s">
        <v>335</v>
      </c>
    </row>
    <row r="98" spans="1:45" s="21" customFormat="1" ht="11.25" x14ac:dyDescent="0.2">
      <c r="B98" s="21" t="s">
        <v>36</v>
      </c>
      <c r="C98" s="186">
        <v>1839</v>
      </c>
      <c r="D98" s="187">
        <v>390</v>
      </c>
      <c r="E98" s="153">
        <v>0.18181818181818182</v>
      </c>
      <c r="F98" s="187">
        <v>340</v>
      </c>
      <c r="G98" s="187">
        <v>440</v>
      </c>
      <c r="H98" s="153">
        <v>0.21875</v>
      </c>
      <c r="I98" s="153">
        <v>4.3749999999999997E-2</v>
      </c>
      <c r="J98" s="186">
        <v>3757</v>
      </c>
      <c r="K98" s="187">
        <v>480</v>
      </c>
      <c r="L98" s="153">
        <v>0.17073170731707318</v>
      </c>
      <c r="M98" s="187">
        <v>425</v>
      </c>
      <c r="N98" s="187">
        <v>550</v>
      </c>
      <c r="O98" s="153">
        <v>0.26315789473684209</v>
      </c>
      <c r="P98" s="153">
        <v>5.2631578947368418E-2</v>
      </c>
      <c r="Q98" s="186">
        <v>1177</v>
      </c>
      <c r="R98" s="187">
        <v>580</v>
      </c>
      <c r="S98" s="153">
        <v>0.16</v>
      </c>
      <c r="T98" s="187">
        <v>500</v>
      </c>
      <c r="U98" s="187">
        <v>660</v>
      </c>
      <c r="V98" s="153">
        <v>0.31818181818181818</v>
      </c>
      <c r="W98" s="153">
        <v>6.363636363636363E-2</v>
      </c>
      <c r="X98" s="186">
        <v>787</v>
      </c>
      <c r="Y98" s="187">
        <v>500</v>
      </c>
      <c r="Z98" s="153">
        <v>0.13636363636363635</v>
      </c>
      <c r="AA98" s="187">
        <v>440</v>
      </c>
      <c r="AB98" s="187">
        <v>600</v>
      </c>
      <c r="AC98" s="153">
        <v>0.25</v>
      </c>
      <c r="AD98" s="153">
        <v>0.05</v>
      </c>
      <c r="AE98" s="186">
        <v>3401</v>
      </c>
      <c r="AF98" s="187">
        <v>525</v>
      </c>
      <c r="AG98" s="153">
        <v>0.16666666666666666</v>
      </c>
      <c r="AH98" s="187">
        <v>480</v>
      </c>
      <c r="AI98" s="187">
        <v>610</v>
      </c>
      <c r="AJ98" s="153">
        <v>0.3125</v>
      </c>
      <c r="AK98" s="153">
        <v>6.25E-2</v>
      </c>
      <c r="AL98" s="186">
        <v>2339</v>
      </c>
      <c r="AM98" s="187">
        <v>580</v>
      </c>
      <c r="AN98" s="153">
        <v>0.16</v>
      </c>
      <c r="AO98" s="187">
        <v>520</v>
      </c>
      <c r="AP98" s="187">
        <v>650</v>
      </c>
      <c r="AQ98" s="153">
        <v>0.34883720930232559</v>
      </c>
      <c r="AR98" s="153">
        <v>6.9767441860465115E-2</v>
      </c>
      <c r="AS98" s="9"/>
    </row>
    <row r="99" spans="1:45" ht="11.25" x14ac:dyDescent="0.2">
      <c r="A99" s="5" t="s">
        <v>22</v>
      </c>
      <c r="B99" s="5" t="s">
        <v>231</v>
      </c>
      <c r="C99" s="184">
        <v>13</v>
      </c>
      <c r="D99" s="185">
        <v>350</v>
      </c>
      <c r="E99" s="22">
        <v>-6.1662198391420911E-2</v>
      </c>
      <c r="F99" s="185">
        <v>270</v>
      </c>
      <c r="G99" s="185">
        <v>380</v>
      </c>
      <c r="H99" s="22">
        <v>0.1864406779661017</v>
      </c>
      <c r="I99" s="22">
        <v>3.7288135593220341E-2</v>
      </c>
      <c r="J99" s="184">
        <v>142</v>
      </c>
      <c r="K99" s="185">
        <v>450</v>
      </c>
      <c r="L99" s="22">
        <v>0.125</v>
      </c>
      <c r="M99" s="185">
        <v>415</v>
      </c>
      <c r="N99" s="185">
        <v>470</v>
      </c>
      <c r="O99" s="22">
        <v>0.25698324022346369</v>
      </c>
      <c r="P99" s="22">
        <v>5.1396648044692739E-2</v>
      </c>
      <c r="Q99" s="184">
        <v>93</v>
      </c>
      <c r="R99" s="185">
        <v>560</v>
      </c>
      <c r="S99" s="22">
        <v>0.16666666666666666</v>
      </c>
      <c r="T99" s="185">
        <v>510</v>
      </c>
      <c r="U99" s="185">
        <v>600</v>
      </c>
      <c r="V99" s="22">
        <v>0.36585365853658536</v>
      </c>
      <c r="W99" s="22">
        <v>7.3170731707317069E-2</v>
      </c>
      <c r="X99" s="184">
        <v>23</v>
      </c>
      <c r="Y99" s="185">
        <v>450</v>
      </c>
      <c r="Z99" s="22">
        <v>0.125</v>
      </c>
      <c r="AA99" s="185">
        <v>405</v>
      </c>
      <c r="AB99" s="185">
        <v>499</v>
      </c>
      <c r="AC99" s="22">
        <v>0.25</v>
      </c>
      <c r="AD99" s="22">
        <v>0.05</v>
      </c>
      <c r="AE99" s="184">
        <v>154</v>
      </c>
      <c r="AF99" s="185">
        <v>545</v>
      </c>
      <c r="AG99" s="22">
        <v>0.16452991452991453</v>
      </c>
      <c r="AH99" s="185">
        <v>495</v>
      </c>
      <c r="AI99" s="185">
        <v>580</v>
      </c>
      <c r="AJ99" s="22">
        <v>0.36249999999999999</v>
      </c>
      <c r="AK99" s="22">
        <v>7.2499999999999995E-2</v>
      </c>
      <c r="AL99" s="184">
        <v>43</v>
      </c>
      <c r="AM99" s="185">
        <v>650</v>
      </c>
      <c r="AN99" s="22">
        <v>0.19266055045871561</v>
      </c>
      <c r="AO99" s="185">
        <v>580</v>
      </c>
      <c r="AP99" s="185">
        <v>700</v>
      </c>
      <c r="AQ99" s="22">
        <v>0.44444444444444442</v>
      </c>
      <c r="AR99" s="22">
        <v>8.8888888888888878E-2</v>
      </c>
      <c r="AS99" s="32" t="s">
        <v>335</v>
      </c>
    </row>
    <row r="100" spans="1:45" ht="11.25" x14ac:dyDescent="0.2">
      <c r="B100" s="5" t="s">
        <v>232</v>
      </c>
      <c r="C100" s="184">
        <v>20</v>
      </c>
      <c r="D100" s="185">
        <v>385</v>
      </c>
      <c r="E100" s="22">
        <v>0.16666666666666666</v>
      </c>
      <c r="F100" s="185">
        <v>350</v>
      </c>
      <c r="G100" s="185">
        <v>413</v>
      </c>
      <c r="H100" s="22">
        <v>0.32758620689655171</v>
      </c>
      <c r="I100" s="22">
        <v>6.5517241379310337E-2</v>
      </c>
      <c r="J100" s="184">
        <v>148</v>
      </c>
      <c r="K100" s="185">
        <v>460</v>
      </c>
      <c r="L100" s="22">
        <v>0.15</v>
      </c>
      <c r="M100" s="185">
        <v>440</v>
      </c>
      <c r="N100" s="185">
        <v>495</v>
      </c>
      <c r="O100" s="22">
        <v>0.27777777777777779</v>
      </c>
      <c r="P100" s="22">
        <v>5.5555555555555559E-2</v>
      </c>
      <c r="Q100" s="184">
        <v>101</v>
      </c>
      <c r="R100" s="185">
        <v>550</v>
      </c>
      <c r="S100" s="22">
        <v>0.1702127659574468</v>
      </c>
      <c r="T100" s="185">
        <v>500</v>
      </c>
      <c r="U100" s="185">
        <v>590</v>
      </c>
      <c r="V100" s="22">
        <v>0.34146341463414637</v>
      </c>
      <c r="W100" s="22">
        <v>6.8292682926829273E-2</v>
      </c>
      <c r="X100" s="184">
        <v>28</v>
      </c>
      <c r="Y100" s="185">
        <v>450</v>
      </c>
      <c r="Z100" s="22">
        <v>7.1428571428571425E-2</v>
      </c>
      <c r="AA100" s="185">
        <v>415</v>
      </c>
      <c r="AB100" s="185">
        <v>478</v>
      </c>
      <c r="AC100" s="22">
        <v>0.2857142857142857</v>
      </c>
      <c r="AD100" s="22">
        <v>5.7142857142857141E-2</v>
      </c>
      <c r="AE100" s="184">
        <v>156</v>
      </c>
      <c r="AF100" s="185">
        <v>530</v>
      </c>
      <c r="AG100" s="22">
        <v>0.15217391304347827</v>
      </c>
      <c r="AH100" s="185">
        <v>495</v>
      </c>
      <c r="AI100" s="185">
        <v>563</v>
      </c>
      <c r="AJ100" s="22">
        <v>0.32500000000000001</v>
      </c>
      <c r="AK100" s="22">
        <v>6.5000000000000002E-2</v>
      </c>
      <c r="AL100" s="184">
        <v>49</v>
      </c>
      <c r="AM100" s="185">
        <v>625</v>
      </c>
      <c r="AN100" s="22">
        <v>0.11607142857142858</v>
      </c>
      <c r="AO100" s="185">
        <v>560</v>
      </c>
      <c r="AP100" s="185">
        <v>660</v>
      </c>
      <c r="AQ100" s="22">
        <v>0.32978723404255317</v>
      </c>
      <c r="AR100" s="22">
        <v>6.5957446808510636E-2</v>
      </c>
      <c r="AS100" s="32" t="s">
        <v>335</v>
      </c>
    </row>
    <row r="101" spans="1:45" ht="11.25" x14ac:dyDescent="0.2">
      <c r="B101" s="5" t="s">
        <v>233</v>
      </c>
      <c r="C101" s="184">
        <v>66</v>
      </c>
      <c r="D101" s="185">
        <v>320</v>
      </c>
      <c r="E101" s="22">
        <v>-4.4776119402985072E-2</v>
      </c>
      <c r="F101" s="185">
        <v>271</v>
      </c>
      <c r="G101" s="185">
        <v>375</v>
      </c>
      <c r="H101" s="22">
        <v>0.14285714285714285</v>
      </c>
      <c r="I101" s="22">
        <v>2.8571428571428571E-2</v>
      </c>
      <c r="J101" s="184">
        <v>382</v>
      </c>
      <c r="K101" s="185">
        <v>460</v>
      </c>
      <c r="L101" s="22">
        <v>0.12195121951219512</v>
      </c>
      <c r="M101" s="185">
        <v>420</v>
      </c>
      <c r="N101" s="185">
        <v>500</v>
      </c>
      <c r="O101" s="22">
        <v>0.27777777777777779</v>
      </c>
      <c r="P101" s="22">
        <v>5.5555555555555559E-2</v>
      </c>
      <c r="Q101" s="184">
        <v>258</v>
      </c>
      <c r="R101" s="185">
        <v>560</v>
      </c>
      <c r="S101" s="22">
        <v>9.1617933723196876E-2</v>
      </c>
      <c r="T101" s="185">
        <v>510</v>
      </c>
      <c r="U101" s="185">
        <v>600</v>
      </c>
      <c r="V101" s="22">
        <v>0.30232558139534882</v>
      </c>
      <c r="W101" s="22">
        <v>6.0465116279069767E-2</v>
      </c>
      <c r="X101" s="184">
        <v>90</v>
      </c>
      <c r="Y101" s="185">
        <v>473</v>
      </c>
      <c r="Z101" s="22">
        <v>0.11294117647058824</v>
      </c>
      <c r="AA101" s="185">
        <v>440</v>
      </c>
      <c r="AB101" s="185">
        <v>510</v>
      </c>
      <c r="AC101" s="22">
        <v>0.27837837837837837</v>
      </c>
      <c r="AD101" s="22">
        <v>5.5675675675675676E-2</v>
      </c>
      <c r="AE101" s="184">
        <v>661</v>
      </c>
      <c r="AF101" s="185">
        <v>550</v>
      </c>
      <c r="AG101" s="22">
        <v>0.1111111111111111</v>
      </c>
      <c r="AH101" s="185">
        <v>500</v>
      </c>
      <c r="AI101" s="185">
        <v>600</v>
      </c>
      <c r="AJ101" s="22">
        <v>0.30952380952380953</v>
      </c>
      <c r="AK101" s="22">
        <v>6.1904761904761907E-2</v>
      </c>
      <c r="AL101" s="184">
        <v>242</v>
      </c>
      <c r="AM101" s="185">
        <v>690</v>
      </c>
      <c r="AN101" s="22">
        <v>0.15</v>
      </c>
      <c r="AO101" s="185">
        <v>600</v>
      </c>
      <c r="AP101" s="185">
        <v>750</v>
      </c>
      <c r="AQ101" s="22">
        <v>0.38</v>
      </c>
      <c r="AR101" s="22">
        <v>7.5999999999999998E-2</v>
      </c>
      <c r="AS101" s="32" t="s">
        <v>335</v>
      </c>
    </row>
    <row r="102" spans="1:45" ht="11.25" x14ac:dyDescent="0.2">
      <c r="B102" s="5" t="s">
        <v>234</v>
      </c>
      <c r="C102" s="184">
        <v>12</v>
      </c>
      <c r="D102" s="185">
        <v>355</v>
      </c>
      <c r="E102" s="22">
        <v>9.2307692307692313E-2</v>
      </c>
      <c r="F102" s="185">
        <v>325</v>
      </c>
      <c r="G102" s="185">
        <v>380</v>
      </c>
      <c r="H102" s="22">
        <v>0.20338983050847459</v>
      </c>
      <c r="I102" s="22">
        <v>4.0677966101694919E-2</v>
      </c>
      <c r="J102" s="184">
        <v>77</v>
      </c>
      <c r="K102" s="185">
        <v>470</v>
      </c>
      <c r="L102" s="22">
        <v>0.14634146341463414</v>
      </c>
      <c r="M102" s="185">
        <v>430</v>
      </c>
      <c r="N102" s="185">
        <v>500</v>
      </c>
      <c r="O102" s="22">
        <v>0.27717391304347827</v>
      </c>
      <c r="P102" s="22">
        <v>5.5434782608695651E-2</v>
      </c>
      <c r="Q102" s="184">
        <v>71</v>
      </c>
      <c r="R102" s="185">
        <v>560</v>
      </c>
      <c r="S102" s="22">
        <v>0.12449799196787148</v>
      </c>
      <c r="T102" s="185">
        <v>500</v>
      </c>
      <c r="U102" s="185">
        <v>610</v>
      </c>
      <c r="V102" s="22">
        <v>0.30232558139534882</v>
      </c>
      <c r="W102" s="22">
        <v>6.0465116279069767E-2</v>
      </c>
      <c r="X102" s="184">
        <v>16</v>
      </c>
      <c r="Y102" s="185">
        <v>445</v>
      </c>
      <c r="Z102" s="22">
        <v>0.17105263157894737</v>
      </c>
      <c r="AA102" s="185">
        <v>415</v>
      </c>
      <c r="AB102" s="185">
        <v>483</v>
      </c>
      <c r="AC102" s="22">
        <v>0.27142857142857141</v>
      </c>
      <c r="AD102" s="22">
        <v>5.4285714285714284E-2</v>
      </c>
      <c r="AE102" s="184">
        <v>184</v>
      </c>
      <c r="AF102" s="185">
        <v>550</v>
      </c>
      <c r="AG102" s="22">
        <v>0.1702127659574468</v>
      </c>
      <c r="AH102" s="185">
        <v>500</v>
      </c>
      <c r="AI102" s="185">
        <v>590</v>
      </c>
      <c r="AJ102" s="22">
        <v>0.375</v>
      </c>
      <c r="AK102" s="22">
        <v>7.4999999999999997E-2</v>
      </c>
      <c r="AL102" s="184">
        <v>51</v>
      </c>
      <c r="AM102" s="185">
        <v>600</v>
      </c>
      <c r="AN102" s="22">
        <v>9.0909090909090912E-2</v>
      </c>
      <c r="AO102" s="185">
        <v>550</v>
      </c>
      <c r="AP102" s="185">
        <v>650</v>
      </c>
      <c r="AQ102" s="22">
        <v>0.27659574468085107</v>
      </c>
      <c r="AR102" s="22">
        <v>5.5319148936170216E-2</v>
      </c>
      <c r="AS102" s="32" t="s">
        <v>335</v>
      </c>
    </row>
    <row r="103" spans="1:45" ht="11.25" x14ac:dyDescent="0.2">
      <c r="B103" s="5" t="s">
        <v>235</v>
      </c>
      <c r="C103" s="184">
        <v>55</v>
      </c>
      <c r="D103" s="185">
        <v>400</v>
      </c>
      <c r="E103" s="22">
        <v>5.2631578947368418E-2</v>
      </c>
      <c r="F103" s="185">
        <v>290</v>
      </c>
      <c r="G103" s="185">
        <v>435</v>
      </c>
      <c r="H103" s="22">
        <v>0.18343195266272189</v>
      </c>
      <c r="I103" s="22">
        <v>3.6686390532544376E-2</v>
      </c>
      <c r="J103" s="184">
        <v>425</v>
      </c>
      <c r="K103" s="185">
        <v>469</v>
      </c>
      <c r="L103" s="22">
        <v>0.13012048192771083</v>
      </c>
      <c r="M103" s="185">
        <v>435</v>
      </c>
      <c r="N103" s="185">
        <v>500</v>
      </c>
      <c r="O103" s="22">
        <v>0.26756756756756755</v>
      </c>
      <c r="P103" s="22">
        <v>5.3513513513513508E-2</v>
      </c>
      <c r="Q103" s="184">
        <v>120</v>
      </c>
      <c r="R103" s="185">
        <v>595</v>
      </c>
      <c r="S103" s="22">
        <v>0.19</v>
      </c>
      <c r="T103" s="185">
        <v>520</v>
      </c>
      <c r="U103" s="185">
        <v>650</v>
      </c>
      <c r="V103" s="22">
        <v>0.35227272727272729</v>
      </c>
      <c r="W103" s="22">
        <v>7.0454545454545464E-2</v>
      </c>
      <c r="X103" s="184">
        <v>81</v>
      </c>
      <c r="Y103" s="185">
        <v>470</v>
      </c>
      <c r="Z103" s="22">
        <v>9.3023255813953487E-2</v>
      </c>
      <c r="AA103" s="185">
        <v>440</v>
      </c>
      <c r="AB103" s="185">
        <v>500</v>
      </c>
      <c r="AC103" s="22">
        <v>0.23684210526315788</v>
      </c>
      <c r="AD103" s="22">
        <v>4.7368421052631574E-2</v>
      </c>
      <c r="AE103" s="184">
        <v>319</v>
      </c>
      <c r="AF103" s="185">
        <v>560</v>
      </c>
      <c r="AG103" s="22">
        <v>0.12449799196787148</v>
      </c>
      <c r="AH103" s="185">
        <v>500</v>
      </c>
      <c r="AI103" s="185">
        <v>630</v>
      </c>
      <c r="AJ103" s="22">
        <v>0.33333333333333331</v>
      </c>
      <c r="AK103" s="22">
        <v>6.6666666666666666E-2</v>
      </c>
      <c r="AL103" s="184">
        <v>163</v>
      </c>
      <c r="AM103" s="185">
        <v>680</v>
      </c>
      <c r="AN103" s="22">
        <v>8.2802547770700632E-2</v>
      </c>
      <c r="AO103" s="185">
        <v>610</v>
      </c>
      <c r="AP103" s="185">
        <v>770</v>
      </c>
      <c r="AQ103" s="22">
        <v>0.33333333333333331</v>
      </c>
      <c r="AR103" s="22">
        <v>6.6666666666666666E-2</v>
      </c>
      <c r="AS103" s="32" t="s">
        <v>335</v>
      </c>
    </row>
    <row r="104" spans="1:45" ht="11.25" x14ac:dyDescent="0.2">
      <c r="B104" s="5" t="s">
        <v>236</v>
      </c>
      <c r="C104" s="184">
        <v>10</v>
      </c>
      <c r="D104" s="185">
        <v>378</v>
      </c>
      <c r="E104" s="22" t="s">
        <v>40</v>
      </c>
      <c r="F104" s="185">
        <v>350</v>
      </c>
      <c r="G104" s="185">
        <v>450</v>
      </c>
      <c r="H104" s="22">
        <v>9.5652173913043481E-2</v>
      </c>
      <c r="I104" s="22">
        <v>1.9130434782608695E-2</v>
      </c>
      <c r="J104" s="184">
        <v>17</v>
      </c>
      <c r="K104" s="185">
        <v>490</v>
      </c>
      <c r="L104" s="22">
        <v>0.16666666666666666</v>
      </c>
      <c r="M104" s="185">
        <v>450</v>
      </c>
      <c r="N104" s="185">
        <v>520</v>
      </c>
      <c r="O104" s="22">
        <v>0.25641025641025639</v>
      </c>
      <c r="P104" s="22">
        <v>5.128205128205128E-2</v>
      </c>
      <c r="Q104" s="184">
        <v>39</v>
      </c>
      <c r="R104" s="185">
        <v>540</v>
      </c>
      <c r="S104" s="22">
        <v>9.0909090909090912E-2</v>
      </c>
      <c r="T104" s="185">
        <v>505</v>
      </c>
      <c r="U104" s="185">
        <v>590</v>
      </c>
      <c r="V104" s="22">
        <v>0.22727272727272727</v>
      </c>
      <c r="W104" s="22">
        <v>4.5454545454545456E-2</v>
      </c>
      <c r="X104" s="184" t="s">
        <v>40</v>
      </c>
      <c r="Y104" s="185" t="s">
        <v>40</v>
      </c>
      <c r="Z104" s="22" t="s">
        <v>40</v>
      </c>
      <c r="AA104" s="185" t="s">
        <v>40</v>
      </c>
      <c r="AB104" s="185" t="s">
        <v>40</v>
      </c>
      <c r="AC104" s="22" t="s">
        <v>40</v>
      </c>
      <c r="AD104" s="22" t="s">
        <v>40</v>
      </c>
      <c r="AE104" s="184">
        <v>131</v>
      </c>
      <c r="AF104" s="185">
        <v>550</v>
      </c>
      <c r="AG104" s="22">
        <v>0.10441767068273092</v>
      </c>
      <c r="AH104" s="185">
        <v>520</v>
      </c>
      <c r="AI104" s="185">
        <v>595</v>
      </c>
      <c r="AJ104" s="22">
        <v>0.27906976744186046</v>
      </c>
      <c r="AK104" s="22">
        <v>5.5813953488372092E-2</v>
      </c>
      <c r="AL104" s="184">
        <v>133</v>
      </c>
      <c r="AM104" s="185">
        <v>690</v>
      </c>
      <c r="AN104" s="22">
        <v>0.17948717948717949</v>
      </c>
      <c r="AO104" s="185">
        <v>650</v>
      </c>
      <c r="AP104" s="185">
        <v>730</v>
      </c>
      <c r="AQ104" s="22">
        <v>0.38</v>
      </c>
      <c r="AR104" s="22">
        <v>7.5999999999999998E-2</v>
      </c>
      <c r="AS104" s="32" t="s">
        <v>335</v>
      </c>
    </row>
    <row r="105" spans="1:45" ht="11.25" x14ac:dyDescent="0.2">
      <c r="B105" s="5" t="s">
        <v>237</v>
      </c>
      <c r="C105" s="184">
        <v>29</v>
      </c>
      <c r="D105" s="185">
        <v>429</v>
      </c>
      <c r="E105" s="22">
        <v>0.19166666666666668</v>
      </c>
      <c r="F105" s="185">
        <v>400</v>
      </c>
      <c r="G105" s="185">
        <v>450</v>
      </c>
      <c r="H105" s="22">
        <v>0.26176470588235295</v>
      </c>
      <c r="I105" s="22">
        <v>5.2352941176470588E-2</v>
      </c>
      <c r="J105" s="184">
        <v>81</v>
      </c>
      <c r="K105" s="185">
        <v>500</v>
      </c>
      <c r="L105" s="22">
        <v>0.1111111111111111</v>
      </c>
      <c r="M105" s="185">
        <v>470</v>
      </c>
      <c r="N105" s="185">
        <v>550</v>
      </c>
      <c r="O105" s="22">
        <v>0.25</v>
      </c>
      <c r="P105" s="22">
        <v>0.05</v>
      </c>
      <c r="Q105" s="184">
        <v>125</v>
      </c>
      <c r="R105" s="185">
        <v>565</v>
      </c>
      <c r="S105" s="22">
        <v>0.13</v>
      </c>
      <c r="T105" s="185">
        <v>530</v>
      </c>
      <c r="U105" s="185">
        <v>610</v>
      </c>
      <c r="V105" s="22">
        <v>0.28409090909090912</v>
      </c>
      <c r="W105" s="22">
        <v>5.6818181818181823E-2</v>
      </c>
      <c r="X105" s="184">
        <v>16</v>
      </c>
      <c r="Y105" s="185">
        <v>500</v>
      </c>
      <c r="Z105" s="22">
        <v>0.19617224880382775</v>
      </c>
      <c r="AA105" s="185">
        <v>479</v>
      </c>
      <c r="AB105" s="185">
        <v>530</v>
      </c>
      <c r="AC105" s="22">
        <v>0.28205128205128205</v>
      </c>
      <c r="AD105" s="22">
        <v>5.6410256410256411E-2</v>
      </c>
      <c r="AE105" s="184">
        <v>283</v>
      </c>
      <c r="AF105" s="185">
        <v>550</v>
      </c>
      <c r="AG105" s="22">
        <v>0.15789473684210525</v>
      </c>
      <c r="AH105" s="185">
        <v>510</v>
      </c>
      <c r="AI105" s="185">
        <v>590</v>
      </c>
      <c r="AJ105" s="22">
        <v>0.30952380952380953</v>
      </c>
      <c r="AK105" s="22">
        <v>6.1904761904761907E-2</v>
      </c>
      <c r="AL105" s="184">
        <v>222</v>
      </c>
      <c r="AM105" s="185">
        <v>660</v>
      </c>
      <c r="AN105" s="22">
        <v>0.1092436974789916</v>
      </c>
      <c r="AO105" s="185">
        <v>600</v>
      </c>
      <c r="AP105" s="185">
        <v>730</v>
      </c>
      <c r="AQ105" s="22">
        <v>0.32</v>
      </c>
      <c r="AR105" s="22">
        <v>6.4000000000000001E-2</v>
      </c>
      <c r="AS105" s="32" t="s">
        <v>335</v>
      </c>
    </row>
    <row r="106" spans="1:45" ht="11.25" x14ac:dyDescent="0.2">
      <c r="B106" s="5" t="s">
        <v>9</v>
      </c>
      <c r="C106" s="184">
        <v>37</v>
      </c>
      <c r="D106" s="185">
        <v>360</v>
      </c>
      <c r="E106" s="22">
        <v>0.14285714285714285</v>
      </c>
      <c r="F106" s="185">
        <v>300</v>
      </c>
      <c r="G106" s="185">
        <v>400</v>
      </c>
      <c r="H106" s="22">
        <v>0.40077821011673154</v>
      </c>
      <c r="I106" s="22">
        <v>8.015564202334631E-2</v>
      </c>
      <c r="J106" s="184">
        <v>73</v>
      </c>
      <c r="K106" s="185">
        <v>415</v>
      </c>
      <c r="L106" s="22">
        <v>6.4102564102564097E-2</v>
      </c>
      <c r="M106" s="185">
        <v>385</v>
      </c>
      <c r="N106" s="185">
        <v>460</v>
      </c>
      <c r="O106" s="22">
        <v>0.296875</v>
      </c>
      <c r="P106" s="22">
        <v>5.9374999999999997E-2</v>
      </c>
      <c r="Q106" s="184">
        <v>19</v>
      </c>
      <c r="R106" s="185">
        <v>510</v>
      </c>
      <c r="S106" s="22">
        <v>0.02</v>
      </c>
      <c r="T106" s="185">
        <v>450</v>
      </c>
      <c r="U106" s="185">
        <v>550</v>
      </c>
      <c r="V106" s="22">
        <v>0.29113924050632911</v>
      </c>
      <c r="W106" s="22">
        <v>5.8227848101265821E-2</v>
      </c>
      <c r="X106" s="184">
        <v>69</v>
      </c>
      <c r="Y106" s="185">
        <v>450</v>
      </c>
      <c r="Z106" s="22">
        <v>4.6511627906976744E-2</v>
      </c>
      <c r="AA106" s="185">
        <v>410</v>
      </c>
      <c r="AB106" s="185">
        <v>500</v>
      </c>
      <c r="AC106" s="22">
        <v>0.2857142857142857</v>
      </c>
      <c r="AD106" s="22">
        <v>5.7142857142857141E-2</v>
      </c>
      <c r="AE106" s="184">
        <v>320</v>
      </c>
      <c r="AF106" s="185">
        <v>550</v>
      </c>
      <c r="AG106" s="22">
        <v>0.1111111111111111</v>
      </c>
      <c r="AH106" s="185">
        <v>490</v>
      </c>
      <c r="AI106" s="185">
        <v>600</v>
      </c>
      <c r="AJ106" s="22">
        <v>0.375</v>
      </c>
      <c r="AK106" s="22">
        <v>7.4999999999999997E-2</v>
      </c>
      <c r="AL106" s="184">
        <v>127</v>
      </c>
      <c r="AM106" s="185">
        <v>650</v>
      </c>
      <c r="AN106" s="22">
        <v>8.3333333333333329E-2</v>
      </c>
      <c r="AO106" s="185">
        <v>560</v>
      </c>
      <c r="AP106" s="185">
        <v>750</v>
      </c>
      <c r="AQ106" s="22">
        <v>0.3</v>
      </c>
      <c r="AR106" s="22">
        <v>0.06</v>
      </c>
      <c r="AS106" s="32" t="s">
        <v>335</v>
      </c>
    </row>
    <row r="107" spans="1:45" s="21" customFormat="1" ht="11.25" x14ac:dyDescent="0.2">
      <c r="B107" s="21" t="s">
        <v>36</v>
      </c>
      <c r="C107" s="186">
        <v>242</v>
      </c>
      <c r="D107" s="187">
        <v>370</v>
      </c>
      <c r="E107" s="153">
        <v>5.7142857142857141E-2</v>
      </c>
      <c r="F107" s="187">
        <v>300</v>
      </c>
      <c r="G107" s="187">
        <v>420</v>
      </c>
      <c r="H107" s="153">
        <v>0.23333333333333334</v>
      </c>
      <c r="I107" s="153">
        <v>4.6666666666666669E-2</v>
      </c>
      <c r="J107" s="186">
        <v>1345</v>
      </c>
      <c r="K107" s="187">
        <v>460</v>
      </c>
      <c r="L107" s="153">
        <v>0.12195121951219512</v>
      </c>
      <c r="M107" s="187">
        <v>430</v>
      </c>
      <c r="N107" s="187">
        <v>500</v>
      </c>
      <c r="O107" s="153">
        <v>0.26027397260273971</v>
      </c>
      <c r="P107" s="153">
        <v>5.205479452054794E-2</v>
      </c>
      <c r="Q107" s="186">
        <v>826</v>
      </c>
      <c r="R107" s="187">
        <v>560</v>
      </c>
      <c r="S107" s="153">
        <v>0.12</v>
      </c>
      <c r="T107" s="187">
        <v>510</v>
      </c>
      <c r="U107" s="187">
        <v>600</v>
      </c>
      <c r="V107" s="153">
        <v>0.31764705882352939</v>
      </c>
      <c r="W107" s="153">
        <v>6.3529411764705876E-2</v>
      </c>
      <c r="X107" s="186">
        <v>326</v>
      </c>
      <c r="Y107" s="187">
        <v>460</v>
      </c>
      <c r="Z107" s="153">
        <v>8.7470449172576833E-2</v>
      </c>
      <c r="AA107" s="187">
        <v>430</v>
      </c>
      <c r="AB107" s="187">
        <v>500</v>
      </c>
      <c r="AC107" s="153">
        <v>0.24324324324324326</v>
      </c>
      <c r="AD107" s="153">
        <v>4.8648648648648651E-2</v>
      </c>
      <c r="AE107" s="186">
        <v>2208</v>
      </c>
      <c r="AF107" s="187">
        <v>550</v>
      </c>
      <c r="AG107" s="153">
        <v>0.14583333333333334</v>
      </c>
      <c r="AH107" s="187">
        <v>500</v>
      </c>
      <c r="AI107" s="187">
        <v>598</v>
      </c>
      <c r="AJ107" s="153">
        <v>0.34146341463414637</v>
      </c>
      <c r="AK107" s="153">
        <v>6.8292682926829273E-2</v>
      </c>
      <c r="AL107" s="186">
        <v>1030</v>
      </c>
      <c r="AM107" s="187">
        <v>660</v>
      </c>
      <c r="AN107" s="153">
        <v>0.1</v>
      </c>
      <c r="AO107" s="187">
        <v>600</v>
      </c>
      <c r="AP107" s="187">
        <v>748</v>
      </c>
      <c r="AQ107" s="153">
        <v>0.32</v>
      </c>
      <c r="AR107" s="153">
        <v>6.4000000000000001E-2</v>
      </c>
      <c r="AS107" s="9"/>
    </row>
    <row r="108" spans="1:45" ht="11.25" x14ac:dyDescent="0.2">
      <c r="A108" s="5" t="s">
        <v>23</v>
      </c>
      <c r="B108" s="5" t="s">
        <v>238</v>
      </c>
      <c r="C108" s="184">
        <v>17</v>
      </c>
      <c r="D108" s="185">
        <v>350</v>
      </c>
      <c r="E108" s="22">
        <v>9.375E-2</v>
      </c>
      <c r="F108" s="185">
        <v>315</v>
      </c>
      <c r="G108" s="185">
        <v>380</v>
      </c>
      <c r="H108" s="22">
        <v>0.27272727272727271</v>
      </c>
      <c r="I108" s="22">
        <v>5.4545454545454543E-2</v>
      </c>
      <c r="J108" s="184">
        <v>54</v>
      </c>
      <c r="K108" s="185">
        <v>450</v>
      </c>
      <c r="L108" s="22">
        <v>0.125</v>
      </c>
      <c r="M108" s="185">
        <v>420</v>
      </c>
      <c r="N108" s="185">
        <v>480</v>
      </c>
      <c r="O108" s="22">
        <v>0.36363636363636365</v>
      </c>
      <c r="P108" s="22">
        <v>7.2727272727272724E-2</v>
      </c>
      <c r="Q108" s="184">
        <v>78</v>
      </c>
      <c r="R108" s="185">
        <v>500</v>
      </c>
      <c r="S108" s="22">
        <v>0.13636363636363635</v>
      </c>
      <c r="T108" s="185">
        <v>460</v>
      </c>
      <c r="U108" s="185">
        <v>550</v>
      </c>
      <c r="V108" s="22">
        <v>0.31578947368421051</v>
      </c>
      <c r="W108" s="22">
        <v>6.3157894736842107E-2</v>
      </c>
      <c r="X108" s="184">
        <v>62</v>
      </c>
      <c r="Y108" s="185">
        <v>460</v>
      </c>
      <c r="Z108" s="22">
        <v>8.2352941176470587E-2</v>
      </c>
      <c r="AA108" s="185">
        <v>420</v>
      </c>
      <c r="AB108" s="185">
        <v>483</v>
      </c>
      <c r="AC108" s="22">
        <v>0.39393939393939392</v>
      </c>
      <c r="AD108" s="22">
        <v>7.8787878787878782E-2</v>
      </c>
      <c r="AE108" s="184">
        <v>668</v>
      </c>
      <c r="AF108" s="185">
        <v>520</v>
      </c>
      <c r="AG108" s="22">
        <v>0.15555555555555556</v>
      </c>
      <c r="AH108" s="185">
        <v>480</v>
      </c>
      <c r="AI108" s="185">
        <v>550</v>
      </c>
      <c r="AJ108" s="22">
        <v>0.38666666666666666</v>
      </c>
      <c r="AK108" s="22">
        <v>7.7333333333333337E-2</v>
      </c>
      <c r="AL108" s="184">
        <v>881</v>
      </c>
      <c r="AM108" s="185">
        <v>590</v>
      </c>
      <c r="AN108" s="22">
        <v>0.13461538461538461</v>
      </c>
      <c r="AO108" s="185">
        <v>550</v>
      </c>
      <c r="AP108" s="185">
        <v>640</v>
      </c>
      <c r="AQ108" s="22">
        <v>0.40476190476190477</v>
      </c>
      <c r="AR108" s="22">
        <v>8.0952380952380956E-2</v>
      </c>
      <c r="AS108" s="32" t="s">
        <v>335</v>
      </c>
    </row>
    <row r="109" spans="1:45" ht="11.25" x14ac:dyDescent="0.2">
      <c r="B109" s="5" t="s">
        <v>239</v>
      </c>
      <c r="C109" s="184">
        <v>18</v>
      </c>
      <c r="D109" s="185">
        <v>340</v>
      </c>
      <c r="E109" s="22">
        <v>7.9365079365079361E-2</v>
      </c>
      <c r="F109" s="185">
        <v>320</v>
      </c>
      <c r="G109" s="185">
        <v>390</v>
      </c>
      <c r="H109" s="22">
        <v>0.25925925925925924</v>
      </c>
      <c r="I109" s="22">
        <v>5.185185185185185E-2</v>
      </c>
      <c r="J109" s="184">
        <v>108</v>
      </c>
      <c r="K109" s="185">
        <v>420</v>
      </c>
      <c r="L109" s="22">
        <v>0.15068493150684931</v>
      </c>
      <c r="M109" s="185">
        <v>380</v>
      </c>
      <c r="N109" s="185">
        <v>450</v>
      </c>
      <c r="O109" s="22">
        <v>0.35483870967741937</v>
      </c>
      <c r="P109" s="22">
        <v>7.0967741935483872E-2</v>
      </c>
      <c r="Q109" s="184">
        <v>107</v>
      </c>
      <c r="R109" s="185">
        <v>495</v>
      </c>
      <c r="S109" s="22">
        <v>0.16470588235294117</v>
      </c>
      <c r="T109" s="185">
        <v>460</v>
      </c>
      <c r="U109" s="185">
        <v>550</v>
      </c>
      <c r="V109" s="22">
        <v>0.43478260869565216</v>
      </c>
      <c r="W109" s="22">
        <v>8.6956521739130432E-2</v>
      </c>
      <c r="X109" s="184">
        <v>79</v>
      </c>
      <c r="Y109" s="185">
        <v>450</v>
      </c>
      <c r="Z109" s="22">
        <v>0.125</v>
      </c>
      <c r="AA109" s="185">
        <v>410</v>
      </c>
      <c r="AB109" s="185">
        <v>480</v>
      </c>
      <c r="AC109" s="22">
        <v>0.36363636363636365</v>
      </c>
      <c r="AD109" s="22">
        <v>7.2727272727272724E-2</v>
      </c>
      <c r="AE109" s="184">
        <v>1354</v>
      </c>
      <c r="AF109" s="185">
        <v>500</v>
      </c>
      <c r="AG109" s="22">
        <v>0.1111111111111111</v>
      </c>
      <c r="AH109" s="185">
        <v>475</v>
      </c>
      <c r="AI109" s="185">
        <v>549</v>
      </c>
      <c r="AJ109" s="22">
        <v>0.35135135135135137</v>
      </c>
      <c r="AK109" s="22">
        <v>7.0270270270270274E-2</v>
      </c>
      <c r="AL109" s="184">
        <v>2208</v>
      </c>
      <c r="AM109" s="185">
        <v>575</v>
      </c>
      <c r="AN109" s="22">
        <v>0.15</v>
      </c>
      <c r="AO109" s="185">
        <v>550</v>
      </c>
      <c r="AP109" s="185">
        <v>610</v>
      </c>
      <c r="AQ109" s="22">
        <v>0.40243902439024393</v>
      </c>
      <c r="AR109" s="22">
        <v>8.0487804878048783E-2</v>
      </c>
      <c r="AS109" s="32" t="s">
        <v>335</v>
      </c>
    </row>
    <row r="110" spans="1:45" ht="11.25" x14ac:dyDescent="0.2">
      <c r="B110" s="5" t="s">
        <v>240</v>
      </c>
      <c r="C110" s="184">
        <v>179</v>
      </c>
      <c r="D110" s="185">
        <v>320</v>
      </c>
      <c r="E110" s="22">
        <v>0.12280701754385964</v>
      </c>
      <c r="F110" s="185">
        <v>290</v>
      </c>
      <c r="G110" s="185">
        <v>360</v>
      </c>
      <c r="H110" s="22">
        <v>0.23076923076923078</v>
      </c>
      <c r="I110" s="22">
        <v>4.6153846153846156E-2</v>
      </c>
      <c r="J110" s="184">
        <v>547</v>
      </c>
      <c r="K110" s="185">
        <v>400</v>
      </c>
      <c r="L110" s="22">
        <v>0.17647058823529413</v>
      </c>
      <c r="M110" s="185">
        <v>360</v>
      </c>
      <c r="N110" s="185">
        <v>450</v>
      </c>
      <c r="O110" s="22">
        <v>0.29032258064516131</v>
      </c>
      <c r="P110" s="22">
        <v>5.8064516129032261E-2</v>
      </c>
      <c r="Q110" s="184">
        <v>161</v>
      </c>
      <c r="R110" s="185">
        <v>540</v>
      </c>
      <c r="S110" s="22">
        <v>0.21348314606741572</v>
      </c>
      <c r="T110" s="185">
        <v>483</v>
      </c>
      <c r="U110" s="185">
        <v>590</v>
      </c>
      <c r="V110" s="22">
        <v>0.35</v>
      </c>
      <c r="W110" s="22">
        <v>6.9999999999999993E-2</v>
      </c>
      <c r="X110" s="184">
        <v>42</v>
      </c>
      <c r="Y110" s="185">
        <v>495</v>
      </c>
      <c r="Z110" s="22">
        <v>0.30263157894736842</v>
      </c>
      <c r="AA110" s="185">
        <v>450</v>
      </c>
      <c r="AB110" s="185">
        <v>560</v>
      </c>
      <c r="AC110" s="22">
        <v>0.45588235294117646</v>
      </c>
      <c r="AD110" s="22">
        <v>9.1176470588235289E-2</v>
      </c>
      <c r="AE110" s="184">
        <v>266</v>
      </c>
      <c r="AF110" s="185">
        <v>550</v>
      </c>
      <c r="AG110" s="22">
        <v>0.22222222222222221</v>
      </c>
      <c r="AH110" s="185">
        <v>494</v>
      </c>
      <c r="AI110" s="185">
        <v>600</v>
      </c>
      <c r="AJ110" s="22">
        <v>0.41025641025641024</v>
      </c>
      <c r="AK110" s="22">
        <v>8.2051282051282051E-2</v>
      </c>
      <c r="AL110" s="184">
        <v>176</v>
      </c>
      <c r="AM110" s="185">
        <v>700</v>
      </c>
      <c r="AN110" s="22">
        <v>0.14192495921696574</v>
      </c>
      <c r="AO110" s="185">
        <v>628</v>
      </c>
      <c r="AP110" s="185">
        <v>793</v>
      </c>
      <c r="AQ110" s="22">
        <v>0.32075471698113206</v>
      </c>
      <c r="AR110" s="22">
        <v>6.4150943396226415E-2</v>
      </c>
      <c r="AS110" s="32" t="s">
        <v>335</v>
      </c>
    </row>
    <row r="111" spans="1:45" ht="11.25" x14ac:dyDescent="0.2">
      <c r="B111" s="5" t="s">
        <v>241</v>
      </c>
      <c r="C111" s="184">
        <v>51</v>
      </c>
      <c r="D111" s="185">
        <v>310</v>
      </c>
      <c r="E111" s="22">
        <v>0.10714285714285714</v>
      </c>
      <c r="F111" s="185">
        <v>280</v>
      </c>
      <c r="G111" s="185">
        <v>350</v>
      </c>
      <c r="H111" s="22">
        <v>0.19230769230769232</v>
      </c>
      <c r="I111" s="22">
        <v>3.8461538461538464E-2</v>
      </c>
      <c r="J111" s="184">
        <v>143</v>
      </c>
      <c r="K111" s="185">
        <v>440</v>
      </c>
      <c r="L111" s="22">
        <v>0.1891891891891892</v>
      </c>
      <c r="M111" s="185">
        <v>400</v>
      </c>
      <c r="N111" s="185">
        <v>470</v>
      </c>
      <c r="O111" s="22">
        <v>0.35384615384615387</v>
      </c>
      <c r="P111" s="22">
        <v>7.0769230769230779E-2</v>
      </c>
      <c r="Q111" s="184">
        <v>95</v>
      </c>
      <c r="R111" s="185">
        <v>500</v>
      </c>
      <c r="S111" s="22">
        <v>0.19047619047619047</v>
      </c>
      <c r="T111" s="185">
        <v>450</v>
      </c>
      <c r="U111" s="185">
        <v>560</v>
      </c>
      <c r="V111" s="22">
        <v>0.36986301369863012</v>
      </c>
      <c r="W111" s="22">
        <v>7.3972602739726029E-2</v>
      </c>
      <c r="X111" s="184">
        <v>24</v>
      </c>
      <c r="Y111" s="185">
        <v>410</v>
      </c>
      <c r="Z111" s="22">
        <v>0.17142857142857143</v>
      </c>
      <c r="AA111" s="185">
        <v>373</v>
      </c>
      <c r="AB111" s="185">
        <v>450</v>
      </c>
      <c r="AC111" s="22">
        <v>0.32258064516129031</v>
      </c>
      <c r="AD111" s="22">
        <v>6.4516129032258063E-2</v>
      </c>
      <c r="AE111" s="184">
        <v>435</v>
      </c>
      <c r="AF111" s="185">
        <v>490</v>
      </c>
      <c r="AG111" s="22">
        <v>0.16666666666666666</v>
      </c>
      <c r="AH111" s="185">
        <v>440</v>
      </c>
      <c r="AI111" s="185">
        <v>530</v>
      </c>
      <c r="AJ111" s="22">
        <v>0.3611111111111111</v>
      </c>
      <c r="AK111" s="22">
        <v>7.2222222222222215E-2</v>
      </c>
      <c r="AL111" s="184">
        <v>128</v>
      </c>
      <c r="AM111" s="185">
        <v>580</v>
      </c>
      <c r="AN111" s="22">
        <v>0.17647058823529413</v>
      </c>
      <c r="AO111" s="185">
        <v>535</v>
      </c>
      <c r="AP111" s="185">
        <v>650</v>
      </c>
      <c r="AQ111" s="22">
        <v>0.31818181818181818</v>
      </c>
      <c r="AR111" s="22">
        <v>6.363636363636363E-2</v>
      </c>
      <c r="AS111" s="32" t="s">
        <v>335</v>
      </c>
    </row>
    <row r="112" spans="1:45" ht="11.25" x14ac:dyDescent="0.2">
      <c r="B112" s="5" t="s">
        <v>242</v>
      </c>
      <c r="C112" s="184">
        <v>32</v>
      </c>
      <c r="D112" s="185">
        <v>400</v>
      </c>
      <c r="E112" s="22">
        <v>0.25</v>
      </c>
      <c r="F112" s="185">
        <v>360</v>
      </c>
      <c r="G112" s="185">
        <v>425</v>
      </c>
      <c r="H112" s="22">
        <v>0.63265306122448983</v>
      </c>
      <c r="I112" s="22">
        <v>0.12653061224489798</v>
      </c>
      <c r="J112" s="184">
        <v>128</v>
      </c>
      <c r="K112" s="185">
        <v>438</v>
      </c>
      <c r="L112" s="22">
        <v>0.15263157894736842</v>
      </c>
      <c r="M112" s="185">
        <v>410</v>
      </c>
      <c r="N112" s="185">
        <v>480</v>
      </c>
      <c r="O112" s="22">
        <v>0.32727272727272727</v>
      </c>
      <c r="P112" s="22">
        <v>6.545454545454546E-2</v>
      </c>
      <c r="Q112" s="184">
        <v>127</v>
      </c>
      <c r="R112" s="185">
        <v>500</v>
      </c>
      <c r="S112" s="22">
        <v>0.19047619047619047</v>
      </c>
      <c r="T112" s="185">
        <v>450</v>
      </c>
      <c r="U112" s="185">
        <v>550</v>
      </c>
      <c r="V112" s="22">
        <v>0.37741046831955921</v>
      </c>
      <c r="W112" s="22">
        <v>7.5482093663911842E-2</v>
      </c>
      <c r="X112" s="184">
        <v>64</v>
      </c>
      <c r="Y112" s="185">
        <v>450</v>
      </c>
      <c r="Z112" s="22">
        <v>0.125</v>
      </c>
      <c r="AA112" s="185">
        <v>425</v>
      </c>
      <c r="AB112" s="185">
        <v>490</v>
      </c>
      <c r="AC112" s="22">
        <v>0.3235294117647059</v>
      </c>
      <c r="AD112" s="22">
        <v>6.4705882352941183E-2</v>
      </c>
      <c r="AE112" s="184">
        <v>820</v>
      </c>
      <c r="AF112" s="185">
        <v>500</v>
      </c>
      <c r="AG112" s="22">
        <v>0.13636363636363635</v>
      </c>
      <c r="AH112" s="185">
        <v>465</v>
      </c>
      <c r="AI112" s="185">
        <v>550</v>
      </c>
      <c r="AJ112" s="22">
        <v>0.35135135135135137</v>
      </c>
      <c r="AK112" s="22">
        <v>7.0270270270270274E-2</v>
      </c>
      <c r="AL112" s="184">
        <v>454</v>
      </c>
      <c r="AM112" s="185">
        <v>600</v>
      </c>
      <c r="AN112" s="22">
        <v>0.15384615384615385</v>
      </c>
      <c r="AO112" s="185">
        <v>550</v>
      </c>
      <c r="AP112" s="185">
        <v>650</v>
      </c>
      <c r="AQ112" s="22">
        <v>0.42857142857142855</v>
      </c>
      <c r="AR112" s="22">
        <v>8.5714285714285715E-2</v>
      </c>
      <c r="AS112" s="32" t="s">
        <v>335</v>
      </c>
    </row>
    <row r="113" spans="1:45" ht="11.25" x14ac:dyDescent="0.2">
      <c r="B113" s="5" t="s">
        <v>243</v>
      </c>
      <c r="C113" s="184">
        <v>136</v>
      </c>
      <c r="D113" s="185">
        <v>340</v>
      </c>
      <c r="E113" s="22">
        <v>0.2318840579710145</v>
      </c>
      <c r="F113" s="185">
        <v>300</v>
      </c>
      <c r="G113" s="185">
        <v>380</v>
      </c>
      <c r="H113" s="22">
        <v>0.36</v>
      </c>
      <c r="I113" s="22">
        <v>7.1999999999999995E-2</v>
      </c>
      <c r="J113" s="184">
        <v>341</v>
      </c>
      <c r="K113" s="185">
        <v>450</v>
      </c>
      <c r="L113" s="22">
        <v>0.19363395225464192</v>
      </c>
      <c r="M113" s="185">
        <v>405</v>
      </c>
      <c r="N113" s="185">
        <v>490</v>
      </c>
      <c r="O113" s="22">
        <v>0.3235294117647059</v>
      </c>
      <c r="P113" s="22">
        <v>6.4705882352941183E-2</v>
      </c>
      <c r="Q113" s="184">
        <v>128</v>
      </c>
      <c r="R113" s="185">
        <v>535</v>
      </c>
      <c r="S113" s="22">
        <v>0.2441860465116279</v>
      </c>
      <c r="T113" s="185">
        <v>485</v>
      </c>
      <c r="U113" s="185">
        <v>580</v>
      </c>
      <c r="V113" s="22">
        <v>0.37179487179487181</v>
      </c>
      <c r="W113" s="22">
        <v>7.4358974358974358E-2</v>
      </c>
      <c r="X113" s="184">
        <v>27</v>
      </c>
      <c r="Y113" s="185">
        <v>480</v>
      </c>
      <c r="Z113" s="22">
        <v>0.2</v>
      </c>
      <c r="AA113" s="185">
        <v>450</v>
      </c>
      <c r="AB113" s="185">
        <v>500</v>
      </c>
      <c r="AC113" s="22">
        <v>0.41176470588235292</v>
      </c>
      <c r="AD113" s="22">
        <v>8.2352941176470587E-2</v>
      </c>
      <c r="AE113" s="184">
        <v>230</v>
      </c>
      <c r="AF113" s="185">
        <v>500</v>
      </c>
      <c r="AG113" s="22">
        <v>0.16279069767441862</v>
      </c>
      <c r="AH113" s="185">
        <v>470</v>
      </c>
      <c r="AI113" s="185">
        <v>568</v>
      </c>
      <c r="AJ113" s="22">
        <v>0.31578947368421051</v>
      </c>
      <c r="AK113" s="22">
        <v>6.3157894736842107E-2</v>
      </c>
      <c r="AL113" s="184">
        <v>49</v>
      </c>
      <c r="AM113" s="185">
        <v>585</v>
      </c>
      <c r="AN113" s="22">
        <v>0.17</v>
      </c>
      <c r="AO113" s="185">
        <v>540</v>
      </c>
      <c r="AP113" s="185">
        <v>680</v>
      </c>
      <c r="AQ113" s="22">
        <v>0.40963855421686746</v>
      </c>
      <c r="AR113" s="22">
        <v>8.1927710843373497E-2</v>
      </c>
      <c r="AS113" s="32" t="s">
        <v>335</v>
      </c>
    </row>
    <row r="114" spans="1:45" ht="11.25" x14ac:dyDescent="0.2">
      <c r="B114" s="5" t="s">
        <v>244</v>
      </c>
      <c r="C114" s="184">
        <v>41</v>
      </c>
      <c r="D114" s="185">
        <v>350</v>
      </c>
      <c r="E114" s="22">
        <v>0.27272727272727271</v>
      </c>
      <c r="F114" s="185">
        <v>243</v>
      </c>
      <c r="G114" s="185">
        <v>400</v>
      </c>
      <c r="H114" s="22">
        <v>0.48936170212765956</v>
      </c>
      <c r="I114" s="22">
        <v>9.7872340425531917E-2</v>
      </c>
      <c r="J114" s="184">
        <v>113</v>
      </c>
      <c r="K114" s="185">
        <v>420</v>
      </c>
      <c r="L114" s="22">
        <v>0.16666666666666666</v>
      </c>
      <c r="M114" s="185">
        <v>390</v>
      </c>
      <c r="N114" s="185">
        <v>430</v>
      </c>
      <c r="O114" s="22">
        <v>0.4</v>
      </c>
      <c r="P114" s="22">
        <v>0.08</v>
      </c>
      <c r="Q114" s="184">
        <v>79</v>
      </c>
      <c r="R114" s="185">
        <v>460</v>
      </c>
      <c r="S114" s="22">
        <v>0.15</v>
      </c>
      <c r="T114" s="185">
        <v>425</v>
      </c>
      <c r="U114" s="185">
        <v>485</v>
      </c>
      <c r="V114" s="22">
        <v>0.39393939393939392</v>
      </c>
      <c r="W114" s="22">
        <v>7.8787878787878782E-2</v>
      </c>
      <c r="X114" s="184">
        <v>65</v>
      </c>
      <c r="Y114" s="185">
        <v>430</v>
      </c>
      <c r="Z114" s="22">
        <v>0.10256410256410256</v>
      </c>
      <c r="AA114" s="185">
        <v>410</v>
      </c>
      <c r="AB114" s="185">
        <v>460</v>
      </c>
      <c r="AC114" s="22">
        <v>0.34375</v>
      </c>
      <c r="AD114" s="22">
        <v>6.8750000000000006E-2</v>
      </c>
      <c r="AE114" s="184">
        <v>622</v>
      </c>
      <c r="AF114" s="185">
        <v>485</v>
      </c>
      <c r="AG114" s="22">
        <v>0.15476190476190477</v>
      </c>
      <c r="AH114" s="185">
        <v>450</v>
      </c>
      <c r="AI114" s="185">
        <v>510</v>
      </c>
      <c r="AJ114" s="22">
        <v>0.38571428571428573</v>
      </c>
      <c r="AK114" s="22">
        <v>7.7142857142857152E-2</v>
      </c>
      <c r="AL114" s="184">
        <v>580</v>
      </c>
      <c r="AM114" s="185">
        <v>550</v>
      </c>
      <c r="AN114" s="22">
        <v>0.13402061855670103</v>
      </c>
      <c r="AO114" s="185">
        <v>530</v>
      </c>
      <c r="AP114" s="185">
        <v>595</v>
      </c>
      <c r="AQ114" s="22">
        <v>0.41025641025641024</v>
      </c>
      <c r="AR114" s="22">
        <v>8.2051282051282051E-2</v>
      </c>
      <c r="AS114" s="32" t="s">
        <v>335</v>
      </c>
    </row>
    <row r="115" spans="1:45" ht="11.25" x14ac:dyDescent="0.2">
      <c r="B115" s="5" t="s">
        <v>245</v>
      </c>
      <c r="C115" s="184">
        <v>142</v>
      </c>
      <c r="D115" s="185">
        <v>360</v>
      </c>
      <c r="E115" s="22">
        <v>0.1076923076923077</v>
      </c>
      <c r="F115" s="185">
        <v>320</v>
      </c>
      <c r="G115" s="185">
        <v>435</v>
      </c>
      <c r="H115" s="22">
        <v>0.33333333333333331</v>
      </c>
      <c r="I115" s="22">
        <v>6.6666666666666666E-2</v>
      </c>
      <c r="J115" s="184">
        <v>431</v>
      </c>
      <c r="K115" s="185">
        <v>490</v>
      </c>
      <c r="L115" s="22">
        <v>0.1951219512195122</v>
      </c>
      <c r="M115" s="185">
        <v>430</v>
      </c>
      <c r="N115" s="185">
        <v>550</v>
      </c>
      <c r="O115" s="22">
        <v>0.4</v>
      </c>
      <c r="P115" s="22">
        <v>0.08</v>
      </c>
      <c r="Q115" s="184">
        <v>197</v>
      </c>
      <c r="R115" s="185">
        <v>590</v>
      </c>
      <c r="S115" s="22">
        <v>0.22916666666666666</v>
      </c>
      <c r="T115" s="185">
        <v>500</v>
      </c>
      <c r="U115" s="185">
        <v>660</v>
      </c>
      <c r="V115" s="22">
        <v>0.35632183908045978</v>
      </c>
      <c r="W115" s="22">
        <v>7.1264367816091953E-2</v>
      </c>
      <c r="X115" s="184">
        <v>39</v>
      </c>
      <c r="Y115" s="185">
        <v>500</v>
      </c>
      <c r="Z115" s="22">
        <v>0.25</v>
      </c>
      <c r="AA115" s="185">
        <v>449</v>
      </c>
      <c r="AB115" s="185">
        <v>560</v>
      </c>
      <c r="AC115" s="22">
        <v>0.3888888888888889</v>
      </c>
      <c r="AD115" s="22">
        <v>7.7777777777777779E-2</v>
      </c>
      <c r="AE115" s="184">
        <v>358</v>
      </c>
      <c r="AF115" s="185">
        <v>550</v>
      </c>
      <c r="AG115" s="22">
        <v>0.21412803532008831</v>
      </c>
      <c r="AH115" s="185">
        <v>495</v>
      </c>
      <c r="AI115" s="185">
        <v>600</v>
      </c>
      <c r="AJ115" s="22">
        <v>0.375</v>
      </c>
      <c r="AK115" s="22">
        <v>7.4999999999999997E-2</v>
      </c>
      <c r="AL115" s="184">
        <v>94</v>
      </c>
      <c r="AM115" s="185">
        <v>655</v>
      </c>
      <c r="AN115" s="22">
        <v>0.25961538461538464</v>
      </c>
      <c r="AO115" s="185">
        <v>595</v>
      </c>
      <c r="AP115" s="185">
        <v>760</v>
      </c>
      <c r="AQ115" s="22">
        <v>0.25239005736137665</v>
      </c>
      <c r="AR115" s="22">
        <v>5.0478011472275333E-2</v>
      </c>
      <c r="AS115" s="32" t="s">
        <v>335</v>
      </c>
    </row>
    <row r="116" spans="1:45" s="21" customFormat="1" ht="11.25" x14ac:dyDescent="0.2">
      <c r="B116" s="21" t="s">
        <v>36</v>
      </c>
      <c r="C116" s="186">
        <v>616</v>
      </c>
      <c r="D116" s="187">
        <v>340</v>
      </c>
      <c r="E116" s="153">
        <v>0.17241379310344829</v>
      </c>
      <c r="F116" s="187">
        <v>300</v>
      </c>
      <c r="G116" s="187">
        <v>380</v>
      </c>
      <c r="H116" s="153">
        <v>0.30769230769230771</v>
      </c>
      <c r="I116" s="153">
        <v>6.1538461538461542E-2</v>
      </c>
      <c r="J116" s="186">
        <v>1865</v>
      </c>
      <c r="K116" s="187">
        <v>440</v>
      </c>
      <c r="L116" s="153">
        <v>0.1891891891891892</v>
      </c>
      <c r="M116" s="187">
        <v>395</v>
      </c>
      <c r="N116" s="187">
        <v>490</v>
      </c>
      <c r="O116" s="153">
        <v>0.35384615384615387</v>
      </c>
      <c r="P116" s="153">
        <v>7.0769230769230779E-2</v>
      </c>
      <c r="Q116" s="186">
        <v>972</v>
      </c>
      <c r="R116" s="187">
        <v>510</v>
      </c>
      <c r="S116" s="153">
        <v>0.18604651162790697</v>
      </c>
      <c r="T116" s="187">
        <v>460</v>
      </c>
      <c r="U116" s="187">
        <v>580</v>
      </c>
      <c r="V116" s="153">
        <v>0.34210526315789475</v>
      </c>
      <c r="W116" s="153">
        <v>6.8421052631578952E-2</v>
      </c>
      <c r="X116" s="186">
        <v>402</v>
      </c>
      <c r="Y116" s="187">
        <v>450</v>
      </c>
      <c r="Z116" s="153">
        <v>0.125</v>
      </c>
      <c r="AA116" s="187">
        <v>420</v>
      </c>
      <c r="AB116" s="187">
        <v>490</v>
      </c>
      <c r="AC116" s="153">
        <v>0.36363636363636365</v>
      </c>
      <c r="AD116" s="153">
        <v>7.2727272727272724E-2</v>
      </c>
      <c r="AE116" s="186">
        <v>4753</v>
      </c>
      <c r="AF116" s="187">
        <v>500</v>
      </c>
      <c r="AG116" s="153">
        <v>0.13636363636363635</v>
      </c>
      <c r="AH116" s="187">
        <v>470</v>
      </c>
      <c r="AI116" s="187">
        <v>550</v>
      </c>
      <c r="AJ116" s="153">
        <v>0.35135135135135137</v>
      </c>
      <c r="AK116" s="153">
        <v>7.0270270270270274E-2</v>
      </c>
      <c r="AL116" s="186">
        <v>4570</v>
      </c>
      <c r="AM116" s="187">
        <v>580</v>
      </c>
      <c r="AN116" s="153">
        <v>0.13725490196078433</v>
      </c>
      <c r="AO116" s="187">
        <v>550</v>
      </c>
      <c r="AP116" s="187">
        <v>630</v>
      </c>
      <c r="AQ116" s="153">
        <v>0.39759036144578314</v>
      </c>
      <c r="AR116" s="153">
        <v>7.9518072289156624E-2</v>
      </c>
      <c r="AS116" s="9"/>
    </row>
    <row r="117" spans="1:45" ht="11.25" x14ac:dyDescent="0.2">
      <c r="A117" s="5" t="s">
        <v>24</v>
      </c>
      <c r="B117" s="5" t="s">
        <v>246</v>
      </c>
      <c r="C117" s="184">
        <v>25</v>
      </c>
      <c r="D117" s="185">
        <v>390</v>
      </c>
      <c r="E117" s="22">
        <v>0.2</v>
      </c>
      <c r="F117" s="185">
        <v>340</v>
      </c>
      <c r="G117" s="185">
        <v>430</v>
      </c>
      <c r="H117" s="22">
        <v>0.47169811320754718</v>
      </c>
      <c r="I117" s="22">
        <v>9.4339622641509441E-2</v>
      </c>
      <c r="J117" s="184">
        <v>172</v>
      </c>
      <c r="K117" s="185">
        <v>450</v>
      </c>
      <c r="L117" s="22">
        <v>4.6511627906976744E-2</v>
      </c>
      <c r="M117" s="185">
        <v>400</v>
      </c>
      <c r="N117" s="185">
        <v>483</v>
      </c>
      <c r="O117" s="22">
        <v>0.38461538461538464</v>
      </c>
      <c r="P117" s="22">
        <v>7.6923076923076927E-2</v>
      </c>
      <c r="Q117" s="184">
        <v>165</v>
      </c>
      <c r="R117" s="185">
        <v>550</v>
      </c>
      <c r="S117" s="22">
        <v>0</v>
      </c>
      <c r="T117" s="185">
        <v>500</v>
      </c>
      <c r="U117" s="185">
        <v>600</v>
      </c>
      <c r="V117" s="22">
        <v>0.375</v>
      </c>
      <c r="W117" s="22">
        <v>7.4999999999999997E-2</v>
      </c>
      <c r="X117" s="184">
        <v>137</v>
      </c>
      <c r="Y117" s="185">
        <v>450</v>
      </c>
      <c r="Z117" s="22">
        <v>0</v>
      </c>
      <c r="AA117" s="185">
        <v>420</v>
      </c>
      <c r="AB117" s="185">
        <v>480</v>
      </c>
      <c r="AC117" s="22">
        <v>0.40625</v>
      </c>
      <c r="AD117" s="22">
        <v>8.1250000000000003E-2</v>
      </c>
      <c r="AE117" s="184">
        <v>729</v>
      </c>
      <c r="AF117" s="185">
        <v>540</v>
      </c>
      <c r="AG117" s="22">
        <v>2.8571428571428571E-2</v>
      </c>
      <c r="AH117" s="185">
        <v>480</v>
      </c>
      <c r="AI117" s="185">
        <v>600</v>
      </c>
      <c r="AJ117" s="22">
        <v>0.42105263157894735</v>
      </c>
      <c r="AK117" s="22">
        <v>8.4210526315789472E-2</v>
      </c>
      <c r="AL117" s="184">
        <v>306</v>
      </c>
      <c r="AM117" s="185">
        <v>700</v>
      </c>
      <c r="AN117" s="22">
        <v>1.1560693641618497E-2</v>
      </c>
      <c r="AO117" s="185">
        <v>620</v>
      </c>
      <c r="AP117" s="185">
        <v>800</v>
      </c>
      <c r="AQ117" s="22">
        <v>0.44329896907216493</v>
      </c>
      <c r="AR117" s="22">
        <v>8.865979381443298E-2</v>
      </c>
      <c r="AS117" s="32" t="s">
        <v>335</v>
      </c>
    </row>
    <row r="118" spans="1:45" ht="11.25" x14ac:dyDescent="0.2">
      <c r="B118" s="5" t="s">
        <v>10</v>
      </c>
      <c r="C118" s="184">
        <v>193</v>
      </c>
      <c r="D118" s="185">
        <v>330</v>
      </c>
      <c r="E118" s="22">
        <v>0.1</v>
      </c>
      <c r="F118" s="185">
        <v>295</v>
      </c>
      <c r="G118" s="185">
        <v>370</v>
      </c>
      <c r="H118" s="22">
        <v>0.32</v>
      </c>
      <c r="I118" s="22">
        <v>6.4000000000000001E-2</v>
      </c>
      <c r="J118" s="184">
        <v>458</v>
      </c>
      <c r="K118" s="185">
        <v>440</v>
      </c>
      <c r="L118" s="22">
        <v>0.12820512820512819</v>
      </c>
      <c r="M118" s="185">
        <v>410</v>
      </c>
      <c r="N118" s="185">
        <v>470</v>
      </c>
      <c r="O118" s="22">
        <v>0.375</v>
      </c>
      <c r="P118" s="22">
        <v>7.4999999999999997E-2</v>
      </c>
      <c r="Q118" s="184">
        <v>198</v>
      </c>
      <c r="R118" s="185">
        <v>530</v>
      </c>
      <c r="S118" s="22">
        <v>0.10416666666666667</v>
      </c>
      <c r="T118" s="185">
        <v>480</v>
      </c>
      <c r="U118" s="185">
        <v>585</v>
      </c>
      <c r="V118" s="22">
        <v>0.41333333333333333</v>
      </c>
      <c r="W118" s="22">
        <v>8.2666666666666666E-2</v>
      </c>
      <c r="X118" s="184">
        <v>76</v>
      </c>
      <c r="Y118" s="185">
        <v>450</v>
      </c>
      <c r="Z118" s="22">
        <v>7.1428571428571425E-2</v>
      </c>
      <c r="AA118" s="185">
        <v>420</v>
      </c>
      <c r="AB118" s="185">
        <v>490</v>
      </c>
      <c r="AC118" s="22">
        <v>0.30434782608695654</v>
      </c>
      <c r="AD118" s="22">
        <v>6.0869565217391307E-2</v>
      </c>
      <c r="AE118" s="184">
        <v>643</v>
      </c>
      <c r="AF118" s="185">
        <v>530</v>
      </c>
      <c r="AG118" s="22">
        <v>8.1632653061224483E-2</v>
      </c>
      <c r="AH118" s="185">
        <v>485</v>
      </c>
      <c r="AI118" s="185">
        <v>585</v>
      </c>
      <c r="AJ118" s="22">
        <v>0.35897435897435898</v>
      </c>
      <c r="AK118" s="22">
        <v>7.179487179487179E-2</v>
      </c>
      <c r="AL118" s="184">
        <v>275</v>
      </c>
      <c r="AM118" s="185">
        <v>650</v>
      </c>
      <c r="AN118" s="22">
        <v>9.2436974789915971E-2</v>
      </c>
      <c r="AO118" s="185">
        <v>560</v>
      </c>
      <c r="AP118" s="185">
        <v>725</v>
      </c>
      <c r="AQ118" s="22">
        <v>0.39784946236559138</v>
      </c>
      <c r="AR118" s="22">
        <v>7.956989247311827E-2</v>
      </c>
      <c r="AS118" s="32" t="s">
        <v>335</v>
      </c>
    </row>
    <row r="119" spans="1:45" ht="11.25" x14ac:dyDescent="0.2">
      <c r="B119" s="5" t="s">
        <v>247</v>
      </c>
      <c r="C119" s="184">
        <v>26</v>
      </c>
      <c r="D119" s="185">
        <v>345</v>
      </c>
      <c r="E119" s="22">
        <v>0.15</v>
      </c>
      <c r="F119" s="185">
        <v>330</v>
      </c>
      <c r="G119" s="185">
        <v>360</v>
      </c>
      <c r="H119" s="22">
        <v>0.25454545454545452</v>
      </c>
      <c r="I119" s="22">
        <v>5.0909090909090904E-2</v>
      </c>
      <c r="J119" s="184">
        <v>110</v>
      </c>
      <c r="K119" s="185">
        <v>445</v>
      </c>
      <c r="L119" s="22">
        <v>0.11809045226130653</v>
      </c>
      <c r="M119" s="185">
        <v>415</v>
      </c>
      <c r="N119" s="185">
        <v>470</v>
      </c>
      <c r="O119" s="22">
        <v>0.36923076923076925</v>
      </c>
      <c r="P119" s="22">
        <v>7.3846153846153853E-2</v>
      </c>
      <c r="Q119" s="184">
        <v>79</v>
      </c>
      <c r="R119" s="185">
        <v>520</v>
      </c>
      <c r="S119" s="22">
        <v>6.1224489795918366E-2</v>
      </c>
      <c r="T119" s="185">
        <v>485</v>
      </c>
      <c r="U119" s="185">
        <v>550</v>
      </c>
      <c r="V119" s="22">
        <v>0.36842105263157893</v>
      </c>
      <c r="W119" s="22">
        <v>7.3684210526315783E-2</v>
      </c>
      <c r="X119" s="184">
        <v>30</v>
      </c>
      <c r="Y119" s="185">
        <v>450</v>
      </c>
      <c r="Z119" s="22">
        <v>2.2727272727272728E-2</v>
      </c>
      <c r="AA119" s="185">
        <v>440</v>
      </c>
      <c r="AB119" s="185">
        <v>500</v>
      </c>
      <c r="AC119" s="22">
        <v>0.35135135135135137</v>
      </c>
      <c r="AD119" s="22">
        <v>7.0270270270270274E-2</v>
      </c>
      <c r="AE119" s="184">
        <v>254</v>
      </c>
      <c r="AF119" s="185">
        <v>550</v>
      </c>
      <c r="AG119" s="22">
        <v>5.7692307692307696E-2</v>
      </c>
      <c r="AH119" s="185">
        <v>491</v>
      </c>
      <c r="AI119" s="185">
        <v>600</v>
      </c>
      <c r="AJ119" s="22">
        <v>0.39240506329113922</v>
      </c>
      <c r="AK119" s="22">
        <v>7.848101265822785E-2</v>
      </c>
      <c r="AL119" s="184">
        <v>111</v>
      </c>
      <c r="AM119" s="185">
        <v>700</v>
      </c>
      <c r="AN119" s="22">
        <v>0.16666666666666666</v>
      </c>
      <c r="AO119" s="185">
        <v>650</v>
      </c>
      <c r="AP119" s="185">
        <v>795</v>
      </c>
      <c r="AQ119" s="22">
        <v>0.4</v>
      </c>
      <c r="AR119" s="22">
        <v>0.08</v>
      </c>
      <c r="AS119" s="32" t="s">
        <v>335</v>
      </c>
    </row>
    <row r="120" spans="1:45" ht="11.25" x14ac:dyDescent="0.2">
      <c r="B120" s="5" t="s">
        <v>248</v>
      </c>
      <c r="C120" s="184">
        <v>18</v>
      </c>
      <c r="D120" s="185">
        <v>390</v>
      </c>
      <c r="E120" s="22">
        <v>0.13043478260869565</v>
      </c>
      <c r="F120" s="185">
        <v>340</v>
      </c>
      <c r="G120" s="185">
        <v>480</v>
      </c>
      <c r="H120" s="22">
        <v>0.39285714285714285</v>
      </c>
      <c r="I120" s="22">
        <v>7.857142857142857E-2</v>
      </c>
      <c r="J120" s="184">
        <v>209</v>
      </c>
      <c r="K120" s="185">
        <v>500</v>
      </c>
      <c r="L120" s="22">
        <v>4.1666666666666664E-2</v>
      </c>
      <c r="M120" s="185">
        <v>450</v>
      </c>
      <c r="N120" s="185">
        <v>550</v>
      </c>
      <c r="O120" s="22">
        <v>0.35135135135135137</v>
      </c>
      <c r="P120" s="22">
        <v>7.0270270270270274E-2</v>
      </c>
      <c r="Q120" s="184">
        <v>111</v>
      </c>
      <c r="R120" s="185">
        <v>600</v>
      </c>
      <c r="S120" s="22">
        <v>3.4482758620689655E-2</v>
      </c>
      <c r="T120" s="185">
        <v>580</v>
      </c>
      <c r="U120" s="185">
        <v>700</v>
      </c>
      <c r="V120" s="22">
        <v>0.30434782608695654</v>
      </c>
      <c r="W120" s="22">
        <v>6.0869565217391307E-2</v>
      </c>
      <c r="X120" s="184">
        <v>22</v>
      </c>
      <c r="Y120" s="185">
        <v>550</v>
      </c>
      <c r="Z120" s="22">
        <v>0.1</v>
      </c>
      <c r="AA120" s="185">
        <v>491</v>
      </c>
      <c r="AB120" s="185">
        <v>600</v>
      </c>
      <c r="AC120" s="22">
        <v>0.23595505617977527</v>
      </c>
      <c r="AD120" s="22">
        <v>4.7191011235955052E-2</v>
      </c>
      <c r="AE120" s="184">
        <v>328</v>
      </c>
      <c r="AF120" s="185">
        <v>650</v>
      </c>
      <c r="AG120" s="22">
        <v>6.5573770491803282E-2</v>
      </c>
      <c r="AH120" s="185">
        <v>571</v>
      </c>
      <c r="AI120" s="185">
        <v>750</v>
      </c>
      <c r="AJ120" s="22">
        <v>0.32653061224489793</v>
      </c>
      <c r="AK120" s="22">
        <v>6.5306122448979584E-2</v>
      </c>
      <c r="AL120" s="184">
        <v>231</v>
      </c>
      <c r="AM120" s="185">
        <v>870</v>
      </c>
      <c r="AN120" s="22">
        <v>6.7484662576687116E-2</v>
      </c>
      <c r="AO120" s="185">
        <v>725</v>
      </c>
      <c r="AP120" s="185">
        <v>1000</v>
      </c>
      <c r="AQ120" s="22">
        <v>0.41463414634146339</v>
      </c>
      <c r="AR120" s="22">
        <v>8.2926829268292673E-2</v>
      </c>
      <c r="AS120" s="32" t="s">
        <v>335</v>
      </c>
    </row>
    <row r="121" spans="1:45" ht="11.25" x14ac:dyDescent="0.2">
      <c r="B121" s="5" t="s">
        <v>249</v>
      </c>
      <c r="C121" s="184">
        <v>58</v>
      </c>
      <c r="D121" s="185">
        <v>350</v>
      </c>
      <c r="E121" s="22">
        <v>7.6923076923076927E-2</v>
      </c>
      <c r="F121" s="185">
        <v>320</v>
      </c>
      <c r="G121" s="185">
        <v>381</v>
      </c>
      <c r="H121" s="22">
        <v>0.4</v>
      </c>
      <c r="I121" s="22">
        <v>0.08</v>
      </c>
      <c r="J121" s="184">
        <v>215</v>
      </c>
      <c r="K121" s="185">
        <v>445</v>
      </c>
      <c r="L121" s="22">
        <v>0.12658227848101267</v>
      </c>
      <c r="M121" s="185">
        <v>400</v>
      </c>
      <c r="N121" s="185">
        <v>470</v>
      </c>
      <c r="O121" s="22">
        <v>0.34848484848484851</v>
      </c>
      <c r="P121" s="22">
        <v>6.9696969696969702E-2</v>
      </c>
      <c r="Q121" s="184">
        <v>165</v>
      </c>
      <c r="R121" s="185">
        <v>510</v>
      </c>
      <c r="S121" s="22">
        <v>0.10869565217391304</v>
      </c>
      <c r="T121" s="185">
        <v>470</v>
      </c>
      <c r="U121" s="185">
        <v>550</v>
      </c>
      <c r="V121" s="22">
        <v>0.36</v>
      </c>
      <c r="W121" s="22">
        <v>7.1999999999999995E-2</v>
      </c>
      <c r="X121" s="184">
        <v>35</v>
      </c>
      <c r="Y121" s="185">
        <v>460</v>
      </c>
      <c r="Z121" s="22">
        <v>0.12195121951219512</v>
      </c>
      <c r="AA121" s="185">
        <v>425</v>
      </c>
      <c r="AB121" s="185">
        <v>510</v>
      </c>
      <c r="AC121" s="22">
        <v>0.39393939393939392</v>
      </c>
      <c r="AD121" s="22">
        <v>7.8787878787878782E-2</v>
      </c>
      <c r="AE121" s="184">
        <v>524</v>
      </c>
      <c r="AF121" s="185">
        <v>508</v>
      </c>
      <c r="AG121" s="22">
        <v>0.10434782608695652</v>
      </c>
      <c r="AH121" s="185">
        <v>460</v>
      </c>
      <c r="AI121" s="185">
        <v>550</v>
      </c>
      <c r="AJ121" s="22">
        <v>0.37297297297297299</v>
      </c>
      <c r="AK121" s="22">
        <v>7.4594594594594596E-2</v>
      </c>
      <c r="AL121" s="184">
        <v>198</v>
      </c>
      <c r="AM121" s="185">
        <v>630</v>
      </c>
      <c r="AN121" s="22">
        <v>0.10526315789473684</v>
      </c>
      <c r="AO121" s="185">
        <v>570</v>
      </c>
      <c r="AP121" s="185">
        <v>700</v>
      </c>
      <c r="AQ121" s="22">
        <v>0.36956521739130432</v>
      </c>
      <c r="AR121" s="22">
        <v>7.3913043478260859E-2</v>
      </c>
      <c r="AS121" s="32" t="s">
        <v>335</v>
      </c>
    </row>
    <row r="122" spans="1:45" s="21" customFormat="1" ht="11.25" x14ac:dyDescent="0.2">
      <c r="B122" s="21" t="s">
        <v>36</v>
      </c>
      <c r="C122" s="186">
        <v>320</v>
      </c>
      <c r="D122" s="187">
        <v>340</v>
      </c>
      <c r="E122" s="153">
        <v>9.6774193548387094E-2</v>
      </c>
      <c r="F122" s="187">
        <v>310</v>
      </c>
      <c r="G122" s="187">
        <v>381</v>
      </c>
      <c r="H122" s="153">
        <v>0.36</v>
      </c>
      <c r="I122" s="153">
        <v>7.1999999999999995E-2</v>
      </c>
      <c r="J122" s="186">
        <v>1164</v>
      </c>
      <c r="K122" s="187">
        <v>450</v>
      </c>
      <c r="L122" s="153">
        <v>0.125</v>
      </c>
      <c r="M122" s="187">
        <v>420</v>
      </c>
      <c r="N122" s="187">
        <v>485</v>
      </c>
      <c r="O122" s="153">
        <v>0.36363636363636365</v>
      </c>
      <c r="P122" s="153">
        <v>7.2727272727272724E-2</v>
      </c>
      <c r="Q122" s="186">
        <v>718</v>
      </c>
      <c r="R122" s="187">
        <v>550</v>
      </c>
      <c r="S122" s="153">
        <v>0.1</v>
      </c>
      <c r="T122" s="187">
        <v>495</v>
      </c>
      <c r="U122" s="187">
        <v>600</v>
      </c>
      <c r="V122" s="153">
        <v>0.41025641025641024</v>
      </c>
      <c r="W122" s="153">
        <v>8.2051282051282051E-2</v>
      </c>
      <c r="X122" s="186">
        <v>300</v>
      </c>
      <c r="Y122" s="187">
        <v>450</v>
      </c>
      <c r="Z122" s="153">
        <v>4.4083526682134569E-2</v>
      </c>
      <c r="AA122" s="187">
        <v>425</v>
      </c>
      <c r="AB122" s="187">
        <v>500</v>
      </c>
      <c r="AC122" s="153">
        <v>0.36363636363636365</v>
      </c>
      <c r="AD122" s="153">
        <v>7.2727272727272724E-2</v>
      </c>
      <c r="AE122" s="186">
        <v>2478</v>
      </c>
      <c r="AF122" s="187">
        <v>550</v>
      </c>
      <c r="AG122" s="153">
        <v>0.1</v>
      </c>
      <c r="AH122" s="187">
        <v>490</v>
      </c>
      <c r="AI122" s="187">
        <v>600</v>
      </c>
      <c r="AJ122" s="153">
        <v>0.41025641025641024</v>
      </c>
      <c r="AK122" s="153">
        <v>8.2051282051282051E-2</v>
      </c>
      <c r="AL122" s="186">
        <v>1121</v>
      </c>
      <c r="AM122" s="187">
        <v>690</v>
      </c>
      <c r="AN122" s="153">
        <v>6.1538461538461542E-2</v>
      </c>
      <c r="AO122" s="187">
        <v>600</v>
      </c>
      <c r="AP122" s="187">
        <v>800</v>
      </c>
      <c r="AQ122" s="153">
        <v>0.39393939393939392</v>
      </c>
      <c r="AR122" s="153">
        <v>7.8787878787878782E-2</v>
      </c>
    </row>
    <row r="123" spans="1:45" ht="11.25" x14ac:dyDescent="0.2">
      <c r="A123" s="5" t="s">
        <v>250</v>
      </c>
      <c r="B123" s="5" t="s">
        <v>251</v>
      </c>
      <c r="C123" s="184">
        <v>84</v>
      </c>
      <c r="D123" s="185">
        <v>320</v>
      </c>
      <c r="E123" s="22">
        <v>8.4745762711864403E-2</v>
      </c>
      <c r="F123" s="185">
        <v>295</v>
      </c>
      <c r="G123" s="185">
        <v>365</v>
      </c>
      <c r="H123" s="22">
        <v>0.28000000000000003</v>
      </c>
      <c r="I123" s="22">
        <v>5.6000000000000008E-2</v>
      </c>
      <c r="J123" s="184">
        <v>308</v>
      </c>
      <c r="K123" s="185">
        <v>410</v>
      </c>
      <c r="L123" s="22">
        <v>3.7974683544303799E-2</v>
      </c>
      <c r="M123" s="185">
        <v>390</v>
      </c>
      <c r="N123" s="185">
        <v>430</v>
      </c>
      <c r="O123" s="22">
        <v>0.28125</v>
      </c>
      <c r="P123" s="22">
        <v>5.6250000000000001E-2</v>
      </c>
      <c r="Q123" s="184">
        <v>128</v>
      </c>
      <c r="R123" s="185">
        <v>488</v>
      </c>
      <c r="S123" s="22">
        <v>8.4444444444444447E-2</v>
      </c>
      <c r="T123" s="185">
        <v>450</v>
      </c>
      <c r="U123" s="185">
        <v>540</v>
      </c>
      <c r="V123" s="22">
        <v>0.26753246753246751</v>
      </c>
      <c r="W123" s="22">
        <v>5.3506493506493502E-2</v>
      </c>
      <c r="X123" s="184">
        <v>73</v>
      </c>
      <c r="Y123" s="185">
        <v>430</v>
      </c>
      <c r="Z123" s="22">
        <v>7.4999999999999997E-2</v>
      </c>
      <c r="AA123" s="185">
        <v>400</v>
      </c>
      <c r="AB123" s="185">
        <v>450</v>
      </c>
      <c r="AC123" s="22">
        <v>0.30303030303030304</v>
      </c>
      <c r="AD123" s="22">
        <v>6.0606060606060608E-2</v>
      </c>
      <c r="AE123" s="184">
        <v>647</v>
      </c>
      <c r="AF123" s="185">
        <v>480</v>
      </c>
      <c r="AG123" s="22">
        <v>4.3478260869565216E-2</v>
      </c>
      <c r="AH123" s="185">
        <v>450</v>
      </c>
      <c r="AI123" s="185">
        <v>510</v>
      </c>
      <c r="AJ123" s="22">
        <v>0.24675324675324675</v>
      </c>
      <c r="AK123" s="22">
        <v>4.9350649350649353E-2</v>
      </c>
      <c r="AL123" s="184">
        <v>488</v>
      </c>
      <c r="AM123" s="185">
        <v>535</v>
      </c>
      <c r="AN123" s="22">
        <v>1.9047619047619049E-2</v>
      </c>
      <c r="AO123" s="185">
        <v>500</v>
      </c>
      <c r="AP123" s="185">
        <v>600</v>
      </c>
      <c r="AQ123" s="22">
        <v>0.21590909090909091</v>
      </c>
      <c r="AR123" s="22">
        <v>4.3181818181818182E-2</v>
      </c>
      <c r="AS123" s="32" t="s">
        <v>334</v>
      </c>
    </row>
    <row r="124" spans="1:45" ht="11.25" x14ac:dyDescent="0.2">
      <c r="B124" s="5" t="s">
        <v>252</v>
      </c>
      <c r="C124" s="184">
        <v>41</v>
      </c>
      <c r="D124" s="185">
        <v>300</v>
      </c>
      <c r="E124" s="22">
        <v>7.1428571428571425E-2</v>
      </c>
      <c r="F124" s="185">
        <v>280</v>
      </c>
      <c r="G124" s="185">
        <v>300</v>
      </c>
      <c r="H124" s="22">
        <v>0.42857142857142855</v>
      </c>
      <c r="I124" s="22">
        <v>8.5714285714285715E-2</v>
      </c>
      <c r="J124" s="184">
        <v>68</v>
      </c>
      <c r="K124" s="185">
        <v>360</v>
      </c>
      <c r="L124" s="22">
        <v>5.8823529411764705E-2</v>
      </c>
      <c r="M124" s="185">
        <v>350</v>
      </c>
      <c r="N124" s="185">
        <v>380</v>
      </c>
      <c r="O124" s="22">
        <v>0.2857142857142857</v>
      </c>
      <c r="P124" s="22">
        <v>5.7142857142857141E-2</v>
      </c>
      <c r="Q124" s="184">
        <v>47</v>
      </c>
      <c r="R124" s="185">
        <v>440</v>
      </c>
      <c r="S124" s="22">
        <v>0.15789473684210525</v>
      </c>
      <c r="T124" s="185">
        <v>400</v>
      </c>
      <c r="U124" s="185">
        <v>460</v>
      </c>
      <c r="V124" s="22">
        <v>0.375</v>
      </c>
      <c r="W124" s="22">
        <v>7.4999999999999997E-2</v>
      </c>
      <c r="X124" s="184">
        <v>115</v>
      </c>
      <c r="Y124" s="185">
        <v>350</v>
      </c>
      <c r="Z124" s="22">
        <v>2.9411764705882353E-2</v>
      </c>
      <c r="AA124" s="185">
        <v>330</v>
      </c>
      <c r="AB124" s="185">
        <v>380</v>
      </c>
      <c r="AC124" s="22">
        <v>0.34615384615384615</v>
      </c>
      <c r="AD124" s="22">
        <v>6.9230769230769235E-2</v>
      </c>
      <c r="AE124" s="184">
        <v>442</v>
      </c>
      <c r="AF124" s="185">
        <v>390</v>
      </c>
      <c r="AG124" s="22">
        <v>5.4054054054054057E-2</v>
      </c>
      <c r="AH124" s="185">
        <v>360</v>
      </c>
      <c r="AI124" s="185">
        <v>420</v>
      </c>
      <c r="AJ124" s="22">
        <v>0.34482758620689657</v>
      </c>
      <c r="AK124" s="22">
        <v>6.8965517241379309E-2</v>
      </c>
      <c r="AL124" s="184">
        <v>62</v>
      </c>
      <c r="AM124" s="185">
        <v>485</v>
      </c>
      <c r="AN124" s="22">
        <v>0.12790697674418605</v>
      </c>
      <c r="AO124" s="185">
        <v>435</v>
      </c>
      <c r="AP124" s="185">
        <v>530</v>
      </c>
      <c r="AQ124" s="22">
        <v>0.3108108108108108</v>
      </c>
      <c r="AR124" s="22">
        <v>6.2162162162162159E-2</v>
      </c>
      <c r="AS124" s="32" t="s">
        <v>334</v>
      </c>
    </row>
    <row r="125" spans="1:45" ht="11.25" x14ac:dyDescent="0.2">
      <c r="B125" s="5" t="s">
        <v>358</v>
      </c>
      <c r="C125" s="184">
        <v>173</v>
      </c>
      <c r="D125" s="185">
        <v>380</v>
      </c>
      <c r="E125" s="22">
        <v>0.11764705882352941</v>
      </c>
      <c r="F125" s="185">
        <v>310</v>
      </c>
      <c r="G125" s="185">
        <v>470</v>
      </c>
      <c r="H125" s="22">
        <v>0.35714285714285715</v>
      </c>
      <c r="I125" s="22">
        <v>7.1428571428571425E-2</v>
      </c>
      <c r="J125" s="184">
        <v>322</v>
      </c>
      <c r="K125" s="185">
        <v>465</v>
      </c>
      <c r="L125" s="22">
        <v>0.13414634146341464</v>
      </c>
      <c r="M125" s="185">
        <v>400</v>
      </c>
      <c r="N125" s="185">
        <v>575</v>
      </c>
      <c r="O125" s="22">
        <v>0.453125</v>
      </c>
      <c r="P125" s="22">
        <v>9.0624999999999997E-2</v>
      </c>
      <c r="Q125" s="184">
        <v>84</v>
      </c>
      <c r="R125" s="185">
        <v>493</v>
      </c>
      <c r="S125" s="22">
        <v>4.8936170212765959E-2</v>
      </c>
      <c r="T125" s="185">
        <v>450</v>
      </c>
      <c r="U125" s="185">
        <v>668</v>
      </c>
      <c r="V125" s="22">
        <v>0.29736842105263156</v>
      </c>
      <c r="W125" s="22">
        <v>5.9473684210526311E-2</v>
      </c>
      <c r="X125" s="184">
        <v>92</v>
      </c>
      <c r="Y125" s="185">
        <v>428</v>
      </c>
      <c r="Z125" s="22">
        <v>1.9047619047619049E-2</v>
      </c>
      <c r="AA125" s="185">
        <v>390</v>
      </c>
      <c r="AB125" s="185">
        <v>450</v>
      </c>
      <c r="AC125" s="22">
        <v>0.32507739938080493</v>
      </c>
      <c r="AD125" s="22">
        <v>6.5015479876160992E-2</v>
      </c>
      <c r="AE125" s="184">
        <v>375</v>
      </c>
      <c r="AF125" s="185">
        <v>450</v>
      </c>
      <c r="AG125" s="22">
        <v>2.2727272727272728E-2</v>
      </c>
      <c r="AH125" s="185">
        <v>420</v>
      </c>
      <c r="AI125" s="185">
        <v>495</v>
      </c>
      <c r="AJ125" s="22">
        <v>0.2857142857142857</v>
      </c>
      <c r="AK125" s="22">
        <v>5.7142857142857141E-2</v>
      </c>
      <c r="AL125" s="184">
        <v>71</v>
      </c>
      <c r="AM125" s="185">
        <v>530</v>
      </c>
      <c r="AN125" s="22">
        <v>-3.6363636363636362E-2</v>
      </c>
      <c r="AO125" s="185">
        <v>470</v>
      </c>
      <c r="AP125" s="185">
        <v>610</v>
      </c>
      <c r="AQ125" s="22">
        <v>0.17777777777777778</v>
      </c>
      <c r="AR125" s="22">
        <v>3.5555555555555556E-2</v>
      </c>
      <c r="AS125" s="32" t="s">
        <v>334</v>
      </c>
    </row>
    <row r="126" spans="1:45" ht="11.25" x14ac:dyDescent="0.2">
      <c r="B126" s="5" t="s">
        <v>253</v>
      </c>
      <c r="C126" s="184">
        <v>138</v>
      </c>
      <c r="D126" s="185">
        <v>320</v>
      </c>
      <c r="E126" s="22">
        <v>6.6666666666666666E-2</v>
      </c>
      <c r="F126" s="185">
        <v>290</v>
      </c>
      <c r="G126" s="185">
        <v>340</v>
      </c>
      <c r="H126" s="22">
        <v>0.45454545454545453</v>
      </c>
      <c r="I126" s="22">
        <v>9.0909090909090912E-2</v>
      </c>
      <c r="J126" s="184">
        <v>130</v>
      </c>
      <c r="K126" s="185">
        <v>400</v>
      </c>
      <c r="L126" s="22">
        <v>5.2631578947368418E-2</v>
      </c>
      <c r="M126" s="185">
        <v>360</v>
      </c>
      <c r="N126" s="185">
        <v>430</v>
      </c>
      <c r="O126" s="22">
        <v>0.33333333333333331</v>
      </c>
      <c r="P126" s="22">
        <v>6.6666666666666666E-2</v>
      </c>
      <c r="Q126" s="184">
        <v>38</v>
      </c>
      <c r="R126" s="185">
        <v>520</v>
      </c>
      <c r="S126" s="22">
        <v>0.04</v>
      </c>
      <c r="T126" s="185">
        <v>460</v>
      </c>
      <c r="U126" s="185">
        <v>600</v>
      </c>
      <c r="V126" s="22">
        <v>0.27450980392156865</v>
      </c>
      <c r="W126" s="22">
        <v>5.4901960784313732E-2</v>
      </c>
      <c r="X126" s="184">
        <v>66</v>
      </c>
      <c r="Y126" s="185">
        <v>430</v>
      </c>
      <c r="Z126" s="22">
        <v>2.3809523809523808E-2</v>
      </c>
      <c r="AA126" s="185">
        <v>400</v>
      </c>
      <c r="AB126" s="185">
        <v>480</v>
      </c>
      <c r="AC126" s="22">
        <v>0.26470588235294118</v>
      </c>
      <c r="AD126" s="22">
        <v>5.2941176470588235E-2</v>
      </c>
      <c r="AE126" s="184">
        <v>236</v>
      </c>
      <c r="AF126" s="185">
        <v>500</v>
      </c>
      <c r="AG126" s="22">
        <v>4.1666666666666664E-2</v>
      </c>
      <c r="AH126" s="185">
        <v>450</v>
      </c>
      <c r="AI126" s="185">
        <v>575</v>
      </c>
      <c r="AJ126" s="22">
        <v>0.28865979381443296</v>
      </c>
      <c r="AK126" s="22">
        <v>5.7731958762886594E-2</v>
      </c>
      <c r="AL126" s="184">
        <v>84</v>
      </c>
      <c r="AM126" s="185">
        <v>620</v>
      </c>
      <c r="AN126" s="22">
        <v>3.3333333333333333E-2</v>
      </c>
      <c r="AO126" s="185">
        <v>560</v>
      </c>
      <c r="AP126" s="185">
        <v>690</v>
      </c>
      <c r="AQ126" s="22">
        <v>0.14814814814814814</v>
      </c>
      <c r="AR126" s="22">
        <v>2.9629629629629627E-2</v>
      </c>
      <c r="AS126" s="32" t="s">
        <v>334</v>
      </c>
    </row>
    <row r="127" spans="1:45" ht="11.25" x14ac:dyDescent="0.2">
      <c r="B127" s="5" t="s">
        <v>254</v>
      </c>
      <c r="C127" s="184" t="s">
        <v>40</v>
      </c>
      <c r="D127" s="185" t="s">
        <v>40</v>
      </c>
      <c r="E127" s="22" t="s">
        <v>40</v>
      </c>
      <c r="F127" s="185" t="s">
        <v>40</v>
      </c>
      <c r="G127" s="185" t="s">
        <v>40</v>
      </c>
      <c r="H127" s="22" t="s">
        <v>40</v>
      </c>
      <c r="I127" s="22" t="s">
        <v>40</v>
      </c>
      <c r="J127" s="184">
        <v>43</v>
      </c>
      <c r="K127" s="185">
        <v>390</v>
      </c>
      <c r="L127" s="22">
        <v>2.6315789473684209E-2</v>
      </c>
      <c r="M127" s="185">
        <v>370</v>
      </c>
      <c r="N127" s="185">
        <v>420</v>
      </c>
      <c r="O127" s="22">
        <v>0.28712871287128711</v>
      </c>
      <c r="P127" s="22">
        <v>5.7425742574257421E-2</v>
      </c>
      <c r="Q127" s="184">
        <v>30</v>
      </c>
      <c r="R127" s="185">
        <v>445</v>
      </c>
      <c r="S127" s="22">
        <v>3.4883720930232558E-2</v>
      </c>
      <c r="T127" s="185">
        <v>430</v>
      </c>
      <c r="U127" s="185">
        <v>465</v>
      </c>
      <c r="V127" s="22">
        <v>0.2361111111111111</v>
      </c>
      <c r="W127" s="22">
        <v>4.7222222222222221E-2</v>
      </c>
      <c r="X127" s="184">
        <v>16</v>
      </c>
      <c r="Y127" s="185">
        <v>403</v>
      </c>
      <c r="Z127" s="22">
        <v>6.0526315789473685E-2</v>
      </c>
      <c r="AA127" s="185">
        <v>395</v>
      </c>
      <c r="AB127" s="185">
        <v>420</v>
      </c>
      <c r="AC127" s="22">
        <v>0.3</v>
      </c>
      <c r="AD127" s="22">
        <v>0.06</v>
      </c>
      <c r="AE127" s="184">
        <v>151</v>
      </c>
      <c r="AF127" s="185">
        <v>480</v>
      </c>
      <c r="AG127" s="22">
        <v>6.6666666666666666E-2</v>
      </c>
      <c r="AH127" s="185">
        <v>450</v>
      </c>
      <c r="AI127" s="185">
        <v>515</v>
      </c>
      <c r="AJ127" s="22">
        <v>0.26315789473684209</v>
      </c>
      <c r="AK127" s="22">
        <v>5.2631578947368418E-2</v>
      </c>
      <c r="AL127" s="184">
        <v>245</v>
      </c>
      <c r="AM127" s="185">
        <v>560</v>
      </c>
      <c r="AN127" s="22">
        <v>3.7037037037037035E-2</v>
      </c>
      <c r="AO127" s="185">
        <v>540</v>
      </c>
      <c r="AP127" s="185">
        <v>600</v>
      </c>
      <c r="AQ127" s="22">
        <v>0.24444444444444444</v>
      </c>
      <c r="AR127" s="22">
        <v>4.8888888888888885E-2</v>
      </c>
      <c r="AS127" s="32" t="s">
        <v>334</v>
      </c>
    </row>
    <row r="128" spans="1:45" ht="11.25" x14ac:dyDescent="0.2">
      <c r="B128" s="5" t="s">
        <v>255</v>
      </c>
      <c r="C128" s="184">
        <v>40</v>
      </c>
      <c r="D128" s="185">
        <v>320</v>
      </c>
      <c r="E128" s="22">
        <v>0.16363636363636364</v>
      </c>
      <c r="F128" s="185">
        <v>300</v>
      </c>
      <c r="G128" s="185">
        <v>345</v>
      </c>
      <c r="H128" s="22">
        <v>0.45454545454545453</v>
      </c>
      <c r="I128" s="22">
        <v>9.0909090909090912E-2</v>
      </c>
      <c r="J128" s="184">
        <v>86</v>
      </c>
      <c r="K128" s="185">
        <v>420</v>
      </c>
      <c r="L128" s="22">
        <v>7.6923076923076927E-2</v>
      </c>
      <c r="M128" s="185">
        <v>400</v>
      </c>
      <c r="N128" s="185">
        <v>440</v>
      </c>
      <c r="O128" s="22">
        <v>0.3125</v>
      </c>
      <c r="P128" s="22">
        <v>6.25E-2</v>
      </c>
      <c r="Q128" s="184">
        <v>25</v>
      </c>
      <c r="R128" s="185">
        <v>580</v>
      </c>
      <c r="S128" s="22">
        <v>-3.3333333333333333E-2</v>
      </c>
      <c r="T128" s="185">
        <v>550</v>
      </c>
      <c r="U128" s="185">
        <v>600</v>
      </c>
      <c r="V128" s="22">
        <v>0.19587628865979381</v>
      </c>
      <c r="W128" s="22">
        <v>3.9175257731958762E-2</v>
      </c>
      <c r="X128" s="184">
        <v>32</v>
      </c>
      <c r="Y128" s="185">
        <v>455</v>
      </c>
      <c r="Z128" s="22">
        <v>0</v>
      </c>
      <c r="AA128" s="185">
        <v>415</v>
      </c>
      <c r="AB128" s="185">
        <v>490</v>
      </c>
      <c r="AC128" s="22">
        <v>0.2638888888888889</v>
      </c>
      <c r="AD128" s="22">
        <v>5.2777777777777778E-2</v>
      </c>
      <c r="AE128" s="184">
        <v>93</v>
      </c>
      <c r="AF128" s="185">
        <v>530</v>
      </c>
      <c r="AG128" s="22">
        <v>0.06</v>
      </c>
      <c r="AH128" s="185">
        <v>475</v>
      </c>
      <c r="AI128" s="185">
        <v>590</v>
      </c>
      <c r="AJ128" s="22">
        <v>0.29268292682926828</v>
      </c>
      <c r="AK128" s="22">
        <v>5.8536585365853655E-2</v>
      </c>
      <c r="AL128" s="184">
        <v>45</v>
      </c>
      <c r="AM128" s="185">
        <v>690</v>
      </c>
      <c r="AN128" s="22">
        <v>6.1538461538461542E-2</v>
      </c>
      <c r="AO128" s="185">
        <v>620</v>
      </c>
      <c r="AP128" s="185">
        <v>750</v>
      </c>
      <c r="AQ128" s="22">
        <v>0.26605504587155965</v>
      </c>
      <c r="AR128" s="22">
        <v>5.321100917431193E-2</v>
      </c>
      <c r="AS128" s="32" t="s">
        <v>334</v>
      </c>
    </row>
    <row r="129" spans="1:45" ht="11.25" x14ac:dyDescent="0.2">
      <c r="B129" s="5" t="s">
        <v>256</v>
      </c>
      <c r="C129" s="184">
        <v>32</v>
      </c>
      <c r="D129" s="185">
        <v>310</v>
      </c>
      <c r="E129" s="22">
        <v>0.12727272727272726</v>
      </c>
      <c r="F129" s="185">
        <v>283</v>
      </c>
      <c r="G129" s="185">
        <v>330</v>
      </c>
      <c r="H129" s="22">
        <v>0.47619047619047616</v>
      </c>
      <c r="I129" s="22">
        <v>9.5238095238095233E-2</v>
      </c>
      <c r="J129" s="184">
        <v>104</v>
      </c>
      <c r="K129" s="185">
        <v>400</v>
      </c>
      <c r="L129" s="22">
        <v>3.896103896103896E-2</v>
      </c>
      <c r="M129" s="185">
        <v>380</v>
      </c>
      <c r="N129" s="185">
        <v>425</v>
      </c>
      <c r="O129" s="22">
        <v>0.29032258064516131</v>
      </c>
      <c r="P129" s="22">
        <v>5.8064516129032261E-2</v>
      </c>
      <c r="Q129" s="184">
        <v>71</v>
      </c>
      <c r="R129" s="185">
        <v>480</v>
      </c>
      <c r="S129" s="22">
        <v>6.6666666666666666E-2</v>
      </c>
      <c r="T129" s="185">
        <v>440</v>
      </c>
      <c r="U129" s="185">
        <v>530</v>
      </c>
      <c r="V129" s="22">
        <v>0.26315789473684209</v>
      </c>
      <c r="W129" s="22">
        <v>5.2631578947368418E-2</v>
      </c>
      <c r="X129" s="184">
        <v>60</v>
      </c>
      <c r="Y129" s="185">
        <v>420</v>
      </c>
      <c r="Z129" s="22">
        <v>6.3291139240506333E-2</v>
      </c>
      <c r="AA129" s="185">
        <v>385</v>
      </c>
      <c r="AB129" s="185">
        <v>450</v>
      </c>
      <c r="AC129" s="22">
        <v>0.3125</v>
      </c>
      <c r="AD129" s="22">
        <v>6.25E-2</v>
      </c>
      <c r="AE129" s="184">
        <v>308</v>
      </c>
      <c r="AF129" s="185">
        <v>460</v>
      </c>
      <c r="AG129" s="22">
        <v>2.2222222222222223E-2</v>
      </c>
      <c r="AH129" s="185">
        <v>425</v>
      </c>
      <c r="AI129" s="185">
        <v>500</v>
      </c>
      <c r="AJ129" s="22">
        <v>0.31428571428571428</v>
      </c>
      <c r="AK129" s="22">
        <v>6.2857142857142861E-2</v>
      </c>
      <c r="AL129" s="184">
        <v>77</v>
      </c>
      <c r="AM129" s="185">
        <v>550</v>
      </c>
      <c r="AN129" s="22">
        <v>5.7692307692307696E-2</v>
      </c>
      <c r="AO129" s="185">
        <v>500</v>
      </c>
      <c r="AP129" s="185">
        <v>630</v>
      </c>
      <c r="AQ129" s="22">
        <v>0.25</v>
      </c>
      <c r="AR129" s="22">
        <v>0.05</v>
      </c>
      <c r="AS129" s="32" t="s">
        <v>334</v>
      </c>
    </row>
    <row r="130" spans="1:45" s="21" customFormat="1" ht="11.25" x14ac:dyDescent="0.2">
      <c r="B130" s="21" t="s">
        <v>36</v>
      </c>
      <c r="C130" s="186">
        <v>513</v>
      </c>
      <c r="D130" s="187">
        <v>320</v>
      </c>
      <c r="E130" s="153">
        <v>6.6666666666666666E-2</v>
      </c>
      <c r="F130" s="187">
        <v>295</v>
      </c>
      <c r="G130" s="187">
        <v>370</v>
      </c>
      <c r="H130" s="153">
        <v>0.39130434782608697</v>
      </c>
      <c r="I130" s="153">
        <v>7.8260869565217397E-2</v>
      </c>
      <c r="J130" s="186">
        <v>1061</v>
      </c>
      <c r="K130" s="187">
        <v>410</v>
      </c>
      <c r="L130" s="153">
        <v>5.128205128205128E-2</v>
      </c>
      <c r="M130" s="187">
        <v>380</v>
      </c>
      <c r="N130" s="187">
        <v>450</v>
      </c>
      <c r="O130" s="153">
        <v>0.32258064516129031</v>
      </c>
      <c r="P130" s="153">
        <v>6.4516129032258063E-2</v>
      </c>
      <c r="Q130" s="186">
        <v>423</v>
      </c>
      <c r="R130" s="187">
        <v>480</v>
      </c>
      <c r="S130" s="153">
        <v>4.3478260869565216E-2</v>
      </c>
      <c r="T130" s="187">
        <v>440</v>
      </c>
      <c r="U130" s="187">
        <v>550</v>
      </c>
      <c r="V130" s="153">
        <v>0.26315789473684209</v>
      </c>
      <c r="W130" s="153">
        <v>5.2631578947368418E-2</v>
      </c>
      <c r="X130" s="186">
        <v>454</v>
      </c>
      <c r="Y130" s="187">
        <v>410</v>
      </c>
      <c r="Z130" s="153">
        <v>3.7974683544303799E-2</v>
      </c>
      <c r="AA130" s="187">
        <v>370</v>
      </c>
      <c r="AB130" s="187">
        <v>450</v>
      </c>
      <c r="AC130" s="153">
        <v>0.30158730158730157</v>
      </c>
      <c r="AD130" s="153">
        <v>6.0317460317460311E-2</v>
      </c>
      <c r="AE130" s="186">
        <v>2252</v>
      </c>
      <c r="AF130" s="187">
        <v>460</v>
      </c>
      <c r="AG130" s="153">
        <v>4.5454545454545456E-2</v>
      </c>
      <c r="AH130" s="187">
        <v>420</v>
      </c>
      <c r="AI130" s="187">
        <v>500</v>
      </c>
      <c r="AJ130" s="153">
        <v>0.27777777777777779</v>
      </c>
      <c r="AK130" s="153">
        <v>5.5555555555555559E-2</v>
      </c>
      <c r="AL130" s="186">
        <v>1072</v>
      </c>
      <c r="AM130" s="187">
        <v>550</v>
      </c>
      <c r="AN130" s="153">
        <v>3.7735849056603772E-2</v>
      </c>
      <c r="AO130" s="187">
        <v>500</v>
      </c>
      <c r="AP130" s="187">
        <v>620</v>
      </c>
      <c r="AQ130" s="153">
        <v>0.25</v>
      </c>
      <c r="AR130" s="153">
        <v>0.05</v>
      </c>
      <c r="AS130" s="9"/>
    </row>
    <row r="131" spans="1:45" ht="10.35" customHeight="1" x14ac:dyDescent="0.2">
      <c r="A131" s="5" t="s">
        <v>0</v>
      </c>
      <c r="B131" s="5" t="s">
        <v>0</v>
      </c>
      <c r="C131" s="184">
        <v>65</v>
      </c>
      <c r="D131" s="185">
        <v>280</v>
      </c>
      <c r="E131" s="22">
        <v>0.16666666666666666</v>
      </c>
      <c r="F131" s="185">
        <v>240</v>
      </c>
      <c r="G131" s="185">
        <v>300</v>
      </c>
      <c r="H131" s="22">
        <v>0.47368421052631576</v>
      </c>
      <c r="I131" s="22">
        <v>9.4736842105263147E-2</v>
      </c>
      <c r="J131" s="184">
        <v>160</v>
      </c>
      <c r="K131" s="185">
        <v>340</v>
      </c>
      <c r="L131" s="22">
        <v>6.25E-2</v>
      </c>
      <c r="M131" s="185">
        <v>310</v>
      </c>
      <c r="N131" s="185">
        <v>360</v>
      </c>
      <c r="O131" s="22">
        <v>0.30769230769230771</v>
      </c>
      <c r="P131" s="22">
        <v>6.1538461538461542E-2</v>
      </c>
      <c r="Q131" s="184">
        <v>85</v>
      </c>
      <c r="R131" s="185">
        <v>395</v>
      </c>
      <c r="S131" s="22">
        <v>7.3369565217391311E-2</v>
      </c>
      <c r="T131" s="185">
        <v>380</v>
      </c>
      <c r="U131" s="185">
        <v>420</v>
      </c>
      <c r="V131" s="22">
        <v>0.27419354838709675</v>
      </c>
      <c r="W131" s="22">
        <v>5.4838709677419349E-2</v>
      </c>
      <c r="X131" s="184">
        <v>170</v>
      </c>
      <c r="Y131" s="185">
        <v>350</v>
      </c>
      <c r="Z131" s="22">
        <v>2.9411764705882353E-2</v>
      </c>
      <c r="AA131" s="185">
        <v>330</v>
      </c>
      <c r="AB131" s="185">
        <v>380</v>
      </c>
      <c r="AC131" s="22">
        <v>0.29629629629629628</v>
      </c>
      <c r="AD131" s="22">
        <v>5.9259259259259255E-2</v>
      </c>
      <c r="AE131" s="184">
        <v>592</v>
      </c>
      <c r="AF131" s="185">
        <v>395</v>
      </c>
      <c r="AG131" s="22">
        <v>3.9473684210526314E-2</v>
      </c>
      <c r="AH131" s="185">
        <v>365</v>
      </c>
      <c r="AI131" s="185">
        <v>420</v>
      </c>
      <c r="AJ131" s="22">
        <v>0.234375</v>
      </c>
      <c r="AK131" s="22">
        <v>4.6875E-2</v>
      </c>
      <c r="AL131" s="184">
        <v>181</v>
      </c>
      <c r="AM131" s="185">
        <v>470</v>
      </c>
      <c r="AN131" s="22">
        <v>4.4444444444444446E-2</v>
      </c>
      <c r="AO131" s="185">
        <v>430</v>
      </c>
      <c r="AP131" s="185">
        <v>520</v>
      </c>
      <c r="AQ131" s="22">
        <v>0.23684210526315788</v>
      </c>
      <c r="AR131" s="22">
        <v>4.7368421052631574E-2</v>
      </c>
      <c r="AS131" s="32" t="s">
        <v>334</v>
      </c>
    </row>
    <row r="132" spans="1:45" ht="11.25" x14ac:dyDescent="0.2">
      <c r="B132" s="5" t="s">
        <v>257</v>
      </c>
      <c r="C132" s="184" t="s">
        <v>40</v>
      </c>
      <c r="D132" s="185" t="s">
        <v>40</v>
      </c>
      <c r="E132" s="22" t="s">
        <v>40</v>
      </c>
      <c r="F132" s="185" t="s">
        <v>40</v>
      </c>
      <c r="G132" s="185" t="s">
        <v>40</v>
      </c>
      <c r="H132" s="22" t="s">
        <v>40</v>
      </c>
      <c r="I132" s="22" t="s">
        <v>40</v>
      </c>
      <c r="J132" s="184">
        <v>19</v>
      </c>
      <c r="K132" s="185">
        <v>330</v>
      </c>
      <c r="L132" s="22">
        <v>6.4516129032258063E-2</v>
      </c>
      <c r="M132" s="185">
        <v>300</v>
      </c>
      <c r="N132" s="185">
        <v>350</v>
      </c>
      <c r="O132" s="22">
        <v>0.35802469135802467</v>
      </c>
      <c r="P132" s="22">
        <v>7.160493827160494E-2</v>
      </c>
      <c r="Q132" s="184">
        <v>18</v>
      </c>
      <c r="R132" s="185">
        <v>370</v>
      </c>
      <c r="S132" s="22">
        <v>5.434782608695652E-3</v>
      </c>
      <c r="T132" s="185">
        <v>350</v>
      </c>
      <c r="U132" s="185">
        <v>390</v>
      </c>
      <c r="V132" s="22">
        <v>0.23333333333333334</v>
      </c>
      <c r="W132" s="22">
        <v>4.6666666666666669E-2</v>
      </c>
      <c r="X132" s="184">
        <v>11</v>
      </c>
      <c r="Y132" s="185">
        <v>350</v>
      </c>
      <c r="Z132" s="22" t="s">
        <v>40</v>
      </c>
      <c r="AA132" s="185">
        <v>300</v>
      </c>
      <c r="AB132" s="185">
        <v>365</v>
      </c>
      <c r="AC132" s="22">
        <v>0.20689655172413793</v>
      </c>
      <c r="AD132" s="22">
        <v>4.1379310344827586E-2</v>
      </c>
      <c r="AE132" s="184">
        <v>58</v>
      </c>
      <c r="AF132" s="185">
        <v>395</v>
      </c>
      <c r="AG132" s="22">
        <v>3.9473684210526314E-2</v>
      </c>
      <c r="AH132" s="185">
        <v>380</v>
      </c>
      <c r="AI132" s="185">
        <v>430</v>
      </c>
      <c r="AJ132" s="22">
        <v>0.19696969696969696</v>
      </c>
      <c r="AK132" s="22">
        <v>3.9393939393939391E-2</v>
      </c>
      <c r="AL132" s="184">
        <v>47</v>
      </c>
      <c r="AM132" s="185">
        <v>470</v>
      </c>
      <c r="AN132" s="22">
        <v>0</v>
      </c>
      <c r="AO132" s="185">
        <v>450</v>
      </c>
      <c r="AP132" s="185">
        <v>520</v>
      </c>
      <c r="AQ132" s="22">
        <v>0.14634146341463414</v>
      </c>
      <c r="AR132" s="22">
        <v>2.9268292682926828E-2</v>
      </c>
      <c r="AS132" s="32" t="s">
        <v>334</v>
      </c>
    </row>
    <row r="133" spans="1:45" ht="11.25" x14ac:dyDescent="0.2">
      <c r="B133" s="5" t="s">
        <v>258</v>
      </c>
      <c r="C133" s="184">
        <v>73</v>
      </c>
      <c r="D133" s="185">
        <v>260</v>
      </c>
      <c r="E133" s="22">
        <v>8.3333333333333329E-2</v>
      </c>
      <c r="F133" s="185">
        <v>223</v>
      </c>
      <c r="G133" s="185">
        <v>367</v>
      </c>
      <c r="H133" s="22">
        <v>0.26829268292682928</v>
      </c>
      <c r="I133" s="22">
        <v>5.365853658536586E-2</v>
      </c>
      <c r="J133" s="184">
        <v>106</v>
      </c>
      <c r="K133" s="185">
        <v>330</v>
      </c>
      <c r="L133" s="22">
        <v>6.4516129032258063E-2</v>
      </c>
      <c r="M133" s="185">
        <v>300</v>
      </c>
      <c r="N133" s="185">
        <v>350</v>
      </c>
      <c r="O133" s="22">
        <v>0.32</v>
      </c>
      <c r="P133" s="22">
        <v>6.4000000000000001E-2</v>
      </c>
      <c r="Q133" s="184">
        <v>42</v>
      </c>
      <c r="R133" s="185">
        <v>365</v>
      </c>
      <c r="S133" s="22">
        <v>4.2857142857142858E-2</v>
      </c>
      <c r="T133" s="185">
        <v>340</v>
      </c>
      <c r="U133" s="185">
        <v>390</v>
      </c>
      <c r="V133" s="22">
        <v>0.25862068965517243</v>
      </c>
      <c r="W133" s="22">
        <v>5.1724137931034489E-2</v>
      </c>
      <c r="X133" s="184">
        <v>54</v>
      </c>
      <c r="Y133" s="185">
        <v>350</v>
      </c>
      <c r="Z133" s="22">
        <v>9.375E-2</v>
      </c>
      <c r="AA133" s="185">
        <v>330</v>
      </c>
      <c r="AB133" s="185">
        <v>360</v>
      </c>
      <c r="AC133" s="22">
        <v>0.34615384615384615</v>
      </c>
      <c r="AD133" s="22">
        <v>6.9230769230769235E-2</v>
      </c>
      <c r="AE133" s="184">
        <v>321</v>
      </c>
      <c r="AF133" s="185">
        <v>390</v>
      </c>
      <c r="AG133" s="22">
        <v>5.4054054054054057E-2</v>
      </c>
      <c r="AH133" s="185">
        <v>360</v>
      </c>
      <c r="AI133" s="185">
        <v>420</v>
      </c>
      <c r="AJ133" s="22">
        <v>0.3</v>
      </c>
      <c r="AK133" s="22">
        <v>0.06</v>
      </c>
      <c r="AL133" s="184">
        <v>755</v>
      </c>
      <c r="AM133" s="185">
        <v>450</v>
      </c>
      <c r="AN133" s="22">
        <v>3.4482758620689655E-2</v>
      </c>
      <c r="AO133" s="185">
        <v>430</v>
      </c>
      <c r="AP133" s="185">
        <v>460</v>
      </c>
      <c r="AQ133" s="22">
        <v>0.18421052631578946</v>
      </c>
      <c r="AR133" s="22">
        <v>3.6842105263157891E-2</v>
      </c>
      <c r="AS133" s="32" t="s">
        <v>334</v>
      </c>
    </row>
    <row r="134" spans="1:45" ht="11.25" x14ac:dyDescent="0.2">
      <c r="B134" s="5" t="s">
        <v>259</v>
      </c>
      <c r="C134" s="184">
        <v>61</v>
      </c>
      <c r="D134" s="185">
        <v>250</v>
      </c>
      <c r="E134" s="22">
        <v>5.0420168067226892E-2</v>
      </c>
      <c r="F134" s="185">
        <v>210</v>
      </c>
      <c r="G134" s="185">
        <v>280</v>
      </c>
      <c r="H134" s="22">
        <v>0.42857142857142855</v>
      </c>
      <c r="I134" s="22">
        <v>8.5714285714285715E-2</v>
      </c>
      <c r="J134" s="184">
        <v>96</v>
      </c>
      <c r="K134" s="185">
        <v>340</v>
      </c>
      <c r="L134" s="22">
        <v>6.25E-2</v>
      </c>
      <c r="M134" s="185">
        <v>300</v>
      </c>
      <c r="N134" s="185">
        <v>360</v>
      </c>
      <c r="O134" s="22">
        <v>0.36</v>
      </c>
      <c r="P134" s="22">
        <v>7.1999999999999995E-2</v>
      </c>
      <c r="Q134" s="184">
        <v>37</v>
      </c>
      <c r="R134" s="185">
        <v>395</v>
      </c>
      <c r="S134" s="22">
        <v>1.282051282051282E-2</v>
      </c>
      <c r="T134" s="185">
        <v>370</v>
      </c>
      <c r="U134" s="185">
        <v>420</v>
      </c>
      <c r="V134" s="22">
        <v>0.234375</v>
      </c>
      <c r="W134" s="22">
        <v>4.6875E-2</v>
      </c>
      <c r="X134" s="184">
        <v>73</v>
      </c>
      <c r="Y134" s="185">
        <v>350</v>
      </c>
      <c r="Z134" s="22">
        <v>2.9411764705882353E-2</v>
      </c>
      <c r="AA134" s="185">
        <v>320</v>
      </c>
      <c r="AB134" s="185">
        <v>370</v>
      </c>
      <c r="AC134" s="22">
        <v>0.29629629629629628</v>
      </c>
      <c r="AD134" s="22">
        <v>5.9259259259259255E-2</v>
      </c>
      <c r="AE134" s="184">
        <v>499</v>
      </c>
      <c r="AF134" s="185">
        <v>395</v>
      </c>
      <c r="AG134" s="22">
        <v>3.9473684210526314E-2</v>
      </c>
      <c r="AH134" s="185">
        <v>370</v>
      </c>
      <c r="AI134" s="185">
        <v>425</v>
      </c>
      <c r="AJ134" s="22">
        <v>0.234375</v>
      </c>
      <c r="AK134" s="22">
        <v>4.6875E-2</v>
      </c>
      <c r="AL134" s="184">
        <v>638</v>
      </c>
      <c r="AM134" s="185">
        <v>460</v>
      </c>
      <c r="AN134" s="22">
        <v>2.2222222222222223E-2</v>
      </c>
      <c r="AO134" s="185">
        <v>450</v>
      </c>
      <c r="AP134" s="185">
        <v>490</v>
      </c>
      <c r="AQ134" s="22">
        <v>0.15</v>
      </c>
      <c r="AR134" s="22">
        <v>0.03</v>
      </c>
      <c r="AS134" s="32" t="s">
        <v>334</v>
      </c>
    </row>
    <row r="135" spans="1:45" s="21" customFormat="1" ht="11.25" x14ac:dyDescent="0.2">
      <c r="B135" s="21" t="s">
        <v>36</v>
      </c>
      <c r="C135" s="186">
        <v>205</v>
      </c>
      <c r="D135" s="187">
        <v>265</v>
      </c>
      <c r="E135" s="153">
        <v>0.10416666666666667</v>
      </c>
      <c r="F135" s="187">
        <v>220</v>
      </c>
      <c r="G135" s="187">
        <v>300</v>
      </c>
      <c r="H135" s="153">
        <v>0.43243243243243246</v>
      </c>
      <c r="I135" s="153">
        <v>8.6486486486486491E-2</v>
      </c>
      <c r="J135" s="186">
        <v>381</v>
      </c>
      <c r="K135" s="187">
        <v>340</v>
      </c>
      <c r="L135" s="153">
        <v>6.25E-2</v>
      </c>
      <c r="M135" s="187">
        <v>300</v>
      </c>
      <c r="N135" s="187">
        <v>355</v>
      </c>
      <c r="O135" s="153">
        <v>0.36</v>
      </c>
      <c r="P135" s="153">
        <v>7.1999999999999995E-2</v>
      </c>
      <c r="Q135" s="186">
        <v>182</v>
      </c>
      <c r="R135" s="187">
        <v>388</v>
      </c>
      <c r="S135" s="153">
        <v>4.8648648648648651E-2</v>
      </c>
      <c r="T135" s="187">
        <v>360</v>
      </c>
      <c r="U135" s="187">
        <v>420</v>
      </c>
      <c r="V135" s="153">
        <v>0.29333333333333333</v>
      </c>
      <c r="W135" s="153">
        <v>5.8666666666666666E-2</v>
      </c>
      <c r="X135" s="186">
        <v>308</v>
      </c>
      <c r="Y135" s="187">
        <v>350</v>
      </c>
      <c r="Z135" s="153">
        <v>6.0606060606060608E-2</v>
      </c>
      <c r="AA135" s="187">
        <v>330</v>
      </c>
      <c r="AB135" s="187">
        <v>375</v>
      </c>
      <c r="AC135" s="153">
        <v>0.29629629629629628</v>
      </c>
      <c r="AD135" s="153">
        <v>5.9259259259259255E-2</v>
      </c>
      <c r="AE135" s="186">
        <v>1470</v>
      </c>
      <c r="AF135" s="187">
        <v>390</v>
      </c>
      <c r="AG135" s="153">
        <v>2.6315789473684209E-2</v>
      </c>
      <c r="AH135" s="187">
        <v>370</v>
      </c>
      <c r="AI135" s="187">
        <v>420</v>
      </c>
      <c r="AJ135" s="153">
        <v>0.21875</v>
      </c>
      <c r="AK135" s="153">
        <v>4.3749999999999997E-2</v>
      </c>
      <c r="AL135" s="186">
        <v>1621</v>
      </c>
      <c r="AM135" s="187">
        <v>450</v>
      </c>
      <c r="AN135" s="153">
        <v>2.2727272727272728E-2</v>
      </c>
      <c r="AO135" s="187">
        <v>440</v>
      </c>
      <c r="AP135" s="187">
        <v>480</v>
      </c>
      <c r="AQ135" s="153">
        <v>0.125</v>
      </c>
      <c r="AR135" s="153">
        <v>2.5000000000000001E-2</v>
      </c>
      <c r="AS135" s="9"/>
    </row>
    <row r="136" spans="1:45" ht="11.25" x14ac:dyDescent="0.2">
      <c r="A136" s="5" t="s">
        <v>260</v>
      </c>
      <c r="B136" s="5" t="s">
        <v>260</v>
      </c>
      <c r="C136" s="184">
        <v>37</v>
      </c>
      <c r="D136" s="185">
        <v>280</v>
      </c>
      <c r="E136" s="22">
        <v>-3.4482758620689655E-2</v>
      </c>
      <c r="F136" s="185">
        <v>243</v>
      </c>
      <c r="G136" s="185">
        <v>310</v>
      </c>
      <c r="H136" s="22">
        <v>0.36585365853658536</v>
      </c>
      <c r="I136" s="22">
        <v>7.3170731707317069E-2</v>
      </c>
      <c r="J136" s="184">
        <v>53</v>
      </c>
      <c r="K136" s="185">
        <v>390</v>
      </c>
      <c r="L136" s="22">
        <v>0.11428571428571428</v>
      </c>
      <c r="M136" s="185">
        <v>350</v>
      </c>
      <c r="N136" s="185">
        <v>475</v>
      </c>
      <c r="O136" s="22">
        <v>0.45522388059701491</v>
      </c>
      <c r="P136" s="22">
        <v>9.1044776119402981E-2</v>
      </c>
      <c r="Q136" s="184">
        <v>19</v>
      </c>
      <c r="R136" s="185">
        <v>500</v>
      </c>
      <c r="S136" s="22">
        <v>0.14942528735632185</v>
      </c>
      <c r="T136" s="185">
        <v>450</v>
      </c>
      <c r="U136" s="185">
        <v>600</v>
      </c>
      <c r="V136" s="22">
        <v>0.25</v>
      </c>
      <c r="W136" s="22">
        <v>0.05</v>
      </c>
      <c r="X136" s="184">
        <v>68</v>
      </c>
      <c r="Y136" s="185">
        <v>400</v>
      </c>
      <c r="Z136" s="22">
        <v>5.2631578947368418E-2</v>
      </c>
      <c r="AA136" s="185">
        <v>380</v>
      </c>
      <c r="AB136" s="185">
        <v>475</v>
      </c>
      <c r="AC136" s="22">
        <v>0.42857142857142855</v>
      </c>
      <c r="AD136" s="22">
        <v>8.5714285714285715E-2</v>
      </c>
      <c r="AE136" s="184">
        <v>144</v>
      </c>
      <c r="AF136" s="185">
        <v>450</v>
      </c>
      <c r="AG136" s="22">
        <v>7.1428571428571425E-2</v>
      </c>
      <c r="AH136" s="185">
        <v>398</v>
      </c>
      <c r="AI136" s="185">
        <v>500</v>
      </c>
      <c r="AJ136" s="22">
        <v>0.41509433962264153</v>
      </c>
      <c r="AK136" s="22">
        <v>8.3018867924528311E-2</v>
      </c>
      <c r="AL136" s="184">
        <v>20</v>
      </c>
      <c r="AM136" s="185">
        <v>510</v>
      </c>
      <c r="AN136" s="22">
        <v>0.13333333333333333</v>
      </c>
      <c r="AO136" s="185">
        <v>460</v>
      </c>
      <c r="AP136" s="185">
        <v>600</v>
      </c>
      <c r="AQ136" s="22">
        <v>0.29113924050632911</v>
      </c>
      <c r="AR136" s="22">
        <v>5.8227848101265821E-2</v>
      </c>
      <c r="AS136" s="32" t="s">
        <v>334</v>
      </c>
    </row>
    <row r="137" spans="1:45" ht="11.25" x14ac:dyDescent="0.2">
      <c r="B137" s="5" t="s">
        <v>261</v>
      </c>
      <c r="C137" s="184">
        <v>28</v>
      </c>
      <c r="D137" s="185">
        <v>283</v>
      </c>
      <c r="E137" s="22">
        <v>8.8461538461538466E-2</v>
      </c>
      <c r="F137" s="185">
        <v>255</v>
      </c>
      <c r="G137" s="185">
        <v>320</v>
      </c>
      <c r="H137" s="22">
        <v>0.7151515151515152</v>
      </c>
      <c r="I137" s="22">
        <v>0.14303030303030304</v>
      </c>
      <c r="J137" s="184">
        <v>158</v>
      </c>
      <c r="K137" s="185">
        <v>360</v>
      </c>
      <c r="L137" s="22">
        <v>9.0909090909090912E-2</v>
      </c>
      <c r="M137" s="185">
        <v>340</v>
      </c>
      <c r="N137" s="185">
        <v>385</v>
      </c>
      <c r="O137" s="22">
        <v>0.44</v>
      </c>
      <c r="P137" s="22">
        <v>8.7999999999999995E-2</v>
      </c>
      <c r="Q137" s="184">
        <v>66</v>
      </c>
      <c r="R137" s="185">
        <v>430</v>
      </c>
      <c r="S137" s="22">
        <v>8.0402010050251257E-2</v>
      </c>
      <c r="T137" s="185">
        <v>400</v>
      </c>
      <c r="U137" s="185">
        <v>470</v>
      </c>
      <c r="V137" s="22">
        <v>0.38709677419354838</v>
      </c>
      <c r="W137" s="22">
        <v>7.7419354838709681E-2</v>
      </c>
      <c r="X137" s="184">
        <v>60</v>
      </c>
      <c r="Y137" s="185">
        <v>390</v>
      </c>
      <c r="Z137" s="22">
        <v>5.4054054054054057E-2</v>
      </c>
      <c r="AA137" s="185">
        <v>365</v>
      </c>
      <c r="AB137" s="185">
        <v>410</v>
      </c>
      <c r="AC137" s="22">
        <v>0.44444444444444442</v>
      </c>
      <c r="AD137" s="22">
        <v>8.8888888888888878E-2</v>
      </c>
      <c r="AE137" s="184">
        <v>323</v>
      </c>
      <c r="AF137" s="185">
        <v>450</v>
      </c>
      <c r="AG137" s="22">
        <v>7.1428571428571425E-2</v>
      </c>
      <c r="AH137" s="185">
        <v>420</v>
      </c>
      <c r="AI137" s="185">
        <v>480</v>
      </c>
      <c r="AJ137" s="22">
        <v>0.40625</v>
      </c>
      <c r="AK137" s="22">
        <v>8.1250000000000003E-2</v>
      </c>
      <c r="AL137" s="184">
        <v>102</v>
      </c>
      <c r="AM137" s="185">
        <v>528</v>
      </c>
      <c r="AN137" s="22">
        <v>6.6666666666666666E-2</v>
      </c>
      <c r="AO137" s="185">
        <v>480</v>
      </c>
      <c r="AP137" s="185">
        <v>580</v>
      </c>
      <c r="AQ137" s="22">
        <v>0.38947368421052631</v>
      </c>
      <c r="AR137" s="22">
        <v>7.7894736842105267E-2</v>
      </c>
      <c r="AS137" s="32" t="s">
        <v>334</v>
      </c>
    </row>
    <row r="138" spans="1:45" ht="11.25" x14ac:dyDescent="0.2">
      <c r="B138" s="5" t="s">
        <v>262</v>
      </c>
      <c r="C138" s="184">
        <v>11</v>
      </c>
      <c r="D138" s="185">
        <v>275</v>
      </c>
      <c r="E138" s="22">
        <v>-1.0791366906474821E-2</v>
      </c>
      <c r="F138" s="185">
        <v>225</v>
      </c>
      <c r="G138" s="185">
        <v>300</v>
      </c>
      <c r="H138" s="22">
        <v>0.41025641025641024</v>
      </c>
      <c r="I138" s="22">
        <v>8.2051282051282051E-2</v>
      </c>
      <c r="J138" s="184">
        <v>59</v>
      </c>
      <c r="K138" s="185">
        <v>350</v>
      </c>
      <c r="L138" s="22">
        <v>3.5502958579881658E-2</v>
      </c>
      <c r="M138" s="185">
        <v>330</v>
      </c>
      <c r="N138" s="185">
        <v>400</v>
      </c>
      <c r="O138" s="22">
        <v>0.34615384615384615</v>
      </c>
      <c r="P138" s="22">
        <v>6.9230769230769235E-2</v>
      </c>
      <c r="Q138" s="184">
        <v>44</v>
      </c>
      <c r="R138" s="185">
        <v>423</v>
      </c>
      <c r="S138" s="22">
        <v>1.1961722488038277E-2</v>
      </c>
      <c r="T138" s="185">
        <v>400</v>
      </c>
      <c r="U138" s="185">
        <v>460</v>
      </c>
      <c r="V138" s="22">
        <v>0.32187500000000002</v>
      </c>
      <c r="W138" s="22">
        <v>6.4375000000000002E-2</v>
      </c>
      <c r="X138" s="184">
        <v>49</v>
      </c>
      <c r="Y138" s="185">
        <v>380</v>
      </c>
      <c r="Z138" s="22">
        <v>0</v>
      </c>
      <c r="AA138" s="185">
        <v>360</v>
      </c>
      <c r="AB138" s="185">
        <v>410</v>
      </c>
      <c r="AC138" s="22">
        <v>0.38181818181818183</v>
      </c>
      <c r="AD138" s="22">
        <v>7.636363636363637E-2</v>
      </c>
      <c r="AE138" s="184">
        <v>273</v>
      </c>
      <c r="AF138" s="185">
        <v>450</v>
      </c>
      <c r="AG138" s="22">
        <v>7.1428571428571425E-2</v>
      </c>
      <c r="AH138" s="185">
        <v>420</v>
      </c>
      <c r="AI138" s="185">
        <v>470</v>
      </c>
      <c r="AJ138" s="22">
        <v>0.45161290322580644</v>
      </c>
      <c r="AK138" s="22">
        <v>9.0322580645161285E-2</v>
      </c>
      <c r="AL138" s="184">
        <v>78</v>
      </c>
      <c r="AM138" s="185">
        <v>520</v>
      </c>
      <c r="AN138" s="22">
        <v>8.3333333333333329E-2</v>
      </c>
      <c r="AO138" s="185">
        <v>480</v>
      </c>
      <c r="AP138" s="185">
        <v>530</v>
      </c>
      <c r="AQ138" s="22">
        <v>0.40540540540540543</v>
      </c>
      <c r="AR138" s="22">
        <v>8.1081081081081086E-2</v>
      </c>
      <c r="AS138" s="32" t="s">
        <v>334</v>
      </c>
    </row>
    <row r="139" spans="1:45" ht="11.25" x14ac:dyDescent="0.2">
      <c r="B139" s="5" t="s">
        <v>263</v>
      </c>
      <c r="C139" s="184">
        <v>15</v>
      </c>
      <c r="D139" s="185">
        <v>270</v>
      </c>
      <c r="E139" s="22">
        <v>-3.5714285714285712E-2</v>
      </c>
      <c r="F139" s="185">
        <v>210</v>
      </c>
      <c r="G139" s="185">
        <v>300</v>
      </c>
      <c r="H139" s="22">
        <v>0.5</v>
      </c>
      <c r="I139" s="22">
        <v>0.1</v>
      </c>
      <c r="J139" s="184">
        <v>102</v>
      </c>
      <c r="K139" s="185">
        <v>365</v>
      </c>
      <c r="L139" s="22">
        <v>7.3529411764705885E-2</v>
      </c>
      <c r="M139" s="185">
        <v>330</v>
      </c>
      <c r="N139" s="185">
        <v>400</v>
      </c>
      <c r="O139" s="22">
        <v>0.40384615384615385</v>
      </c>
      <c r="P139" s="22">
        <v>8.0769230769230774E-2</v>
      </c>
      <c r="Q139" s="184">
        <v>54</v>
      </c>
      <c r="R139" s="185">
        <v>430</v>
      </c>
      <c r="S139" s="22">
        <v>2.3809523809523808E-2</v>
      </c>
      <c r="T139" s="185">
        <v>390</v>
      </c>
      <c r="U139" s="185">
        <v>450</v>
      </c>
      <c r="V139" s="22">
        <v>0.43333333333333335</v>
      </c>
      <c r="W139" s="22">
        <v>8.666666666666667E-2</v>
      </c>
      <c r="X139" s="184">
        <v>47</v>
      </c>
      <c r="Y139" s="185">
        <v>380</v>
      </c>
      <c r="Z139" s="22">
        <v>5.5555555555555552E-2</v>
      </c>
      <c r="AA139" s="185">
        <v>355</v>
      </c>
      <c r="AB139" s="185">
        <v>400</v>
      </c>
      <c r="AC139" s="22">
        <v>0.46153846153846156</v>
      </c>
      <c r="AD139" s="22">
        <v>9.2307692307692313E-2</v>
      </c>
      <c r="AE139" s="184">
        <v>360</v>
      </c>
      <c r="AF139" s="185">
        <v>440</v>
      </c>
      <c r="AG139" s="22">
        <v>4.7619047619047616E-2</v>
      </c>
      <c r="AH139" s="185">
        <v>400</v>
      </c>
      <c r="AI139" s="185">
        <v>470</v>
      </c>
      <c r="AJ139" s="22">
        <v>0.46666666666666667</v>
      </c>
      <c r="AK139" s="22">
        <v>9.3333333333333338E-2</v>
      </c>
      <c r="AL139" s="184">
        <v>192</v>
      </c>
      <c r="AM139" s="185">
        <v>500</v>
      </c>
      <c r="AN139" s="22">
        <v>4.1666666666666664E-2</v>
      </c>
      <c r="AO139" s="185">
        <v>470</v>
      </c>
      <c r="AP139" s="185">
        <v>550</v>
      </c>
      <c r="AQ139" s="22">
        <v>0.47058823529411764</v>
      </c>
      <c r="AR139" s="22">
        <v>9.4117647058823528E-2</v>
      </c>
      <c r="AS139" s="32" t="s">
        <v>334</v>
      </c>
    </row>
    <row r="140" spans="1:45" s="21" customFormat="1" ht="11.25" x14ac:dyDescent="0.2">
      <c r="B140" s="21" t="s">
        <v>36</v>
      </c>
      <c r="C140" s="186">
        <v>91</v>
      </c>
      <c r="D140" s="187">
        <v>280</v>
      </c>
      <c r="E140" s="153">
        <v>0</v>
      </c>
      <c r="F140" s="187">
        <v>230</v>
      </c>
      <c r="G140" s="187">
        <v>310</v>
      </c>
      <c r="H140" s="153">
        <v>0.55555555555555558</v>
      </c>
      <c r="I140" s="153">
        <v>0.11111111111111112</v>
      </c>
      <c r="J140" s="186">
        <v>372</v>
      </c>
      <c r="K140" s="187">
        <v>360</v>
      </c>
      <c r="L140" s="153">
        <v>5.8823529411764705E-2</v>
      </c>
      <c r="M140" s="187">
        <v>330</v>
      </c>
      <c r="N140" s="187">
        <v>400</v>
      </c>
      <c r="O140" s="153">
        <v>0.38461538461538464</v>
      </c>
      <c r="P140" s="153">
        <v>7.6923076923076927E-2</v>
      </c>
      <c r="Q140" s="186">
        <v>183</v>
      </c>
      <c r="R140" s="187">
        <v>440</v>
      </c>
      <c r="S140" s="153">
        <v>7.3170731707317069E-2</v>
      </c>
      <c r="T140" s="187">
        <v>400</v>
      </c>
      <c r="U140" s="187">
        <v>470</v>
      </c>
      <c r="V140" s="153">
        <v>0.40575079872204473</v>
      </c>
      <c r="W140" s="153">
        <v>8.1150159744408951E-2</v>
      </c>
      <c r="X140" s="186">
        <v>224</v>
      </c>
      <c r="Y140" s="187">
        <v>390</v>
      </c>
      <c r="Z140" s="153">
        <v>5.4054054054054057E-2</v>
      </c>
      <c r="AA140" s="187">
        <v>363</v>
      </c>
      <c r="AB140" s="187">
        <v>420</v>
      </c>
      <c r="AC140" s="153">
        <v>0.44444444444444442</v>
      </c>
      <c r="AD140" s="153">
        <v>8.8888888888888878E-2</v>
      </c>
      <c r="AE140" s="186">
        <v>1100</v>
      </c>
      <c r="AF140" s="187">
        <v>450</v>
      </c>
      <c r="AG140" s="153">
        <v>7.1428571428571425E-2</v>
      </c>
      <c r="AH140" s="187">
        <v>410</v>
      </c>
      <c r="AI140" s="187">
        <v>480</v>
      </c>
      <c r="AJ140" s="153">
        <v>0.45161290322580644</v>
      </c>
      <c r="AK140" s="153">
        <v>9.0322580645161285E-2</v>
      </c>
      <c r="AL140" s="186">
        <v>392</v>
      </c>
      <c r="AM140" s="187">
        <v>505</v>
      </c>
      <c r="AN140" s="153">
        <v>5.2083333333333336E-2</v>
      </c>
      <c r="AO140" s="187">
        <v>473</v>
      </c>
      <c r="AP140" s="187">
        <v>550</v>
      </c>
      <c r="AQ140" s="153">
        <v>0.41061452513966479</v>
      </c>
      <c r="AR140" s="153">
        <v>8.2122905027932958E-2</v>
      </c>
      <c r="AS140" s="9"/>
    </row>
    <row r="141" spans="1:45" ht="11.25" x14ac:dyDescent="0.2">
      <c r="A141" s="5" t="s">
        <v>264</v>
      </c>
      <c r="B141" s="5" t="s">
        <v>265</v>
      </c>
      <c r="C141" s="184">
        <v>13</v>
      </c>
      <c r="D141" s="185">
        <v>300</v>
      </c>
      <c r="E141" s="22">
        <v>0.25</v>
      </c>
      <c r="F141" s="185">
        <v>270</v>
      </c>
      <c r="G141" s="185">
        <v>300</v>
      </c>
      <c r="H141" s="22">
        <v>0.7142857142857143</v>
      </c>
      <c r="I141" s="22">
        <v>0.14285714285714285</v>
      </c>
      <c r="J141" s="184">
        <v>59</v>
      </c>
      <c r="K141" s="185">
        <v>340</v>
      </c>
      <c r="L141" s="22">
        <v>6.25E-2</v>
      </c>
      <c r="M141" s="185">
        <v>320</v>
      </c>
      <c r="N141" s="185">
        <v>360</v>
      </c>
      <c r="O141" s="22">
        <v>0.36</v>
      </c>
      <c r="P141" s="22">
        <v>7.1999999999999995E-2</v>
      </c>
      <c r="Q141" s="184">
        <v>12</v>
      </c>
      <c r="R141" s="185">
        <v>400</v>
      </c>
      <c r="S141" s="22">
        <v>2.564102564102564E-2</v>
      </c>
      <c r="T141" s="185">
        <v>383</v>
      </c>
      <c r="U141" s="185">
        <v>460</v>
      </c>
      <c r="V141" s="22">
        <v>0.33333333333333331</v>
      </c>
      <c r="W141" s="22">
        <v>6.6666666666666666E-2</v>
      </c>
      <c r="X141" s="184">
        <v>36</v>
      </c>
      <c r="Y141" s="185">
        <v>350</v>
      </c>
      <c r="Z141" s="22">
        <v>0</v>
      </c>
      <c r="AA141" s="185">
        <v>340</v>
      </c>
      <c r="AB141" s="185">
        <v>368</v>
      </c>
      <c r="AC141" s="22">
        <v>0.33079847908745247</v>
      </c>
      <c r="AD141" s="22">
        <v>6.6159695817490496E-2</v>
      </c>
      <c r="AE141" s="184">
        <v>146</v>
      </c>
      <c r="AF141" s="185">
        <v>440</v>
      </c>
      <c r="AG141" s="22">
        <v>4.7619047619047616E-2</v>
      </c>
      <c r="AH141" s="185">
        <v>420</v>
      </c>
      <c r="AI141" s="185">
        <v>460</v>
      </c>
      <c r="AJ141" s="22">
        <v>0.375</v>
      </c>
      <c r="AK141" s="22">
        <v>7.4999999999999997E-2</v>
      </c>
      <c r="AL141" s="184">
        <v>64</v>
      </c>
      <c r="AM141" s="185">
        <v>530</v>
      </c>
      <c r="AN141" s="22">
        <v>0.06</v>
      </c>
      <c r="AO141" s="185">
        <v>500</v>
      </c>
      <c r="AP141" s="185">
        <v>555</v>
      </c>
      <c r="AQ141" s="22">
        <v>0.39473684210526316</v>
      </c>
      <c r="AR141" s="22">
        <v>7.8947368421052627E-2</v>
      </c>
      <c r="AS141" s="32" t="s">
        <v>334</v>
      </c>
    </row>
    <row r="142" spans="1:45" ht="11.25" x14ac:dyDescent="0.2">
      <c r="B142" s="5" t="s">
        <v>66</v>
      </c>
      <c r="C142" s="184">
        <v>29</v>
      </c>
      <c r="D142" s="185">
        <v>230</v>
      </c>
      <c r="E142" s="22">
        <v>0</v>
      </c>
      <c r="F142" s="185">
        <v>230</v>
      </c>
      <c r="G142" s="185">
        <v>320</v>
      </c>
      <c r="H142" s="22">
        <v>0.35294117647058826</v>
      </c>
      <c r="I142" s="22">
        <v>7.0588235294117646E-2</v>
      </c>
      <c r="J142" s="184">
        <v>74</v>
      </c>
      <c r="K142" s="185">
        <v>350</v>
      </c>
      <c r="L142" s="22">
        <v>2.9411764705882353E-2</v>
      </c>
      <c r="M142" s="185">
        <v>310</v>
      </c>
      <c r="N142" s="185">
        <v>350</v>
      </c>
      <c r="O142" s="22">
        <v>0.59090909090909094</v>
      </c>
      <c r="P142" s="22">
        <v>0.11818181818181819</v>
      </c>
      <c r="Q142" s="184">
        <v>19</v>
      </c>
      <c r="R142" s="185">
        <v>400</v>
      </c>
      <c r="S142" s="22">
        <v>5.2631578947368418E-2</v>
      </c>
      <c r="T142" s="185">
        <v>375</v>
      </c>
      <c r="U142" s="185">
        <v>450</v>
      </c>
      <c r="V142" s="22">
        <v>0.32013201320132012</v>
      </c>
      <c r="W142" s="22">
        <v>6.4026402640264019E-2</v>
      </c>
      <c r="X142" s="184">
        <v>25</v>
      </c>
      <c r="Y142" s="185">
        <v>350</v>
      </c>
      <c r="Z142" s="22">
        <v>0</v>
      </c>
      <c r="AA142" s="185">
        <v>340</v>
      </c>
      <c r="AB142" s="185">
        <v>380</v>
      </c>
      <c r="AC142" s="22">
        <v>0.4</v>
      </c>
      <c r="AD142" s="22">
        <v>0.08</v>
      </c>
      <c r="AE142" s="184">
        <v>133</v>
      </c>
      <c r="AF142" s="185">
        <v>430</v>
      </c>
      <c r="AG142" s="22">
        <v>2.3809523809523808E-2</v>
      </c>
      <c r="AH142" s="185">
        <v>400</v>
      </c>
      <c r="AI142" s="185">
        <v>450</v>
      </c>
      <c r="AJ142" s="22">
        <v>0.43333333333333335</v>
      </c>
      <c r="AK142" s="22">
        <v>8.666666666666667E-2</v>
      </c>
      <c r="AL142" s="184">
        <v>71</v>
      </c>
      <c r="AM142" s="185">
        <v>520</v>
      </c>
      <c r="AN142" s="22">
        <v>0.10638297872340426</v>
      </c>
      <c r="AO142" s="185">
        <v>450</v>
      </c>
      <c r="AP142" s="185">
        <v>550</v>
      </c>
      <c r="AQ142" s="22">
        <v>0.48571428571428571</v>
      </c>
      <c r="AR142" s="22">
        <v>9.7142857142857142E-2</v>
      </c>
      <c r="AS142" s="32" t="s">
        <v>334</v>
      </c>
    </row>
    <row r="143" spans="1:45" ht="11.25" x14ac:dyDescent="0.2">
      <c r="B143" s="5" t="s">
        <v>266</v>
      </c>
      <c r="C143" s="184" t="s">
        <v>40</v>
      </c>
      <c r="D143" s="185" t="s">
        <v>40</v>
      </c>
      <c r="E143" s="22" t="s">
        <v>40</v>
      </c>
      <c r="F143" s="185" t="s">
        <v>40</v>
      </c>
      <c r="G143" s="185" t="s">
        <v>40</v>
      </c>
      <c r="H143" s="22" t="s">
        <v>40</v>
      </c>
      <c r="I143" s="22" t="s">
        <v>40</v>
      </c>
      <c r="J143" s="184">
        <v>26</v>
      </c>
      <c r="K143" s="185">
        <v>380</v>
      </c>
      <c r="L143" s="22">
        <v>8.5714285714285715E-2</v>
      </c>
      <c r="M143" s="185">
        <v>350</v>
      </c>
      <c r="N143" s="185">
        <v>390</v>
      </c>
      <c r="O143" s="22">
        <v>0.28813559322033899</v>
      </c>
      <c r="P143" s="22">
        <v>5.7627118644067797E-2</v>
      </c>
      <c r="Q143" s="184" t="s">
        <v>40</v>
      </c>
      <c r="R143" s="185" t="s">
        <v>40</v>
      </c>
      <c r="S143" s="22" t="s">
        <v>40</v>
      </c>
      <c r="T143" s="185" t="s">
        <v>40</v>
      </c>
      <c r="U143" s="185" t="s">
        <v>40</v>
      </c>
      <c r="V143" s="22" t="s">
        <v>40</v>
      </c>
      <c r="W143" s="22" t="s">
        <v>40</v>
      </c>
      <c r="X143" s="184">
        <v>28</v>
      </c>
      <c r="Y143" s="185">
        <v>400</v>
      </c>
      <c r="Z143" s="22">
        <v>3.896103896103896E-2</v>
      </c>
      <c r="AA143" s="185">
        <v>380</v>
      </c>
      <c r="AB143" s="185">
        <v>445</v>
      </c>
      <c r="AC143" s="22">
        <v>0.25</v>
      </c>
      <c r="AD143" s="22">
        <v>0.05</v>
      </c>
      <c r="AE143" s="184">
        <v>92</v>
      </c>
      <c r="AF143" s="185">
        <v>468</v>
      </c>
      <c r="AG143" s="22">
        <v>1.7391304347826087E-2</v>
      </c>
      <c r="AH143" s="185">
        <v>440</v>
      </c>
      <c r="AI143" s="185">
        <v>528</v>
      </c>
      <c r="AJ143" s="22">
        <v>0.33714285714285713</v>
      </c>
      <c r="AK143" s="22">
        <v>6.7428571428571421E-2</v>
      </c>
      <c r="AL143" s="184">
        <v>18</v>
      </c>
      <c r="AM143" s="185">
        <v>548</v>
      </c>
      <c r="AN143" s="22">
        <v>9.6000000000000002E-2</v>
      </c>
      <c r="AO143" s="185">
        <v>500</v>
      </c>
      <c r="AP143" s="185">
        <v>625</v>
      </c>
      <c r="AQ143" s="22">
        <v>0.37</v>
      </c>
      <c r="AR143" s="22">
        <v>7.3999999999999996E-2</v>
      </c>
      <c r="AS143" s="32" t="s">
        <v>334</v>
      </c>
    </row>
    <row r="144" spans="1:45" ht="11.25" x14ac:dyDescent="0.2">
      <c r="B144" s="5" t="s">
        <v>267</v>
      </c>
      <c r="C144" s="184">
        <v>16</v>
      </c>
      <c r="D144" s="185">
        <v>268</v>
      </c>
      <c r="E144" s="22">
        <v>0.19111111111111112</v>
      </c>
      <c r="F144" s="185">
        <v>240</v>
      </c>
      <c r="G144" s="185">
        <v>330</v>
      </c>
      <c r="H144" s="22">
        <v>0.78666666666666663</v>
      </c>
      <c r="I144" s="22">
        <v>0.15733333333333333</v>
      </c>
      <c r="J144" s="184">
        <v>90</v>
      </c>
      <c r="K144" s="185">
        <v>380</v>
      </c>
      <c r="L144" s="22">
        <v>8.5714285714285715E-2</v>
      </c>
      <c r="M144" s="185">
        <v>350</v>
      </c>
      <c r="N144" s="185">
        <v>420</v>
      </c>
      <c r="O144" s="22">
        <v>0.46153846153846156</v>
      </c>
      <c r="P144" s="22">
        <v>9.2307692307692313E-2</v>
      </c>
      <c r="Q144" s="184">
        <v>15</v>
      </c>
      <c r="R144" s="185">
        <v>460</v>
      </c>
      <c r="S144" s="22">
        <v>8.2352941176470587E-2</v>
      </c>
      <c r="T144" s="185">
        <v>400</v>
      </c>
      <c r="U144" s="185">
        <v>480</v>
      </c>
      <c r="V144" s="22">
        <v>0.4375</v>
      </c>
      <c r="W144" s="22">
        <v>8.7499999999999994E-2</v>
      </c>
      <c r="X144" s="184">
        <v>13</v>
      </c>
      <c r="Y144" s="185">
        <v>380</v>
      </c>
      <c r="Z144" s="22">
        <v>8.5714285714285715E-2</v>
      </c>
      <c r="AA144" s="185">
        <v>360</v>
      </c>
      <c r="AB144" s="185">
        <v>420</v>
      </c>
      <c r="AC144" s="22">
        <v>0.35714285714285715</v>
      </c>
      <c r="AD144" s="22">
        <v>7.1428571428571425E-2</v>
      </c>
      <c r="AE144" s="184">
        <v>118</v>
      </c>
      <c r="AF144" s="185">
        <v>470</v>
      </c>
      <c r="AG144" s="22">
        <v>9.3023255813953487E-2</v>
      </c>
      <c r="AH144" s="185">
        <v>430</v>
      </c>
      <c r="AI144" s="185">
        <v>520</v>
      </c>
      <c r="AJ144" s="22">
        <v>0.38235294117647056</v>
      </c>
      <c r="AK144" s="22">
        <v>7.647058823529411E-2</v>
      </c>
      <c r="AL144" s="184">
        <v>61</v>
      </c>
      <c r="AM144" s="185">
        <v>600</v>
      </c>
      <c r="AN144" s="22">
        <v>5.2631578947368418E-2</v>
      </c>
      <c r="AO144" s="185">
        <v>521</v>
      </c>
      <c r="AP144" s="185">
        <v>640</v>
      </c>
      <c r="AQ144" s="22">
        <v>0.39534883720930231</v>
      </c>
      <c r="AR144" s="22">
        <v>7.9069767441860464E-2</v>
      </c>
      <c r="AS144" s="32" t="s">
        <v>334</v>
      </c>
    </row>
    <row r="145" spans="2:45" ht="11.25" x14ac:dyDescent="0.2">
      <c r="B145" s="5" t="s">
        <v>268</v>
      </c>
      <c r="C145" s="184">
        <v>21</v>
      </c>
      <c r="D145" s="185">
        <v>240</v>
      </c>
      <c r="E145" s="22">
        <v>9.0909090909090912E-2</v>
      </c>
      <c r="F145" s="185">
        <v>215</v>
      </c>
      <c r="G145" s="185">
        <v>250</v>
      </c>
      <c r="H145" s="22">
        <v>0.6</v>
      </c>
      <c r="I145" s="22">
        <v>0.12</v>
      </c>
      <c r="J145" s="184">
        <v>36</v>
      </c>
      <c r="K145" s="185">
        <v>293</v>
      </c>
      <c r="L145" s="22">
        <v>2.8070175438596492E-2</v>
      </c>
      <c r="M145" s="185">
        <v>260</v>
      </c>
      <c r="N145" s="185">
        <v>325</v>
      </c>
      <c r="O145" s="22">
        <v>0.27391304347826084</v>
      </c>
      <c r="P145" s="22">
        <v>5.4782608695652171E-2</v>
      </c>
      <c r="Q145" s="184" t="s">
        <v>40</v>
      </c>
      <c r="R145" s="185" t="s">
        <v>40</v>
      </c>
      <c r="S145" s="22" t="s">
        <v>40</v>
      </c>
      <c r="T145" s="185" t="s">
        <v>40</v>
      </c>
      <c r="U145" s="185" t="s">
        <v>40</v>
      </c>
      <c r="V145" s="22" t="s">
        <v>40</v>
      </c>
      <c r="W145" s="22" t="s">
        <v>40</v>
      </c>
      <c r="X145" s="184">
        <v>27</v>
      </c>
      <c r="Y145" s="185">
        <v>310</v>
      </c>
      <c r="Z145" s="22">
        <v>4.0268456375838924E-2</v>
      </c>
      <c r="AA145" s="185">
        <v>280</v>
      </c>
      <c r="AB145" s="185">
        <v>350</v>
      </c>
      <c r="AC145" s="22">
        <v>0.29166666666666669</v>
      </c>
      <c r="AD145" s="22">
        <v>5.8333333333333334E-2</v>
      </c>
      <c r="AE145" s="184">
        <v>98</v>
      </c>
      <c r="AF145" s="185">
        <v>360</v>
      </c>
      <c r="AG145" s="22">
        <v>0</v>
      </c>
      <c r="AH145" s="185">
        <v>350</v>
      </c>
      <c r="AI145" s="185">
        <v>400</v>
      </c>
      <c r="AJ145" s="22">
        <v>0.33333333333333331</v>
      </c>
      <c r="AK145" s="22">
        <v>6.6666666666666666E-2</v>
      </c>
      <c r="AL145" s="184">
        <v>30</v>
      </c>
      <c r="AM145" s="185">
        <v>450</v>
      </c>
      <c r="AN145" s="22">
        <v>3.4482758620689655E-2</v>
      </c>
      <c r="AO145" s="185">
        <v>400</v>
      </c>
      <c r="AP145" s="185">
        <v>500</v>
      </c>
      <c r="AQ145" s="22">
        <v>0.42857142857142855</v>
      </c>
      <c r="AR145" s="22">
        <v>8.5714285714285715E-2</v>
      </c>
      <c r="AS145" s="32" t="s">
        <v>334</v>
      </c>
    </row>
    <row r="146" spans="2:45" ht="11.25" x14ac:dyDescent="0.2">
      <c r="B146" s="5" t="s">
        <v>1</v>
      </c>
      <c r="C146" s="184">
        <v>35</v>
      </c>
      <c r="D146" s="185">
        <v>430</v>
      </c>
      <c r="E146" s="22">
        <v>0.65384615384615385</v>
      </c>
      <c r="F146" s="185">
        <v>270</v>
      </c>
      <c r="G146" s="185">
        <v>430</v>
      </c>
      <c r="H146" s="22">
        <v>1.5294117647058822</v>
      </c>
      <c r="I146" s="22">
        <v>0.30588235294117644</v>
      </c>
      <c r="J146" s="184">
        <v>91</v>
      </c>
      <c r="K146" s="185">
        <v>300</v>
      </c>
      <c r="L146" s="22">
        <v>0</v>
      </c>
      <c r="M146" s="185">
        <v>260</v>
      </c>
      <c r="N146" s="185">
        <v>340</v>
      </c>
      <c r="O146" s="22">
        <v>0.36363636363636365</v>
      </c>
      <c r="P146" s="22">
        <v>7.2727272727272724E-2</v>
      </c>
      <c r="Q146" s="184">
        <v>54</v>
      </c>
      <c r="R146" s="185">
        <v>400</v>
      </c>
      <c r="S146" s="22">
        <v>0.1111111111111111</v>
      </c>
      <c r="T146" s="185">
        <v>370</v>
      </c>
      <c r="U146" s="185">
        <v>440</v>
      </c>
      <c r="V146" s="22">
        <v>0.29032258064516131</v>
      </c>
      <c r="W146" s="22">
        <v>5.8064516129032261E-2</v>
      </c>
      <c r="X146" s="184">
        <v>55</v>
      </c>
      <c r="Y146" s="185">
        <v>330</v>
      </c>
      <c r="Z146" s="22">
        <v>3.125E-2</v>
      </c>
      <c r="AA146" s="185">
        <v>300</v>
      </c>
      <c r="AB146" s="185">
        <v>370</v>
      </c>
      <c r="AC146" s="22">
        <v>0.33064516129032256</v>
      </c>
      <c r="AD146" s="22">
        <v>6.6129032258064518E-2</v>
      </c>
      <c r="AE146" s="184">
        <v>214</v>
      </c>
      <c r="AF146" s="185">
        <v>400</v>
      </c>
      <c r="AG146" s="22">
        <v>0.1111111111111111</v>
      </c>
      <c r="AH146" s="185">
        <v>350</v>
      </c>
      <c r="AI146" s="185">
        <v>450</v>
      </c>
      <c r="AJ146" s="22">
        <v>0.37931034482758619</v>
      </c>
      <c r="AK146" s="22">
        <v>7.586206896551724E-2</v>
      </c>
      <c r="AL146" s="184">
        <v>50</v>
      </c>
      <c r="AM146" s="185">
        <v>468</v>
      </c>
      <c r="AN146" s="22">
        <v>0.04</v>
      </c>
      <c r="AO146" s="185">
        <v>420</v>
      </c>
      <c r="AP146" s="185">
        <v>500</v>
      </c>
      <c r="AQ146" s="22">
        <v>0.26486486486486488</v>
      </c>
      <c r="AR146" s="22">
        <v>5.2972972972972973E-2</v>
      </c>
      <c r="AS146" s="32" t="s">
        <v>334</v>
      </c>
    </row>
    <row r="147" spans="2:45" ht="11.25" x14ac:dyDescent="0.2">
      <c r="B147" s="5" t="s">
        <v>2</v>
      </c>
      <c r="C147" s="184">
        <v>78</v>
      </c>
      <c r="D147" s="185">
        <v>250</v>
      </c>
      <c r="E147" s="22">
        <v>0</v>
      </c>
      <c r="F147" s="185">
        <v>210</v>
      </c>
      <c r="G147" s="185">
        <v>335</v>
      </c>
      <c r="H147" s="22">
        <v>0.25</v>
      </c>
      <c r="I147" s="22">
        <v>0.05</v>
      </c>
      <c r="J147" s="184">
        <v>209</v>
      </c>
      <c r="K147" s="185">
        <v>300</v>
      </c>
      <c r="L147" s="22">
        <v>9.0909090909090912E-2</v>
      </c>
      <c r="M147" s="185">
        <v>280</v>
      </c>
      <c r="N147" s="185">
        <v>340</v>
      </c>
      <c r="O147" s="22">
        <v>0.33333333333333331</v>
      </c>
      <c r="P147" s="22">
        <v>6.6666666666666666E-2</v>
      </c>
      <c r="Q147" s="184">
        <v>55</v>
      </c>
      <c r="R147" s="185">
        <v>410</v>
      </c>
      <c r="S147" s="22">
        <v>5.128205128205128E-2</v>
      </c>
      <c r="T147" s="185">
        <v>370</v>
      </c>
      <c r="U147" s="185">
        <v>475</v>
      </c>
      <c r="V147" s="22">
        <v>0.30158730158730157</v>
      </c>
      <c r="W147" s="22">
        <v>6.0317460317460311E-2</v>
      </c>
      <c r="X147" s="184">
        <v>83</v>
      </c>
      <c r="Y147" s="185">
        <v>350</v>
      </c>
      <c r="Z147" s="22">
        <v>6.7073170731707321E-2</v>
      </c>
      <c r="AA147" s="185">
        <v>310</v>
      </c>
      <c r="AB147" s="185">
        <v>380</v>
      </c>
      <c r="AC147" s="22">
        <v>0.32075471698113206</v>
      </c>
      <c r="AD147" s="22">
        <v>6.4150943396226415E-2</v>
      </c>
      <c r="AE147" s="184">
        <v>420</v>
      </c>
      <c r="AF147" s="185">
        <v>413</v>
      </c>
      <c r="AG147" s="22">
        <v>8.6842105263157901E-2</v>
      </c>
      <c r="AH147" s="185">
        <v>380</v>
      </c>
      <c r="AI147" s="185">
        <v>470</v>
      </c>
      <c r="AJ147" s="22">
        <v>0.29062500000000002</v>
      </c>
      <c r="AK147" s="22">
        <v>5.8125000000000003E-2</v>
      </c>
      <c r="AL147" s="184">
        <v>163</v>
      </c>
      <c r="AM147" s="185">
        <v>530</v>
      </c>
      <c r="AN147" s="22">
        <v>0.10416666666666667</v>
      </c>
      <c r="AO147" s="185">
        <v>450</v>
      </c>
      <c r="AP147" s="185">
        <v>585</v>
      </c>
      <c r="AQ147" s="22">
        <v>0.47222222222222221</v>
      </c>
      <c r="AR147" s="22">
        <v>9.4444444444444442E-2</v>
      </c>
      <c r="AS147" s="32" t="s">
        <v>334</v>
      </c>
    </row>
    <row r="148" spans="2:45" ht="11.25" x14ac:dyDescent="0.2">
      <c r="B148" s="5" t="s">
        <v>269</v>
      </c>
      <c r="C148" s="184">
        <v>55</v>
      </c>
      <c r="D148" s="185">
        <v>235</v>
      </c>
      <c r="E148" s="22">
        <v>6.8181818181818177E-2</v>
      </c>
      <c r="F148" s="185">
        <v>220</v>
      </c>
      <c r="G148" s="185">
        <v>250</v>
      </c>
      <c r="H148" s="22">
        <v>0.56666666666666665</v>
      </c>
      <c r="I148" s="22">
        <v>0.11333333333333333</v>
      </c>
      <c r="J148" s="184">
        <v>87</v>
      </c>
      <c r="K148" s="185">
        <v>290</v>
      </c>
      <c r="L148" s="22">
        <v>7.407407407407407E-2</v>
      </c>
      <c r="M148" s="185">
        <v>270</v>
      </c>
      <c r="N148" s="185">
        <v>310</v>
      </c>
      <c r="O148" s="22">
        <v>0.6292134831460674</v>
      </c>
      <c r="P148" s="22">
        <v>0.12584269662921349</v>
      </c>
      <c r="Q148" s="184" t="s">
        <v>40</v>
      </c>
      <c r="R148" s="185" t="s">
        <v>40</v>
      </c>
      <c r="S148" s="22" t="s">
        <v>40</v>
      </c>
      <c r="T148" s="185" t="s">
        <v>40</v>
      </c>
      <c r="U148" s="185" t="s">
        <v>40</v>
      </c>
      <c r="V148" s="22" t="s">
        <v>40</v>
      </c>
      <c r="W148" s="22" t="s">
        <v>40</v>
      </c>
      <c r="X148" s="184">
        <v>47</v>
      </c>
      <c r="Y148" s="185">
        <v>320</v>
      </c>
      <c r="Z148" s="22">
        <v>3.2258064516129031E-2</v>
      </c>
      <c r="AA148" s="185">
        <v>300</v>
      </c>
      <c r="AB148" s="185">
        <v>340</v>
      </c>
      <c r="AC148" s="22">
        <v>0.45454545454545453</v>
      </c>
      <c r="AD148" s="22">
        <v>9.0909090909090912E-2</v>
      </c>
      <c r="AE148" s="184">
        <v>169</v>
      </c>
      <c r="AF148" s="185">
        <v>380</v>
      </c>
      <c r="AG148" s="22">
        <v>5.5555555555555552E-2</v>
      </c>
      <c r="AH148" s="185">
        <v>350</v>
      </c>
      <c r="AI148" s="185">
        <v>410</v>
      </c>
      <c r="AJ148" s="22">
        <v>0.40740740740740738</v>
      </c>
      <c r="AK148" s="22">
        <v>8.1481481481481474E-2</v>
      </c>
      <c r="AL148" s="184">
        <v>61</v>
      </c>
      <c r="AM148" s="185">
        <v>490</v>
      </c>
      <c r="AN148" s="22">
        <v>0.13953488372093023</v>
      </c>
      <c r="AO148" s="185">
        <v>450</v>
      </c>
      <c r="AP148" s="185">
        <v>520</v>
      </c>
      <c r="AQ148" s="22">
        <v>0.53125</v>
      </c>
      <c r="AR148" s="22">
        <v>0.10625</v>
      </c>
      <c r="AS148" s="32" t="s">
        <v>334</v>
      </c>
    </row>
    <row r="149" spans="2:45" ht="11.25" x14ac:dyDescent="0.2">
      <c r="B149" s="5" t="s">
        <v>270</v>
      </c>
      <c r="C149" s="184">
        <v>48</v>
      </c>
      <c r="D149" s="185">
        <v>250</v>
      </c>
      <c r="E149" s="22">
        <v>4.1666666666666664E-2</v>
      </c>
      <c r="F149" s="185">
        <v>220</v>
      </c>
      <c r="G149" s="185">
        <v>270</v>
      </c>
      <c r="H149" s="22">
        <v>0.5625</v>
      </c>
      <c r="I149" s="22">
        <v>0.1125</v>
      </c>
      <c r="J149" s="184">
        <v>95</v>
      </c>
      <c r="K149" s="185">
        <v>285</v>
      </c>
      <c r="L149" s="22">
        <v>9.6153846153846159E-2</v>
      </c>
      <c r="M149" s="185">
        <v>260</v>
      </c>
      <c r="N149" s="185">
        <v>310</v>
      </c>
      <c r="O149" s="22">
        <v>0.5</v>
      </c>
      <c r="P149" s="22">
        <v>0.1</v>
      </c>
      <c r="Q149" s="184" t="s">
        <v>40</v>
      </c>
      <c r="R149" s="185" t="s">
        <v>40</v>
      </c>
      <c r="S149" s="22" t="s">
        <v>40</v>
      </c>
      <c r="T149" s="185" t="s">
        <v>40</v>
      </c>
      <c r="U149" s="185" t="s">
        <v>40</v>
      </c>
      <c r="V149" s="22" t="s">
        <v>40</v>
      </c>
      <c r="W149" s="22" t="s">
        <v>40</v>
      </c>
      <c r="X149" s="184">
        <v>68</v>
      </c>
      <c r="Y149" s="185">
        <v>300</v>
      </c>
      <c r="Z149" s="22">
        <v>0</v>
      </c>
      <c r="AA149" s="185">
        <v>290</v>
      </c>
      <c r="AB149" s="185">
        <v>335</v>
      </c>
      <c r="AC149" s="22">
        <v>0.57894736842105265</v>
      </c>
      <c r="AD149" s="22">
        <v>0.11578947368421053</v>
      </c>
      <c r="AE149" s="184">
        <v>253</v>
      </c>
      <c r="AF149" s="185">
        <v>360</v>
      </c>
      <c r="AG149" s="22">
        <v>2.8571428571428571E-2</v>
      </c>
      <c r="AH149" s="185">
        <v>330</v>
      </c>
      <c r="AI149" s="185">
        <v>390</v>
      </c>
      <c r="AJ149" s="22">
        <v>0.5</v>
      </c>
      <c r="AK149" s="22">
        <v>0.1</v>
      </c>
      <c r="AL149" s="184">
        <v>88</v>
      </c>
      <c r="AM149" s="185">
        <v>475</v>
      </c>
      <c r="AN149" s="22">
        <v>7.9545454545454544E-2</v>
      </c>
      <c r="AO149" s="185">
        <v>430</v>
      </c>
      <c r="AP149" s="185">
        <v>510</v>
      </c>
      <c r="AQ149" s="22">
        <v>0.58333333333333337</v>
      </c>
      <c r="AR149" s="22">
        <v>0.11666666666666667</v>
      </c>
      <c r="AS149" s="32" t="s">
        <v>334</v>
      </c>
    </row>
    <row r="150" spans="2:45" ht="11.25" x14ac:dyDescent="0.2">
      <c r="B150" s="5" t="s">
        <v>271</v>
      </c>
      <c r="C150" s="184">
        <v>14</v>
      </c>
      <c r="D150" s="185">
        <v>275</v>
      </c>
      <c r="E150" s="22">
        <v>-5.1724137931034482E-2</v>
      </c>
      <c r="F150" s="185">
        <v>220</v>
      </c>
      <c r="G150" s="185">
        <v>315</v>
      </c>
      <c r="H150" s="22">
        <v>0.22222222222222221</v>
      </c>
      <c r="I150" s="22">
        <v>4.4444444444444439E-2</v>
      </c>
      <c r="J150" s="184">
        <v>43</v>
      </c>
      <c r="K150" s="185">
        <v>440</v>
      </c>
      <c r="L150" s="22">
        <v>-1.1235955056179775E-2</v>
      </c>
      <c r="M150" s="185">
        <v>400</v>
      </c>
      <c r="N150" s="185">
        <v>460</v>
      </c>
      <c r="O150" s="22">
        <v>0.27536231884057971</v>
      </c>
      <c r="P150" s="22">
        <v>5.5072463768115941E-2</v>
      </c>
      <c r="Q150" s="184">
        <v>35</v>
      </c>
      <c r="R150" s="185">
        <v>540</v>
      </c>
      <c r="S150" s="22">
        <v>1.8867924528301886E-2</v>
      </c>
      <c r="T150" s="185">
        <v>480</v>
      </c>
      <c r="U150" s="185">
        <v>640</v>
      </c>
      <c r="V150" s="22">
        <v>0.31707317073170732</v>
      </c>
      <c r="W150" s="22">
        <v>6.3414634146341464E-2</v>
      </c>
      <c r="X150" s="184">
        <v>21</v>
      </c>
      <c r="Y150" s="185">
        <v>470</v>
      </c>
      <c r="Z150" s="22">
        <v>4.4444444444444446E-2</v>
      </c>
      <c r="AA150" s="185">
        <v>420</v>
      </c>
      <c r="AB150" s="185">
        <v>480</v>
      </c>
      <c r="AC150" s="22">
        <v>0.27027027027027029</v>
      </c>
      <c r="AD150" s="22">
        <v>5.4054054054054057E-2</v>
      </c>
      <c r="AE150" s="184">
        <v>171</v>
      </c>
      <c r="AF150" s="185">
        <v>530</v>
      </c>
      <c r="AG150" s="22">
        <v>-9.3457943925233638E-3</v>
      </c>
      <c r="AH150" s="185">
        <v>480</v>
      </c>
      <c r="AI150" s="185">
        <v>580</v>
      </c>
      <c r="AJ150" s="22">
        <v>0.26190476190476192</v>
      </c>
      <c r="AK150" s="22">
        <v>5.2380952380952382E-2</v>
      </c>
      <c r="AL150" s="184">
        <v>165</v>
      </c>
      <c r="AM150" s="185">
        <v>600</v>
      </c>
      <c r="AN150" s="22">
        <v>0</v>
      </c>
      <c r="AO150" s="185">
        <v>580</v>
      </c>
      <c r="AP150" s="185">
        <v>680</v>
      </c>
      <c r="AQ150" s="22">
        <v>0.20481927710843373</v>
      </c>
      <c r="AR150" s="22">
        <v>4.0963855421686748E-2</v>
      </c>
      <c r="AS150" s="32" t="s">
        <v>334</v>
      </c>
    </row>
    <row r="151" spans="2:45" ht="11.25" x14ac:dyDescent="0.2">
      <c r="B151" s="5" t="s">
        <v>272</v>
      </c>
      <c r="C151" s="184" t="s">
        <v>40</v>
      </c>
      <c r="D151" s="185" t="s">
        <v>40</v>
      </c>
      <c r="E151" s="22" t="s">
        <v>40</v>
      </c>
      <c r="F151" s="185" t="s">
        <v>40</v>
      </c>
      <c r="G151" s="185" t="s">
        <v>40</v>
      </c>
      <c r="H151" s="22" t="s">
        <v>40</v>
      </c>
      <c r="I151" s="22" t="s">
        <v>40</v>
      </c>
      <c r="J151" s="184">
        <v>52</v>
      </c>
      <c r="K151" s="185">
        <v>345</v>
      </c>
      <c r="L151" s="22">
        <v>7.8125E-2</v>
      </c>
      <c r="M151" s="185">
        <v>293</v>
      </c>
      <c r="N151" s="185">
        <v>350</v>
      </c>
      <c r="O151" s="22">
        <v>0.6428571428571429</v>
      </c>
      <c r="P151" s="22">
        <v>0.12857142857142859</v>
      </c>
      <c r="Q151" s="184">
        <v>12</v>
      </c>
      <c r="R151" s="185">
        <v>435</v>
      </c>
      <c r="S151" s="22">
        <v>3.5714285714285712E-2</v>
      </c>
      <c r="T151" s="185">
        <v>395</v>
      </c>
      <c r="U151" s="185">
        <v>465</v>
      </c>
      <c r="V151" s="22">
        <v>0.52631578947368418</v>
      </c>
      <c r="W151" s="22">
        <v>0.10526315789473684</v>
      </c>
      <c r="X151" s="184">
        <v>24</v>
      </c>
      <c r="Y151" s="185">
        <v>375</v>
      </c>
      <c r="Z151" s="22">
        <v>7.1428571428571425E-2</v>
      </c>
      <c r="AA151" s="185">
        <v>350</v>
      </c>
      <c r="AB151" s="185">
        <v>400</v>
      </c>
      <c r="AC151" s="22">
        <v>0.47058823529411764</v>
      </c>
      <c r="AD151" s="22">
        <v>9.4117647058823528E-2</v>
      </c>
      <c r="AE151" s="184">
        <v>155</v>
      </c>
      <c r="AF151" s="185">
        <v>420</v>
      </c>
      <c r="AG151" s="22">
        <v>0.05</v>
      </c>
      <c r="AH151" s="185">
        <v>380</v>
      </c>
      <c r="AI151" s="185">
        <v>450</v>
      </c>
      <c r="AJ151" s="22">
        <v>0.55555555555555558</v>
      </c>
      <c r="AK151" s="22">
        <v>0.11111111111111112</v>
      </c>
      <c r="AL151" s="184">
        <v>47</v>
      </c>
      <c r="AM151" s="185">
        <v>500</v>
      </c>
      <c r="AN151" s="22">
        <v>0.1111111111111111</v>
      </c>
      <c r="AO151" s="185">
        <v>460</v>
      </c>
      <c r="AP151" s="185">
        <v>590</v>
      </c>
      <c r="AQ151" s="22">
        <v>0.51515151515151514</v>
      </c>
      <c r="AR151" s="22">
        <v>0.10303030303030303</v>
      </c>
      <c r="AS151" s="32" t="s">
        <v>334</v>
      </c>
    </row>
    <row r="152" spans="2:45" ht="11.25" x14ac:dyDescent="0.2">
      <c r="B152" s="5" t="s">
        <v>273</v>
      </c>
      <c r="C152" s="184">
        <v>47</v>
      </c>
      <c r="D152" s="185">
        <v>260</v>
      </c>
      <c r="E152" s="22">
        <v>0.04</v>
      </c>
      <c r="F152" s="185">
        <v>240</v>
      </c>
      <c r="G152" s="185">
        <v>280</v>
      </c>
      <c r="H152" s="22">
        <v>0.50289017341040465</v>
      </c>
      <c r="I152" s="22">
        <v>0.10057803468208093</v>
      </c>
      <c r="J152" s="184">
        <v>150</v>
      </c>
      <c r="K152" s="185">
        <v>360</v>
      </c>
      <c r="L152" s="22">
        <v>9.0909090909090912E-2</v>
      </c>
      <c r="M152" s="185">
        <v>320</v>
      </c>
      <c r="N152" s="185">
        <v>390</v>
      </c>
      <c r="O152" s="22">
        <v>0.56521739130434778</v>
      </c>
      <c r="P152" s="22">
        <v>0.11304347826086955</v>
      </c>
      <c r="Q152" s="184">
        <v>39</v>
      </c>
      <c r="R152" s="185">
        <v>450</v>
      </c>
      <c r="S152" s="22">
        <v>4.6511627906976744E-2</v>
      </c>
      <c r="T152" s="185">
        <v>400</v>
      </c>
      <c r="U152" s="185">
        <v>475</v>
      </c>
      <c r="V152" s="22">
        <v>0.45161290322580644</v>
      </c>
      <c r="W152" s="22">
        <v>9.0322580645161285E-2</v>
      </c>
      <c r="X152" s="184">
        <v>52</v>
      </c>
      <c r="Y152" s="185">
        <v>393</v>
      </c>
      <c r="Z152" s="22">
        <v>9.166666666666666E-2</v>
      </c>
      <c r="AA152" s="185">
        <v>355</v>
      </c>
      <c r="AB152" s="185">
        <v>433</v>
      </c>
      <c r="AC152" s="22">
        <v>0.57199999999999995</v>
      </c>
      <c r="AD152" s="22">
        <v>0.11439999999999999</v>
      </c>
      <c r="AE152" s="184">
        <v>255</v>
      </c>
      <c r="AF152" s="185">
        <v>430</v>
      </c>
      <c r="AG152" s="22">
        <v>3.614457831325301E-2</v>
      </c>
      <c r="AH152" s="185">
        <v>380</v>
      </c>
      <c r="AI152" s="185">
        <v>470</v>
      </c>
      <c r="AJ152" s="22">
        <v>0.5357142857142857</v>
      </c>
      <c r="AK152" s="22">
        <v>0.10714285714285714</v>
      </c>
      <c r="AL152" s="184">
        <v>171</v>
      </c>
      <c r="AM152" s="185">
        <v>510</v>
      </c>
      <c r="AN152" s="22">
        <v>6.25E-2</v>
      </c>
      <c r="AO152" s="185">
        <v>490</v>
      </c>
      <c r="AP152" s="185">
        <v>550</v>
      </c>
      <c r="AQ152" s="22">
        <v>0.41666666666666669</v>
      </c>
      <c r="AR152" s="22">
        <v>8.3333333333333343E-2</v>
      </c>
      <c r="AS152" s="32" t="s">
        <v>334</v>
      </c>
    </row>
    <row r="153" spans="2:45" ht="11.25" x14ac:dyDescent="0.2">
      <c r="B153" s="5" t="s">
        <v>274</v>
      </c>
      <c r="C153" s="184" t="s">
        <v>40</v>
      </c>
      <c r="D153" s="185" t="s">
        <v>40</v>
      </c>
      <c r="E153" s="22" t="s">
        <v>40</v>
      </c>
      <c r="F153" s="185" t="s">
        <v>40</v>
      </c>
      <c r="G153" s="185" t="s">
        <v>40</v>
      </c>
      <c r="H153" s="22" t="s">
        <v>40</v>
      </c>
      <c r="I153" s="22" t="s">
        <v>40</v>
      </c>
      <c r="J153" s="184">
        <v>43</v>
      </c>
      <c r="K153" s="185">
        <v>330</v>
      </c>
      <c r="L153" s="22">
        <v>-9.0090090090090089E-3</v>
      </c>
      <c r="M153" s="185">
        <v>300</v>
      </c>
      <c r="N153" s="185">
        <v>350</v>
      </c>
      <c r="O153" s="22">
        <v>0.5</v>
      </c>
      <c r="P153" s="22">
        <v>0.1</v>
      </c>
      <c r="Q153" s="184" t="s">
        <v>40</v>
      </c>
      <c r="R153" s="185" t="s">
        <v>40</v>
      </c>
      <c r="S153" s="22" t="s">
        <v>40</v>
      </c>
      <c r="T153" s="185" t="s">
        <v>40</v>
      </c>
      <c r="U153" s="185" t="s">
        <v>40</v>
      </c>
      <c r="V153" s="22" t="s">
        <v>40</v>
      </c>
      <c r="W153" s="22" t="s">
        <v>40</v>
      </c>
      <c r="X153" s="184">
        <v>14</v>
      </c>
      <c r="Y153" s="185">
        <v>375</v>
      </c>
      <c r="Z153" s="22">
        <v>1.3513513513513514E-2</v>
      </c>
      <c r="AA153" s="185">
        <v>320</v>
      </c>
      <c r="AB153" s="185">
        <v>400</v>
      </c>
      <c r="AC153" s="22">
        <v>0.3888888888888889</v>
      </c>
      <c r="AD153" s="22">
        <v>7.7777777777777779E-2</v>
      </c>
      <c r="AE153" s="184">
        <v>92</v>
      </c>
      <c r="AF153" s="185">
        <v>400</v>
      </c>
      <c r="AG153" s="22">
        <v>8.1081081081081086E-2</v>
      </c>
      <c r="AH153" s="185">
        <v>378</v>
      </c>
      <c r="AI153" s="185">
        <v>430</v>
      </c>
      <c r="AJ153" s="22">
        <v>0.33333333333333331</v>
      </c>
      <c r="AK153" s="22">
        <v>6.6666666666666666E-2</v>
      </c>
      <c r="AL153" s="184">
        <v>46</v>
      </c>
      <c r="AM153" s="185">
        <v>530</v>
      </c>
      <c r="AN153" s="22">
        <v>0.17777777777777778</v>
      </c>
      <c r="AO153" s="185">
        <v>450</v>
      </c>
      <c r="AP153" s="185">
        <v>550</v>
      </c>
      <c r="AQ153" s="22">
        <v>0.41333333333333333</v>
      </c>
      <c r="AR153" s="22">
        <v>8.2666666666666666E-2</v>
      </c>
      <c r="AS153" s="32" t="s">
        <v>334</v>
      </c>
    </row>
    <row r="154" spans="2:45" ht="11.25" x14ac:dyDescent="0.2">
      <c r="B154" s="5" t="s">
        <v>275</v>
      </c>
      <c r="C154" s="184">
        <v>134</v>
      </c>
      <c r="D154" s="185">
        <v>260</v>
      </c>
      <c r="E154" s="22">
        <v>0.13043478260869565</v>
      </c>
      <c r="F154" s="185">
        <v>220</v>
      </c>
      <c r="G154" s="185">
        <v>300</v>
      </c>
      <c r="H154" s="22">
        <v>0.40540540540540543</v>
      </c>
      <c r="I154" s="22">
        <v>8.1081081081081086E-2</v>
      </c>
      <c r="J154" s="184">
        <v>319</v>
      </c>
      <c r="K154" s="185">
        <v>330</v>
      </c>
      <c r="L154" s="22">
        <v>0.1</v>
      </c>
      <c r="M154" s="185">
        <v>300</v>
      </c>
      <c r="N154" s="185">
        <v>380</v>
      </c>
      <c r="O154" s="22">
        <v>0.375</v>
      </c>
      <c r="P154" s="22">
        <v>7.4999999999999997E-2</v>
      </c>
      <c r="Q154" s="184">
        <v>75</v>
      </c>
      <c r="R154" s="185">
        <v>430</v>
      </c>
      <c r="S154" s="22">
        <v>2.3809523809523808E-2</v>
      </c>
      <c r="T154" s="185">
        <v>390</v>
      </c>
      <c r="U154" s="185">
        <v>480</v>
      </c>
      <c r="V154" s="22">
        <v>0.34375</v>
      </c>
      <c r="W154" s="22">
        <v>6.8750000000000006E-2</v>
      </c>
      <c r="X154" s="184">
        <v>67</v>
      </c>
      <c r="Y154" s="185">
        <v>350</v>
      </c>
      <c r="Z154" s="22">
        <v>9.375E-2</v>
      </c>
      <c r="AA154" s="185">
        <v>320</v>
      </c>
      <c r="AB154" s="185">
        <v>400</v>
      </c>
      <c r="AC154" s="22">
        <v>0.4</v>
      </c>
      <c r="AD154" s="22">
        <v>0.08</v>
      </c>
      <c r="AE154" s="184">
        <v>499</v>
      </c>
      <c r="AF154" s="185">
        <v>440</v>
      </c>
      <c r="AG154" s="22">
        <v>0.1</v>
      </c>
      <c r="AH154" s="185">
        <v>390</v>
      </c>
      <c r="AI154" s="185">
        <v>485</v>
      </c>
      <c r="AJ154" s="22">
        <v>0.46666666666666667</v>
      </c>
      <c r="AK154" s="22">
        <v>9.3333333333333338E-2</v>
      </c>
      <c r="AL154" s="184">
        <v>233</v>
      </c>
      <c r="AM154" s="185">
        <v>550</v>
      </c>
      <c r="AN154" s="22">
        <v>0.1</v>
      </c>
      <c r="AO154" s="185">
        <v>500</v>
      </c>
      <c r="AP154" s="185">
        <v>610</v>
      </c>
      <c r="AQ154" s="22">
        <v>0.39240506329113922</v>
      </c>
      <c r="AR154" s="22">
        <v>7.848101265822785E-2</v>
      </c>
      <c r="AS154" s="32" t="s">
        <v>334</v>
      </c>
    </row>
    <row r="155" spans="2:45" ht="11.25" x14ac:dyDescent="0.2">
      <c r="B155" s="5" t="s">
        <v>3</v>
      </c>
      <c r="C155" s="184">
        <v>56</v>
      </c>
      <c r="D155" s="185">
        <v>210</v>
      </c>
      <c r="E155" s="22">
        <v>0.2</v>
      </c>
      <c r="F155" s="185">
        <v>200</v>
      </c>
      <c r="G155" s="185">
        <v>220</v>
      </c>
      <c r="H155" s="22">
        <v>0.4</v>
      </c>
      <c r="I155" s="22">
        <v>0.08</v>
      </c>
      <c r="J155" s="184">
        <v>84</v>
      </c>
      <c r="K155" s="185">
        <v>335</v>
      </c>
      <c r="L155" s="22">
        <v>0.15517241379310345</v>
      </c>
      <c r="M155" s="185">
        <v>290</v>
      </c>
      <c r="N155" s="185">
        <v>365</v>
      </c>
      <c r="O155" s="22">
        <v>0.45652173913043476</v>
      </c>
      <c r="P155" s="22">
        <v>9.1304347826086957E-2</v>
      </c>
      <c r="Q155" s="184">
        <v>11</v>
      </c>
      <c r="R155" s="185">
        <v>440</v>
      </c>
      <c r="S155" s="22">
        <v>0.12820512820512819</v>
      </c>
      <c r="T155" s="185">
        <v>360</v>
      </c>
      <c r="U155" s="185">
        <v>550</v>
      </c>
      <c r="V155" s="22">
        <v>0.46666666666666667</v>
      </c>
      <c r="W155" s="22">
        <v>9.3333333333333338E-2</v>
      </c>
      <c r="X155" s="184">
        <v>11</v>
      </c>
      <c r="Y155" s="185">
        <v>370</v>
      </c>
      <c r="Z155" s="22">
        <v>0.19354838709677419</v>
      </c>
      <c r="AA155" s="185">
        <v>330</v>
      </c>
      <c r="AB155" s="185">
        <v>380</v>
      </c>
      <c r="AC155" s="22">
        <v>0.51020408163265307</v>
      </c>
      <c r="AD155" s="22">
        <v>0.10204081632653061</v>
      </c>
      <c r="AE155" s="184">
        <v>112</v>
      </c>
      <c r="AF155" s="185">
        <v>415</v>
      </c>
      <c r="AG155" s="22">
        <v>0.12162162162162163</v>
      </c>
      <c r="AH155" s="185">
        <v>380</v>
      </c>
      <c r="AI155" s="185">
        <v>470</v>
      </c>
      <c r="AJ155" s="22">
        <v>0.38333333333333336</v>
      </c>
      <c r="AK155" s="22">
        <v>7.6666666666666675E-2</v>
      </c>
      <c r="AL155" s="184">
        <v>37</v>
      </c>
      <c r="AM155" s="185">
        <v>500</v>
      </c>
      <c r="AN155" s="22">
        <v>0.1111111111111111</v>
      </c>
      <c r="AO155" s="185">
        <v>450</v>
      </c>
      <c r="AP155" s="185">
        <v>550</v>
      </c>
      <c r="AQ155" s="22">
        <v>0.42857142857142855</v>
      </c>
      <c r="AR155" s="22">
        <v>8.5714285714285715E-2</v>
      </c>
      <c r="AS155" s="32" t="s">
        <v>334</v>
      </c>
    </row>
    <row r="156" spans="2:45" ht="11.25" x14ac:dyDescent="0.2">
      <c r="B156" s="5" t="s">
        <v>276</v>
      </c>
      <c r="C156" s="184">
        <v>16</v>
      </c>
      <c r="D156" s="185">
        <v>320</v>
      </c>
      <c r="E156" s="22">
        <v>0</v>
      </c>
      <c r="F156" s="185">
        <v>310</v>
      </c>
      <c r="G156" s="185">
        <v>410</v>
      </c>
      <c r="H156" s="22">
        <v>0</v>
      </c>
      <c r="I156" s="22">
        <v>0</v>
      </c>
      <c r="J156" s="184">
        <v>40</v>
      </c>
      <c r="K156" s="185">
        <v>480</v>
      </c>
      <c r="L156" s="22">
        <v>0</v>
      </c>
      <c r="M156" s="185">
        <v>450</v>
      </c>
      <c r="N156" s="185">
        <v>528</v>
      </c>
      <c r="O156" s="22">
        <v>0.29729729729729731</v>
      </c>
      <c r="P156" s="22">
        <v>5.9459459459459463E-2</v>
      </c>
      <c r="Q156" s="184">
        <v>35</v>
      </c>
      <c r="R156" s="185">
        <v>630</v>
      </c>
      <c r="S156" s="22">
        <v>0.14545454545454545</v>
      </c>
      <c r="T156" s="185">
        <v>550</v>
      </c>
      <c r="U156" s="185">
        <v>695</v>
      </c>
      <c r="V156" s="22">
        <v>0.36956521739130432</v>
      </c>
      <c r="W156" s="22">
        <v>7.3913043478260859E-2</v>
      </c>
      <c r="X156" s="184">
        <v>29</v>
      </c>
      <c r="Y156" s="185">
        <v>525</v>
      </c>
      <c r="Z156" s="22">
        <v>1.9417475728155338E-2</v>
      </c>
      <c r="AA156" s="185">
        <v>465</v>
      </c>
      <c r="AB156" s="185">
        <v>560</v>
      </c>
      <c r="AC156" s="22">
        <v>0.45833333333333331</v>
      </c>
      <c r="AD156" s="22">
        <v>9.166666666666666E-2</v>
      </c>
      <c r="AE156" s="184">
        <v>165</v>
      </c>
      <c r="AF156" s="185">
        <v>630</v>
      </c>
      <c r="AG156" s="22">
        <v>0.05</v>
      </c>
      <c r="AH156" s="185">
        <v>580</v>
      </c>
      <c r="AI156" s="185">
        <v>685</v>
      </c>
      <c r="AJ156" s="22">
        <v>0.3125</v>
      </c>
      <c r="AK156" s="22">
        <v>6.25E-2</v>
      </c>
      <c r="AL156" s="184">
        <v>221</v>
      </c>
      <c r="AM156" s="185">
        <v>685</v>
      </c>
      <c r="AN156" s="22">
        <v>2.2388059701492536E-2</v>
      </c>
      <c r="AO156" s="185">
        <v>640</v>
      </c>
      <c r="AP156" s="185">
        <v>790</v>
      </c>
      <c r="AQ156" s="22">
        <v>0.24545454545454545</v>
      </c>
      <c r="AR156" s="22">
        <v>4.9090909090909088E-2</v>
      </c>
      <c r="AS156" s="32" t="s">
        <v>334</v>
      </c>
    </row>
    <row r="157" spans="2:45" ht="11.25" x14ac:dyDescent="0.2">
      <c r="B157" s="5" t="s">
        <v>277</v>
      </c>
      <c r="C157" s="184">
        <v>70</v>
      </c>
      <c r="D157" s="185">
        <v>275</v>
      </c>
      <c r="E157" s="22">
        <v>3.7735849056603772E-2</v>
      </c>
      <c r="F157" s="185">
        <v>250</v>
      </c>
      <c r="G157" s="185">
        <v>295</v>
      </c>
      <c r="H157" s="22">
        <v>0.48648648648648651</v>
      </c>
      <c r="I157" s="22">
        <v>9.7297297297297303E-2</v>
      </c>
      <c r="J157" s="184">
        <v>125</v>
      </c>
      <c r="K157" s="185">
        <v>350</v>
      </c>
      <c r="L157" s="22">
        <v>9.375E-2</v>
      </c>
      <c r="M157" s="185">
        <v>320</v>
      </c>
      <c r="N157" s="185">
        <v>380</v>
      </c>
      <c r="O157" s="22">
        <v>0.45833333333333331</v>
      </c>
      <c r="P157" s="22">
        <v>9.166666666666666E-2</v>
      </c>
      <c r="Q157" s="184">
        <v>34</v>
      </c>
      <c r="R157" s="185">
        <v>430</v>
      </c>
      <c r="S157" s="22">
        <v>8.8607594936708861E-2</v>
      </c>
      <c r="T157" s="185">
        <v>385</v>
      </c>
      <c r="U157" s="185">
        <v>460</v>
      </c>
      <c r="V157" s="22">
        <v>0.46757679180887374</v>
      </c>
      <c r="W157" s="22">
        <v>9.3515358361774742E-2</v>
      </c>
      <c r="X157" s="184">
        <v>47</v>
      </c>
      <c r="Y157" s="185">
        <v>375</v>
      </c>
      <c r="Z157" s="22">
        <v>7.1428571428571425E-2</v>
      </c>
      <c r="AA157" s="185">
        <v>350</v>
      </c>
      <c r="AB157" s="185">
        <v>390</v>
      </c>
      <c r="AC157" s="22">
        <v>0.44230769230769229</v>
      </c>
      <c r="AD157" s="22">
        <v>8.8461538461538453E-2</v>
      </c>
      <c r="AE157" s="184">
        <v>405</v>
      </c>
      <c r="AF157" s="185">
        <v>430</v>
      </c>
      <c r="AG157" s="22">
        <v>7.4999999999999997E-2</v>
      </c>
      <c r="AH157" s="185">
        <v>390</v>
      </c>
      <c r="AI157" s="185">
        <v>470</v>
      </c>
      <c r="AJ157" s="22">
        <v>0.43333333333333335</v>
      </c>
      <c r="AK157" s="22">
        <v>8.666666666666667E-2</v>
      </c>
      <c r="AL157" s="184">
        <v>146</v>
      </c>
      <c r="AM157" s="185">
        <v>530</v>
      </c>
      <c r="AN157" s="22">
        <v>0.06</v>
      </c>
      <c r="AO157" s="185">
        <v>490</v>
      </c>
      <c r="AP157" s="185">
        <v>560</v>
      </c>
      <c r="AQ157" s="22">
        <v>0.34177215189873417</v>
      </c>
      <c r="AR157" s="22">
        <v>6.8354430379746839E-2</v>
      </c>
      <c r="AS157" s="32" t="s">
        <v>334</v>
      </c>
    </row>
    <row r="158" spans="2:45" ht="11.25" x14ac:dyDescent="0.2">
      <c r="B158" s="5" t="s">
        <v>4</v>
      </c>
      <c r="C158" s="184">
        <v>64</v>
      </c>
      <c r="D158" s="185">
        <v>255</v>
      </c>
      <c r="E158" s="22">
        <v>0.15909090909090909</v>
      </c>
      <c r="F158" s="185">
        <v>220</v>
      </c>
      <c r="G158" s="185">
        <v>280</v>
      </c>
      <c r="H158" s="22">
        <v>0.30769230769230771</v>
      </c>
      <c r="I158" s="22">
        <v>6.1538461538461542E-2</v>
      </c>
      <c r="J158" s="184">
        <v>96</v>
      </c>
      <c r="K158" s="185">
        <v>320</v>
      </c>
      <c r="L158" s="22">
        <v>3.2258064516129031E-2</v>
      </c>
      <c r="M158" s="185">
        <v>281</v>
      </c>
      <c r="N158" s="185">
        <v>353</v>
      </c>
      <c r="O158" s="22">
        <v>0.39130434782608697</v>
      </c>
      <c r="P158" s="22">
        <v>7.8260869565217397E-2</v>
      </c>
      <c r="Q158" s="184">
        <v>27</v>
      </c>
      <c r="R158" s="185">
        <v>400</v>
      </c>
      <c r="S158" s="22">
        <v>-4.7619047619047616E-2</v>
      </c>
      <c r="T158" s="185">
        <v>350</v>
      </c>
      <c r="U158" s="185">
        <v>490</v>
      </c>
      <c r="V158" s="22">
        <v>0.31147540983606559</v>
      </c>
      <c r="W158" s="22">
        <v>6.2295081967213117E-2</v>
      </c>
      <c r="X158" s="184">
        <v>32</v>
      </c>
      <c r="Y158" s="185">
        <v>365</v>
      </c>
      <c r="Z158" s="22">
        <v>4.2857142857142858E-2</v>
      </c>
      <c r="AA158" s="185">
        <v>340</v>
      </c>
      <c r="AB158" s="185">
        <v>395</v>
      </c>
      <c r="AC158" s="22">
        <v>0.40384615384615385</v>
      </c>
      <c r="AD158" s="22">
        <v>8.0769230769230774E-2</v>
      </c>
      <c r="AE158" s="184">
        <v>236</v>
      </c>
      <c r="AF158" s="185">
        <v>440</v>
      </c>
      <c r="AG158" s="22">
        <v>4.7619047619047616E-2</v>
      </c>
      <c r="AH158" s="185">
        <v>395</v>
      </c>
      <c r="AI158" s="185">
        <v>480</v>
      </c>
      <c r="AJ158" s="22">
        <v>0.41935483870967744</v>
      </c>
      <c r="AK158" s="22">
        <v>8.387096774193549E-2</v>
      </c>
      <c r="AL158" s="184">
        <v>81</v>
      </c>
      <c r="AM158" s="185">
        <v>510</v>
      </c>
      <c r="AN158" s="22">
        <v>0.02</v>
      </c>
      <c r="AO158" s="185">
        <v>470</v>
      </c>
      <c r="AP158" s="185">
        <v>580</v>
      </c>
      <c r="AQ158" s="22">
        <v>0.3783783783783784</v>
      </c>
      <c r="AR158" s="22">
        <v>7.567567567567568E-2</v>
      </c>
      <c r="AS158" s="32" t="s">
        <v>334</v>
      </c>
    </row>
    <row r="159" spans="2:45" ht="11.25" x14ac:dyDescent="0.2">
      <c r="B159" s="5" t="s">
        <v>278</v>
      </c>
      <c r="C159" s="184">
        <v>11</v>
      </c>
      <c r="D159" s="185">
        <v>295</v>
      </c>
      <c r="E159" s="22">
        <v>0.22916666666666666</v>
      </c>
      <c r="F159" s="185">
        <v>250</v>
      </c>
      <c r="G159" s="185">
        <v>300</v>
      </c>
      <c r="H159" s="22">
        <v>0.47499999999999998</v>
      </c>
      <c r="I159" s="22">
        <v>9.5000000000000001E-2</v>
      </c>
      <c r="J159" s="184">
        <v>65</v>
      </c>
      <c r="K159" s="185">
        <v>365</v>
      </c>
      <c r="L159" s="22">
        <v>4.2857142857142858E-2</v>
      </c>
      <c r="M159" s="185">
        <v>350</v>
      </c>
      <c r="N159" s="185">
        <v>385</v>
      </c>
      <c r="O159" s="22">
        <v>0.35185185185185186</v>
      </c>
      <c r="P159" s="22">
        <v>7.0370370370370375E-2</v>
      </c>
      <c r="Q159" s="184">
        <v>21</v>
      </c>
      <c r="R159" s="185">
        <v>399</v>
      </c>
      <c r="S159" s="22">
        <v>6.4000000000000001E-2</v>
      </c>
      <c r="T159" s="185">
        <v>390</v>
      </c>
      <c r="U159" s="185">
        <v>430</v>
      </c>
      <c r="V159" s="22">
        <v>0.24687500000000001</v>
      </c>
      <c r="W159" s="22">
        <v>4.9375000000000002E-2</v>
      </c>
      <c r="X159" s="184">
        <v>25</v>
      </c>
      <c r="Y159" s="185">
        <v>395</v>
      </c>
      <c r="Z159" s="22">
        <v>6.7567567567567571E-2</v>
      </c>
      <c r="AA159" s="185">
        <v>365</v>
      </c>
      <c r="AB159" s="185">
        <v>420</v>
      </c>
      <c r="AC159" s="22">
        <v>0.36206896551724138</v>
      </c>
      <c r="AD159" s="22">
        <v>7.2413793103448282E-2</v>
      </c>
      <c r="AE159" s="184">
        <v>157</v>
      </c>
      <c r="AF159" s="185">
        <v>450</v>
      </c>
      <c r="AG159" s="22">
        <v>7.1428571428571425E-2</v>
      </c>
      <c r="AH159" s="185">
        <v>410</v>
      </c>
      <c r="AI159" s="185">
        <v>480</v>
      </c>
      <c r="AJ159" s="22">
        <v>0.36363636363636365</v>
      </c>
      <c r="AK159" s="22">
        <v>7.2727272727272724E-2</v>
      </c>
      <c r="AL159" s="184">
        <v>223</v>
      </c>
      <c r="AM159" s="185">
        <v>530</v>
      </c>
      <c r="AN159" s="22">
        <v>7.0707070707070704E-2</v>
      </c>
      <c r="AO159" s="185">
        <v>500</v>
      </c>
      <c r="AP159" s="185">
        <v>550</v>
      </c>
      <c r="AQ159" s="22">
        <v>0.26190476190476192</v>
      </c>
      <c r="AR159" s="22">
        <v>5.2380952380952382E-2</v>
      </c>
      <c r="AS159" s="32" t="s">
        <v>334</v>
      </c>
    </row>
    <row r="160" spans="2:45" ht="11.25" x14ac:dyDescent="0.2">
      <c r="B160" s="5" t="s">
        <v>5</v>
      </c>
      <c r="C160" s="184">
        <v>37</v>
      </c>
      <c r="D160" s="185">
        <v>300</v>
      </c>
      <c r="E160" s="22">
        <v>0.2</v>
      </c>
      <c r="F160" s="185">
        <v>250</v>
      </c>
      <c r="G160" s="185">
        <v>340</v>
      </c>
      <c r="H160" s="22">
        <v>0.4218009478672986</v>
      </c>
      <c r="I160" s="22">
        <v>8.4360189573459726E-2</v>
      </c>
      <c r="J160" s="184">
        <v>237</v>
      </c>
      <c r="K160" s="185">
        <v>380</v>
      </c>
      <c r="L160" s="22">
        <v>8.5714285714285715E-2</v>
      </c>
      <c r="M160" s="185">
        <v>350</v>
      </c>
      <c r="N160" s="185">
        <v>425</v>
      </c>
      <c r="O160" s="22">
        <v>0.46153846153846156</v>
      </c>
      <c r="P160" s="22">
        <v>9.2307692307692313E-2</v>
      </c>
      <c r="Q160" s="184">
        <v>48</v>
      </c>
      <c r="R160" s="185">
        <v>515</v>
      </c>
      <c r="S160" s="22">
        <v>0.14444444444444443</v>
      </c>
      <c r="T160" s="185">
        <v>465</v>
      </c>
      <c r="U160" s="185">
        <v>550</v>
      </c>
      <c r="V160" s="22">
        <v>0.47142857142857142</v>
      </c>
      <c r="W160" s="22">
        <v>9.4285714285714278E-2</v>
      </c>
      <c r="X160" s="184">
        <v>78</v>
      </c>
      <c r="Y160" s="185">
        <v>433</v>
      </c>
      <c r="Z160" s="22">
        <v>8.2500000000000004E-2</v>
      </c>
      <c r="AA160" s="185">
        <v>400</v>
      </c>
      <c r="AB160" s="185">
        <v>480</v>
      </c>
      <c r="AC160" s="22">
        <v>0.44333333333333336</v>
      </c>
      <c r="AD160" s="22">
        <v>8.8666666666666671E-2</v>
      </c>
      <c r="AE160" s="184">
        <v>321</v>
      </c>
      <c r="AF160" s="185">
        <v>500</v>
      </c>
      <c r="AG160" s="22">
        <v>8.6956521739130432E-2</v>
      </c>
      <c r="AH160" s="185">
        <v>460</v>
      </c>
      <c r="AI160" s="185">
        <v>550</v>
      </c>
      <c r="AJ160" s="22">
        <v>0.42857142857142855</v>
      </c>
      <c r="AK160" s="22">
        <v>8.5714285714285715E-2</v>
      </c>
      <c r="AL160" s="184">
        <v>107</v>
      </c>
      <c r="AM160" s="185">
        <v>650</v>
      </c>
      <c r="AN160" s="22">
        <v>0.14035087719298245</v>
      </c>
      <c r="AO160" s="185">
        <v>550</v>
      </c>
      <c r="AP160" s="185">
        <v>680</v>
      </c>
      <c r="AQ160" s="22">
        <v>0.51162790697674421</v>
      </c>
      <c r="AR160" s="22">
        <v>0.10232558139534884</v>
      </c>
      <c r="AS160" s="32" t="s">
        <v>334</v>
      </c>
    </row>
    <row r="161" spans="2:45" ht="11.25" x14ac:dyDescent="0.2">
      <c r="B161" s="5" t="s">
        <v>6</v>
      </c>
      <c r="C161" s="184">
        <v>42</v>
      </c>
      <c r="D161" s="185">
        <v>260</v>
      </c>
      <c r="E161" s="22">
        <v>0.04</v>
      </c>
      <c r="F161" s="185">
        <v>250</v>
      </c>
      <c r="G161" s="185">
        <v>340</v>
      </c>
      <c r="H161" s="22">
        <v>0.48571428571428571</v>
      </c>
      <c r="I161" s="22">
        <v>9.7142857142857142E-2</v>
      </c>
      <c r="J161" s="184">
        <v>209</v>
      </c>
      <c r="K161" s="185">
        <v>350</v>
      </c>
      <c r="L161" s="22">
        <v>9.375E-2</v>
      </c>
      <c r="M161" s="185">
        <v>310</v>
      </c>
      <c r="N161" s="185">
        <v>370</v>
      </c>
      <c r="O161" s="22">
        <v>0.45833333333333331</v>
      </c>
      <c r="P161" s="22">
        <v>9.166666666666666E-2</v>
      </c>
      <c r="Q161" s="184">
        <v>61</v>
      </c>
      <c r="R161" s="185">
        <v>420</v>
      </c>
      <c r="S161" s="22">
        <v>0.05</v>
      </c>
      <c r="T161" s="185">
        <v>380</v>
      </c>
      <c r="U161" s="185">
        <v>460</v>
      </c>
      <c r="V161" s="22">
        <v>0.43344709897610922</v>
      </c>
      <c r="W161" s="22">
        <v>8.668941979522185E-2</v>
      </c>
      <c r="X161" s="184">
        <v>35</v>
      </c>
      <c r="Y161" s="185">
        <v>380</v>
      </c>
      <c r="Z161" s="22">
        <v>0</v>
      </c>
      <c r="AA161" s="185">
        <v>350</v>
      </c>
      <c r="AB161" s="185">
        <v>420</v>
      </c>
      <c r="AC161" s="22">
        <v>0.35714285714285715</v>
      </c>
      <c r="AD161" s="22">
        <v>7.1428571428571425E-2</v>
      </c>
      <c r="AE161" s="184">
        <v>451</v>
      </c>
      <c r="AF161" s="185">
        <v>450</v>
      </c>
      <c r="AG161" s="22">
        <v>7.1428571428571425E-2</v>
      </c>
      <c r="AH161" s="185">
        <v>430</v>
      </c>
      <c r="AI161" s="185">
        <v>480</v>
      </c>
      <c r="AJ161" s="22">
        <v>0.36363636363636365</v>
      </c>
      <c r="AK161" s="22">
        <v>7.2727272727272724E-2</v>
      </c>
      <c r="AL161" s="184">
        <v>290</v>
      </c>
      <c r="AM161" s="185">
        <v>550</v>
      </c>
      <c r="AN161" s="22">
        <v>5.7692307692307696E-2</v>
      </c>
      <c r="AO161" s="185">
        <v>500</v>
      </c>
      <c r="AP161" s="185">
        <v>580</v>
      </c>
      <c r="AQ161" s="22">
        <v>0.38190954773869346</v>
      </c>
      <c r="AR161" s="22">
        <v>7.6381909547738686E-2</v>
      </c>
      <c r="AS161" s="32" t="s">
        <v>334</v>
      </c>
    </row>
    <row r="162" spans="2:45" s="21" customFormat="1" ht="11.25" x14ac:dyDescent="0.2">
      <c r="B162" s="21" t="s">
        <v>36</v>
      </c>
      <c r="C162" s="186">
        <v>811</v>
      </c>
      <c r="D162" s="187">
        <v>260</v>
      </c>
      <c r="E162" s="153">
        <v>8.3333333333333329E-2</v>
      </c>
      <c r="F162" s="187">
        <v>220</v>
      </c>
      <c r="G162" s="187">
        <v>300</v>
      </c>
      <c r="H162" s="153">
        <v>0.48571428571428571</v>
      </c>
      <c r="I162" s="153">
        <v>9.7142857142857142E-2</v>
      </c>
      <c r="J162" s="186">
        <v>2230</v>
      </c>
      <c r="K162" s="187">
        <v>340</v>
      </c>
      <c r="L162" s="153">
        <v>6.25E-2</v>
      </c>
      <c r="M162" s="187">
        <v>300</v>
      </c>
      <c r="N162" s="187">
        <v>380</v>
      </c>
      <c r="O162" s="153">
        <v>0.44680851063829785</v>
      </c>
      <c r="P162" s="153">
        <v>8.9361702127659565E-2</v>
      </c>
      <c r="Q162" s="186">
        <v>576</v>
      </c>
      <c r="R162" s="187">
        <v>440</v>
      </c>
      <c r="S162" s="153">
        <v>7.3170731707317069E-2</v>
      </c>
      <c r="T162" s="187">
        <v>390</v>
      </c>
      <c r="U162" s="187">
        <v>498</v>
      </c>
      <c r="V162" s="153">
        <v>0.375</v>
      </c>
      <c r="W162" s="153">
        <v>7.4999999999999997E-2</v>
      </c>
      <c r="X162" s="186">
        <v>817</v>
      </c>
      <c r="Y162" s="187">
        <v>360</v>
      </c>
      <c r="Z162" s="153">
        <v>2.8571428571428571E-2</v>
      </c>
      <c r="AA162" s="187">
        <v>330</v>
      </c>
      <c r="AB162" s="187">
        <v>410</v>
      </c>
      <c r="AC162" s="153">
        <v>0.38461538461538464</v>
      </c>
      <c r="AD162" s="153">
        <v>7.6923076923076927E-2</v>
      </c>
      <c r="AE162" s="186">
        <v>4662</v>
      </c>
      <c r="AF162" s="187">
        <v>440</v>
      </c>
      <c r="AG162" s="153">
        <v>8.6419753086419748E-2</v>
      </c>
      <c r="AH162" s="187">
        <v>390</v>
      </c>
      <c r="AI162" s="187">
        <v>480</v>
      </c>
      <c r="AJ162" s="153">
        <v>0.3968253968253968</v>
      </c>
      <c r="AK162" s="153">
        <v>7.9365079365079361E-2</v>
      </c>
      <c r="AL162" s="186">
        <v>2373</v>
      </c>
      <c r="AM162" s="187">
        <v>550</v>
      </c>
      <c r="AN162" s="153">
        <v>0.1</v>
      </c>
      <c r="AO162" s="187">
        <v>490</v>
      </c>
      <c r="AP162" s="187">
        <v>600</v>
      </c>
      <c r="AQ162" s="153">
        <v>0.375</v>
      </c>
      <c r="AR162" s="153">
        <v>7.4999999999999997E-2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0"/>
  <sheetViews>
    <sheetView zoomScale="120" zoomScaleNormal="120" workbookViewId="0">
      <pane xSplit="1" ySplit="3" topLeftCell="B4" activePane="bottomRight" state="frozenSplit"/>
      <selection pane="topRight"/>
      <selection pane="bottomLeft"/>
      <selection pane="bottomRight" activeCell="B4" sqref="B4"/>
    </sheetView>
  </sheetViews>
  <sheetFormatPr defaultColWidth="9.140625" defaultRowHeight="12" outlineLevelCol="2" x14ac:dyDescent="0.2"/>
  <cols>
    <col min="1" max="1" width="27" style="26" customWidth="1"/>
    <col min="2" max="2" width="8.85546875" style="25" customWidth="1"/>
    <col min="3" max="4" width="8.85546875" style="26" customWidth="1"/>
    <col min="5" max="5" width="8.85546875" style="25" customWidth="1"/>
    <col min="6" max="7" width="8.85546875" style="26" customWidth="1"/>
    <col min="8" max="8" width="8.85546875" style="25" customWidth="1" outlineLevel="1" collapsed="1"/>
    <col min="9" max="10" width="8.85546875" style="26" customWidth="1" outlineLevel="2"/>
    <col min="11" max="11" width="8.85546875" style="25" customWidth="1"/>
    <col min="12" max="13" width="8.85546875" style="26" customWidth="1"/>
    <col min="14" max="14" width="8.85546875" style="25" customWidth="1" collapsed="1"/>
    <col min="15" max="16" width="8.85546875" style="26" customWidth="1"/>
    <col min="17" max="17" width="8.85546875" style="25" customWidth="1" outlineLevel="1" collapsed="1"/>
    <col min="18" max="19" width="8.85546875" style="26" customWidth="1" outlineLevel="2"/>
    <col min="20" max="20" width="9.140625" style="26" customWidth="1"/>
    <col min="21" max="21" width="15" style="26" customWidth="1"/>
    <col min="22" max="16384" width="9.140625" style="26"/>
  </cols>
  <sheetData>
    <row r="1" spans="1:21" ht="30" customHeight="1" x14ac:dyDescent="0.2">
      <c r="A1" s="161" t="s">
        <v>416</v>
      </c>
      <c r="U1" s="156" t="s">
        <v>352</v>
      </c>
    </row>
    <row r="2" spans="1:21" x14ac:dyDescent="0.2">
      <c r="A2" s="27"/>
      <c r="B2" s="226" t="s">
        <v>30</v>
      </c>
      <c r="C2" s="226"/>
      <c r="D2" s="226"/>
      <c r="E2" s="226" t="s">
        <v>31</v>
      </c>
      <c r="F2" s="226"/>
      <c r="G2" s="226"/>
      <c r="H2" s="226" t="s">
        <v>32</v>
      </c>
      <c r="I2" s="226"/>
      <c r="J2" s="226"/>
      <c r="K2" s="226" t="s">
        <v>33</v>
      </c>
      <c r="L2" s="226"/>
      <c r="M2" s="226"/>
      <c r="N2" s="226" t="s">
        <v>34</v>
      </c>
      <c r="O2" s="226"/>
      <c r="P2" s="226"/>
      <c r="Q2" s="226" t="s">
        <v>35</v>
      </c>
      <c r="R2" s="226"/>
      <c r="S2" s="226"/>
    </row>
    <row r="3" spans="1:21" x14ac:dyDescent="0.2">
      <c r="A3" s="28" t="s">
        <v>37</v>
      </c>
      <c r="B3" s="28" t="s">
        <v>7</v>
      </c>
      <c r="C3" s="28" t="s">
        <v>13</v>
      </c>
      <c r="D3" s="28" t="s">
        <v>125</v>
      </c>
      <c r="E3" s="28" t="s">
        <v>7</v>
      </c>
      <c r="F3" s="28" t="s">
        <v>13</v>
      </c>
      <c r="G3" s="28" t="s">
        <v>125</v>
      </c>
      <c r="H3" s="28" t="s">
        <v>7</v>
      </c>
      <c r="I3" s="28" t="s">
        <v>13</v>
      </c>
      <c r="J3" s="28" t="s">
        <v>125</v>
      </c>
      <c r="K3" s="28" t="s">
        <v>7</v>
      </c>
      <c r="L3" s="28" t="s">
        <v>13</v>
      </c>
      <c r="M3" s="28" t="s">
        <v>125</v>
      </c>
      <c r="N3" s="28" t="s">
        <v>7</v>
      </c>
      <c r="O3" s="28" t="s">
        <v>13</v>
      </c>
      <c r="P3" s="28" t="s">
        <v>125</v>
      </c>
      <c r="Q3" s="28" t="s">
        <v>7</v>
      </c>
      <c r="R3" s="28" t="s">
        <v>13</v>
      </c>
      <c r="S3" s="28" t="s">
        <v>125</v>
      </c>
    </row>
    <row r="4" spans="1:21" x14ac:dyDescent="0.2">
      <c r="A4" s="26" t="s">
        <v>74</v>
      </c>
      <c r="B4" s="37" t="s">
        <v>40</v>
      </c>
      <c r="C4" s="38" t="s">
        <v>40</v>
      </c>
      <c r="D4" s="39" t="s">
        <v>40</v>
      </c>
      <c r="E4" s="37" t="s">
        <v>40</v>
      </c>
      <c r="F4" s="38" t="s">
        <v>40</v>
      </c>
      <c r="G4" s="39" t="s">
        <v>40</v>
      </c>
      <c r="H4" s="37" t="s">
        <v>40</v>
      </c>
      <c r="I4" s="38" t="s">
        <v>40</v>
      </c>
      <c r="J4" s="39" t="s">
        <v>40</v>
      </c>
      <c r="K4" s="37">
        <v>10</v>
      </c>
      <c r="L4" s="38">
        <v>365</v>
      </c>
      <c r="M4" s="39">
        <v>4.2857142857142858E-2</v>
      </c>
      <c r="N4" s="37">
        <v>42</v>
      </c>
      <c r="O4" s="38">
        <v>430</v>
      </c>
      <c r="P4" s="39">
        <v>-2.2727272727272728E-2</v>
      </c>
      <c r="Q4" s="37">
        <v>15</v>
      </c>
      <c r="R4" s="38">
        <v>500</v>
      </c>
      <c r="S4" s="39">
        <v>-5.6603773584905662E-2</v>
      </c>
    </row>
    <row r="5" spans="1:21" x14ac:dyDescent="0.2">
      <c r="A5" s="26" t="s">
        <v>75</v>
      </c>
      <c r="B5" s="37" t="s">
        <v>40</v>
      </c>
      <c r="C5" s="38" t="s">
        <v>40</v>
      </c>
      <c r="D5" s="39" t="s">
        <v>40</v>
      </c>
      <c r="E5" s="37" t="s">
        <v>40</v>
      </c>
      <c r="F5" s="38" t="s">
        <v>40</v>
      </c>
      <c r="G5" s="39" t="s">
        <v>40</v>
      </c>
      <c r="H5" s="37" t="s">
        <v>40</v>
      </c>
      <c r="I5" s="38" t="s">
        <v>40</v>
      </c>
      <c r="J5" s="39" t="s">
        <v>40</v>
      </c>
      <c r="K5" s="37" t="s">
        <v>40</v>
      </c>
      <c r="L5" s="38" t="s">
        <v>40</v>
      </c>
      <c r="M5" s="39" t="s">
        <v>40</v>
      </c>
      <c r="N5" s="37">
        <v>27</v>
      </c>
      <c r="O5" s="38">
        <v>420</v>
      </c>
      <c r="P5" s="39">
        <v>9.6605744125326368E-2</v>
      </c>
      <c r="Q5" s="37" t="s">
        <v>40</v>
      </c>
      <c r="R5" s="38" t="s">
        <v>40</v>
      </c>
      <c r="S5" s="39" t="s">
        <v>40</v>
      </c>
    </row>
    <row r="6" spans="1:21" x14ac:dyDescent="0.2">
      <c r="A6" s="26" t="s">
        <v>80</v>
      </c>
      <c r="B6" s="37" t="s">
        <v>40</v>
      </c>
      <c r="C6" s="38" t="s">
        <v>40</v>
      </c>
      <c r="D6" s="39" t="s">
        <v>40</v>
      </c>
      <c r="E6" s="37">
        <v>23</v>
      </c>
      <c r="F6" s="38">
        <v>330</v>
      </c>
      <c r="G6" s="39">
        <v>3.125E-2</v>
      </c>
      <c r="H6" s="37" t="s">
        <v>40</v>
      </c>
      <c r="I6" s="38" t="s">
        <v>40</v>
      </c>
      <c r="J6" s="39" t="s">
        <v>40</v>
      </c>
      <c r="K6" s="37" t="s">
        <v>40</v>
      </c>
      <c r="L6" s="38" t="s">
        <v>40</v>
      </c>
      <c r="M6" s="39" t="s">
        <v>40</v>
      </c>
      <c r="N6" s="37">
        <v>45</v>
      </c>
      <c r="O6" s="38">
        <v>400</v>
      </c>
      <c r="P6" s="39">
        <v>-2.4390243902439025E-2</v>
      </c>
      <c r="Q6" s="37">
        <v>14</v>
      </c>
      <c r="R6" s="38">
        <v>460</v>
      </c>
      <c r="S6" s="39" t="s">
        <v>40</v>
      </c>
    </row>
    <row r="7" spans="1:21" x14ac:dyDescent="0.2">
      <c r="A7" s="26" t="s">
        <v>84</v>
      </c>
      <c r="B7" s="37">
        <v>124</v>
      </c>
      <c r="C7" s="38">
        <v>330</v>
      </c>
      <c r="D7" s="39">
        <v>6.4516129032258063E-2</v>
      </c>
      <c r="E7" s="37">
        <v>273</v>
      </c>
      <c r="F7" s="38">
        <v>420</v>
      </c>
      <c r="G7" s="39">
        <v>0.05</v>
      </c>
      <c r="H7" s="37">
        <v>108</v>
      </c>
      <c r="I7" s="38">
        <v>483</v>
      </c>
      <c r="J7" s="39">
        <v>0.05</v>
      </c>
      <c r="K7" s="37">
        <v>139</v>
      </c>
      <c r="L7" s="38">
        <v>420</v>
      </c>
      <c r="M7" s="39">
        <v>0.05</v>
      </c>
      <c r="N7" s="37">
        <v>668</v>
      </c>
      <c r="O7" s="38">
        <v>460</v>
      </c>
      <c r="P7" s="39">
        <v>2.2222222222222223E-2</v>
      </c>
      <c r="Q7" s="37">
        <v>410</v>
      </c>
      <c r="R7" s="38">
        <v>550</v>
      </c>
      <c r="S7" s="39">
        <v>1.8518518518518517E-2</v>
      </c>
    </row>
    <row r="8" spans="1:21" x14ac:dyDescent="0.2">
      <c r="A8" s="26" t="s">
        <v>106</v>
      </c>
      <c r="B8" s="37" t="s">
        <v>40</v>
      </c>
      <c r="C8" s="38" t="s">
        <v>40</v>
      </c>
      <c r="D8" s="39" t="s">
        <v>40</v>
      </c>
      <c r="E8" s="37" t="s">
        <v>40</v>
      </c>
      <c r="F8" s="38" t="s">
        <v>40</v>
      </c>
      <c r="G8" s="39" t="s">
        <v>40</v>
      </c>
      <c r="H8" s="37" t="s">
        <v>40</v>
      </c>
      <c r="I8" s="38" t="s">
        <v>40</v>
      </c>
      <c r="J8" s="39" t="s">
        <v>40</v>
      </c>
      <c r="K8" s="37" t="s">
        <v>40</v>
      </c>
      <c r="L8" s="38" t="s">
        <v>40</v>
      </c>
      <c r="M8" s="39" t="s">
        <v>40</v>
      </c>
      <c r="N8" s="37">
        <v>13</v>
      </c>
      <c r="O8" s="38">
        <v>470</v>
      </c>
      <c r="P8" s="39">
        <v>0.10588235294117647</v>
      </c>
      <c r="Q8" s="37">
        <v>10</v>
      </c>
      <c r="R8" s="38">
        <v>500</v>
      </c>
      <c r="S8" s="39" t="s">
        <v>40</v>
      </c>
    </row>
    <row r="9" spans="1:21" x14ac:dyDescent="0.2">
      <c r="A9" s="26" t="s">
        <v>112</v>
      </c>
      <c r="B9" s="37" t="s">
        <v>40</v>
      </c>
      <c r="C9" s="38" t="s">
        <v>40</v>
      </c>
      <c r="D9" s="39" t="s">
        <v>40</v>
      </c>
      <c r="E9" s="37" t="s">
        <v>40</v>
      </c>
      <c r="F9" s="38" t="s">
        <v>40</v>
      </c>
      <c r="G9" s="39" t="s">
        <v>40</v>
      </c>
      <c r="H9" s="37" t="s">
        <v>40</v>
      </c>
      <c r="I9" s="38" t="s">
        <v>40</v>
      </c>
      <c r="J9" s="39" t="s">
        <v>40</v>
      </c>
      <c r="K9" s="37" t="s">
        <v>40</v>
      </c>
      <c r="L9" s="38" t="s">
        <v>40</v>
      </c>
      <c r="M9" s="39" t="s">
        <v>40</v>
      </c>
      <c r="N9" s="37" t="s">
        <v>40</v>
      </c>
      <c r="O9" s="38" t="s">
        <v>40</v>
      </c>
      <c r="P9" s="39" t="s">
        <v>40</v>
      </c>
      <c r="Q9" s="37" t="s">
        <v>40</v>
      </c>
      <c r="R9" s="38" t="s">
        <v>40</v>
      </c>
      <c r="S9" s="39" t="s">
        <v>40</v>
      </c>
    </row>
    <row r="10" spans="1:21" x14ac:dyDescent="0.2">
      <c r="A10" s="26" t="s">
        <v>114</v>
      </c>
      <c r="B10" s="37">
        <v>10</v>
      </c>
      <c r="C10" s="38">
        <v>240</v>
      </c>
      <c r="D10" s="39" t="s">
        <v>40</v>
      </c>
      <c r="E10" s="37" t="s">
        <v>40</v>
      </c>
      <c r="F10" s="38" t="s">
        <v>40</v>
      </c>
      <c r="G10" s="39" t="s">
        <v>40</v>
      </c>
      <c r="H10" s="37" t="s">
        <v>40</v>
      </c>
      <c r="I10" s="38" t="s">
        <v>40</v>
      </c>
      <c r="J10" s="39" t="s">
        <v>40</v>
      </c>
      <c r="K10" s="37" t="s">
        <v>40</v>
      </c>
      <c r="L10" s="38" t="s">
        <v>40</v>
      </c>
      <c r="M10" s="39" t="s">
        <v>40</v>
      </c>
      <c r="N10" s="37">
        <v>34</v>
      </c>
      <c r="O10" s="38">
        <v>360</v>
      </c>
      <c r="P10" s="39">
        <v>2.8571428571428571E-2</v>
      </c>
      <c r="Q10" s="37">
        <v>14</v>
      </c>
      <c r="R10" s="38">
        <v>450</v>
      </c>
      <c r="S10" s="39">
        <v>0.23287671232876711</v>
      </c>
    </row>
    <row r="11" spans="1:21" x14ac:dyDescent="0.2">
      <c r="A11" s="26" t="s">
        <v>117</v>
      </c>
      <c r="B11" s="37" t="s">
        <v>40</v>
      </c>
      <c r="C11" s="38" t="s">
        <v>40</v>
      </c>
      <c r="D11" s="39" t="s">
        <v>40</v>
      </c>
      <c r="E11" s="37">
        <v>23</v>
      </c>
      <c r="F11" s="38">
        <v>470</v>
      </c>
      <c r="G11" s="39">
        <v>-4.0816326530612242E-2</v>
      </c>
      <c r="H11" s="37" t="s">
        <v>40</v>
      </c>
      <c r="I11" s="38" t="s">
        <v>40</v>
      </c>
      <c r="J11" s="39" t="s">
        <v>40</v>
      </c>
      <c r="K11" s="37" t="s">
        <v>40</v>
      </c>
      <c r="L11" s="38" t="s">
        <v>40</v>
      </c>
      <c r="M11" s="39" t="s">
        <v>40</v>
      </c>
      <c r="N11" s="37">
        <v>125</v>
      </c>
      <c r="O11" s="38">
        <v>500</v>
      </c>
      <c r="P11" s="39">
        <v>0</v>
      </c>
      <c r="Q11" s="37">
        <v>284</v>
      </c>
      <c r="R11" s="38">
        <v>550</v>
      </c>
      <c r="S11" s="39">
        <v>5.7692307692307696E-2</v>
      </c>
    </row>
    <row r="12" spans="1:21" x14ac:dyDescent="0.2">
      <c r="A12" s="26" t="s">
        <v>5</v>
      </c>
      <c r="B12" s="37" t="s">
        <v>40</v>
      </c>
      <c r="C12" s="38" t="s">
        <v>40</v>
      </c>
      <c r="D12" s="39" t="s">
        <v>40</v>
      </c>
      <c r="E12" s="37">
        <v>49</v>
      </c>
      <c r="F12" s="38">
        <v>370</v>
      </c>
      <c r="G12" s="39">
        <v>-2.6315789473684209E-2</v>
      </c>
      <c r="H12" s="37" t="s">
        <v>40</v>
      </c>
      <c r="I12" s="38" t="s">
        <v>40</v>
      </c>
      <c r="J12" s="39" t="s">
        <v>40</v>
      </c>
      <c r="K12" s="37">
        <v>16</v>
      </c>
      <c r="L12" s="38">
        <v>450</v>
      </c>
      <c r="M12" s="39">
        <v>0.17493472584856398</v>
      </c>
      <c r="N12" s="37">
        <v>79</v>
      </c>
      <c r="O12" s="38">
        <v>520</v>
      </c>
      <c r="P12" s="39">
        <v>0.04</v>
      </c>
      <c r="Q12" s="37">
        <v>28</v>
      </c>
      <c r="R12" s="38">
        <v>650</v>
      </c>
      <c r="S12" s="39">
        <v>0.1206896551724138</v>
      </c>
    </row>
    <row r="13" spans="1:21" x14ac:dyDescent="0.2">
      <c r="A13" s="29" t="s">
        <v>300</v>
      </c>
      <c r="B13" s="40">
        <v>161</v>
      </c>
      <c r="C13" s="41">
        <v>320</v>
      </c>
      <c r="D13" s="42">
        <v>6.6666666666666666E-2</v>
      </c>
      <c r="E13" s="40">
        <v>402</v>
      </c>
      <c r="F13" s="41">
        <v>410</v>
      </c>
      <c r="G13" s="42">
        <v>3.7974683544303799E-2</v>
      </c>
      <c r="H13" s="40">
        <v>135</v>
      </c>
      <c r="I13" s="41">
        <v>490</v>
      </c>
      <c r="J13" s="42">
        <v>6.5217391304347824E-2</v>
      </c>
      <c r="K13" s="40">
        <v>205</v>
      </c>
      <c r="L13" s="41">
        <v>420</v>
      </c>
      <c r="M13" s="42">
        <v>9.0909090909090912E-2</v>
      </c>
      <c r="N13" s="40">
        <v>1036</v>
      </c>
      <c r="O13" s="41">
        <v>470</v>
      </c>
      <c r="P13" s="42">
        <v>4.4444444444444446E-2</v>
      </c>
      <c r="Q13" s="40">
        <v>781</v>
      </c>
      <c r="R13" s="41">
        <v>550</v>
      </c>
      <c r="S13" s="42">
        <v>3.7735849056603772E-2</v>
      </c>
    </row>
    <row r="14" spans="1:21" s="30" customFormat="1" x14ac:dyDescent="0.2">
      <c r="A14" s="26" t="s">
        <v>61</v>
      </c>
      <c r="B14" s="37" t="s">
        <v>40</v>
      </c>
      <c r="C14" s="38" t="s">
        <v>40</v>
      </c>
      <c r="D14" s="39" t="s">
        <v>40</v>
      </c>
      <c r="E14" s="37">
        <v>10</v>
      </c>
      <c r="F14" s="38">
        <v>355</v>
      </c>
      <c r="G14" s="39">
        <v>7.575757575757576E-2</v>
      </c>
      <c r="H14" s="37" t="s">
        <v>40</v>
      </c>
      <c r="I14" s="38" t="s">
        <v>40</v>
      </c>
      <c r="J14" s="39" t="s">
        <v>40</v>
      </c>
      <c r="K14" s="37">
        <v>10</v>
      </c>
      <c r="L14" s="38">
        <v>335</v>
      </c>
      <c r="M14" s="39">
        <v>9.8360655737704916E-2</v>
      </c>
      <c r="N14" s="37">
        <v>29</v>
      </c>
      <c r="O14" s="38">
        <v>375</v>
      </c>
      <c r="P14" s="39">
        <v>2.7397260273972601E-2</v>
      </c>
      <c r="Q14" s="37">
        <v>11</v>
      </c>
      <c r="R14" s="38">
        <v>520</v>
      </c>
      <c r="S14" s="39">
        <v>0.13043478260869565</v>
      </c>
    </row>
    <row r="15" spans="1:21" x14ac:dyDescent="0.2">
      <c r="A15" s="26" t="s">
        <v>0</v>
      </c>
      <c r="B15" s="37">
        <v>48</v>
      </c>
      <c r="C15" s="38">
        <v>280</v>
      </c>
      <c r="D15" s="39">
        <v>0.16666666666666666</v>
      </c>
      <c r="E15" s="37">
        <v>95</v>
      </c>
      <c r="F15" s="38">
        <v>340</v>
      </c>
      <c r="G15" s="39">
        <v>3.0303030303030304E-2</v>
      </c>
      <c r="H15" s="37">
        <v>39</v>
      </c>
      <c r="I15" s="38">
        <v>400</v>
      </c>
      <c r="J15" s="39">
        <v>5.2631578947368418E-2</v>
      </c>
      <c r="K15" s="37">
        <v>84</v>
      </c>
      <c r="L15" s="38">
        <v>355</v>
      </c>
      <c r="M15" s="39">
        <v>4.4117647058823532E-2</v>
      </c>
      <c r="N15" s="37">
        <v>350</v>
      </c>
      <c r="O15" s="38">
        <v>400</v>
      </c>
      <c r="P15" s="39">
        <v>3.896103896103896E-2</v>
      </c>
      <c r="Q15" s="37">
        <v>394</v>
      </c>
      <c r="R15" s="38">
        <v>450</v>
      </c>
      <c r="S15" s="39">
        <v>0</v>
      </c>
    </row>
    <row r="16" spans="1:21" x14ac:dyDescent="0.2">
      <c r="A16" s="26" t="s">
        <v>81</v>
      </c>
      <c r="B16" s="37" t="s">
        <v>40</v>
      </c>
      <c r="C16" s="38" t="s">
        <v>40</v>
      </c>
      <c r="D16" s="39" t="s">
        <v>40</v>
      </c>
      <c r="E16" s="37" t="s">
        <v>40</v>
      </c>
      <c r="F16" s="38" t="s">
        <v>40</v>
      </c>
      <c r="G16" s="39" t="s">
        <v>40</v>
      </c>
      <c r="H16" s="37" t="s">
        <v>40</v>
      </c>
      <c r="I16" s="38" t="s">
        <v>40</v>
      </c>
      <c r="J16" s="39" t="s">
        <v>40</v>
      </c>
      <c r="K16" s="37" t="s">
        <v>40</v>
      </c>
      <c r="L16" s="38" t="s">
        <v>40</v>
      </c>
      <c r="M16" s="39" t="s">
        <v>40</v>
      </c>
      <c r="N16" s="37" t="s">
        <v>40</v>
      </c>
      <c r="O16" s="38" t="s">
        <v>40</v>
      </c>
      <c r="P16" s="39" t="s">
        <v>40</v>
      </c>
      <c r="Q16" s="37">
        <v>31</v>
      </c>
      <c r="R16" s="38">
        <v>460</v>
      </c>
      <c r="S16" s="39">
        <v>-4.1666666666666664E-2</v>
      </c>
    </row>
    <row r="17" spans="1:19" x14ac:dyDescent="0.2">
      <c r="A17" s="26" t="s">
        <v>86</v>
      </c>
      <c r="B17" s="37">
        <v>14</v>
      </c>
      <c r="C17" s="38">
        <v>120</v>
      </c>
      <c r="D17" s="39" t="s">
        <v>40</v>
      </c>
      <c r="E17" s="37">
        <v>11</v>
      </c>
      <c r="F17" s="38">
        <v>350</v>
      </c>
      <c r="G17" s="39" t="s">
        <v>40</v>
      </c>
      <c r="H17" s="37" t="s">
        <v>40</v>
      </c>
      <c r="I17" s="38" t="s">
        <v>40</v>
      </c>
      <c r="J17" s="39" t="s">
        <v>40</v>
      </c>
      <c r="K17" s="37">
        <v>10</v>
      </c>
      <c r="L17" s="38">
        <v>425</v>
      </c>
      <c r="M17" s="39">
        <v>0.25</v>
      </c>
      <c r="N17" s="37">
        <v>34</v>
      </c>
      <c r="O17" s="38">
        <v>500</v>
      </c>
      <c r="P17" s="39">
        <v>2.4590163934426229E-2</v>
      </c>
      <c r="Q17" s="37" t="s">
        <v>40</v>
      </c>
      <c r="R17" s="38" t="s">
        <v>40</v>
      </c>
      <c r="S17" s="39" t="s">
        <v>40</v>
      </c>
    </row>
    <row r="18" spans="1:19" x14ac:dyDescent="0.2">
      <c r="A18" s="26" t="s">
        <v>87</v>
      </c>
      <c r="B18" s="37" t="s">
        <v>40</v>
      </c>
      <c r="C18" s="38" t="s">
        <v>40</v>
      </c>
      <c r="D18" s="39" t="s">
        <v>40</v>
      </c>
      <c r="E18" s="37" t="s">
        <v>40</v>
      </c>
      <c r="F18" s="38" t="s">
        <v>40</v>
      </c>
      <c r="G18" s="39" t="s">
        <v>40</v>
      </c>
      <c r="H18" s="37" t="s">
        <v>40</v>
      </c>
      <c r="I18" s="38" t="s">
        <v>40</v>
      </c>
      <c r="J18" s="39" t="s">
        <v>40</v>
      </c>
      <c r="K18" s="37" t="s">
        <v>40</v>
      </c>
      <c r="L18" s="38" t="s">
        <v>40</v>
      </c>
      <c r="M18" s="39" t="s">
        <v>40</v>
      </c>
      <c r="N18" s="37">
        <v>11</v>
      </c>
      <c r="O18" s="38">
        <v>300</v>
      </c>
      <c r="P18" s="39">
        <v>9.0909090909090912E-2</v>
      </c>
      <c r="Q18" s="37" t="s">
        <v>40</v>
      </c>
      <c r="R18" s="38" t="s">
        <v>40</v>
      </c>
      <c r="S18" s="39" t="s">
        <v>40</v>
      </c>
    </row>
    <row r="19" spans="1:19" x14ac:dyDescent="0.2">
      <c r="A19" s="26" t="s">
        <v>1</v>
      </c>
      <c r="B19" s="37" t="s">
        <v>40</v>
      </c>
      <c r="C19" s="38" t="s">
        <v>40</v>
      </c>
      <c r="D19" s="39" t="s">
        <v>40</v>
      </c>
      <c r="E19" s="37">
        <v>18</v>
      </c>
      <c r="F19" s="38">
        <v>298</v>
      </c>
      <c r="G19" s="39">
        <v>-3.870967741935484E-2</v>
      </c>
      <c r="H19" s="37">
        <v>13</v>
      </c>
      <c r="I19" s="38">
        <v>420</v>
      </c>
      <c r="J19" s="39" t="s">
        <v>40</v>
      </c>
      <c r="K19" s="37">
        <v>13</v>
      </c>
      <c r="L19" s="38">
        <v>350</v>
      </c>
      <c r="M19" s="39">
        <v>0</v>
      </c>
      <c r="N19" s="37">
        <v>58</v>
      </c>
      <c r="O19" s="38">
        <v>390</v>
      </c>
      <c r="P19" s="39">
        <v>1.2987012987012988E-2</v>
      </c>
      <c r="Q19" s="37">
        <v>13</v>
      </c>
      <c r="R19" s="38">
        <v>430</v>
      </c>
      <c r="S19" s="39">
        <v>-0.1134020618556701</v>
      </c>
    </row>
    <row r="20" spans="1:19" x14ac:dyDescent="0.2">
      <c r="A20" s="26" t="s">
        <v>104</v>
      </c>
      <c r="B20" s="37" t="s">
        <v>40</v>
      </c>
      <c r="C20" s="38" t="s">
        <v>40</v>
      </c>
      <c r="D20" s="39" t="s">
        <v>40</v>
      </c>
      <c r="E20" s="37">
        <v>19</v>
      </c>
      <c r="F20" s="38">
        <v>380</v>
      </c>
      <c r="G20" s="39">
        <v>0.10144927536231885</v>
      </c>
      <c r="H20" s="37" t="s">
        <v>40</v>
      </c>
      <c r="I20" s="38" t="s">
        <v>40</v>
      </c>
      <c r="J20" s="39" t="s">
        <v>40</v>
      </c>
      <c r="K20" s="37" t="s">
        <v>40</v>
      </c>
      <c r="L20" s="38" t="s">
        <v>40</v>
      </c>
      <c r="M20" s="39" t="s">
        <v>40</v>
      </c>
      <c r="N20" s="37">
        <v>67</v>
      </c>
      <c r="O20" s="38">
        <v>450</v>
      </c>
      <c r="P20" s="39">
        <v>7.1428571428571425E-2</v>
      </c>
      <c r="Q20" s="37">
        <v>58</v>
      </c>
      <c r="R20" s="38">
        <v>500</v>
      </c>
      <c r="S20" s="39">
        <v>5.2631578947368418E-2</v>
      </c>
    </row>
    <row r="21" spans="1:19" x14ac:dyDescent="0.2">
      <c r="A21" s="26" t="s">
        <v>109</v>
      </c>
      <c r="B21" s="37" t="s">
        <v>40</v>
      </c>
      <c r="C21" s="38" t="s">
        <v>40</v>
      </c>
      <c r="D21" s="39" t="s">
        <v>40</v>
      </c>
      <c r="E21" s="37">
        <v>12</v>
      </c>
      <c r="F21" s="38">
        <v>260</v>
      </c>
      <c r="G21" s="39">
        <v>0.04</v>
      </c>
      <c r="H21" s="37" t="s">
        <v>40</v>
      </c>
      <c r="I21" s="38" t="s">
        <v>40</v>
      </c>
      <c r="J21" s="39" t="s">
        <v>40</v>
      </c>
      <c r="K21" s="37" t="s">
        <v>40</v>
      </c>
      <c r="L21" s="38" t="s">
        <v>40</v>
      </c>
      <c r="M21" s="39" t="s">
        <v>40</v>
      </c>
      <c r="N21" s="37">
        <v>19</v>
      </c>
      <c r="O21" s="38">
        <v>380</v>
      </c>
      <c r="P21" s="39">
        <v>1.876675603217158E-2</v>
      </c>
      <c r="Q21" s="37" t="s">
        <v>40</v>
      </c>
      <c r="R21" s="38" t="s">
        <v>40</v>
      </c>
      <c r="S21" s="39" t="s">
        <v>40</v>
      </c>
    </row>
    <row r="22" spans="1:19" x14ac:dyDescent="0.2">
      <c r="A22" s="26" t="s">
        <v>111</v>
      </c>
      <c r="B22" s="37" t="s">
        <v>40</v>
      </c>
      <c r="C22" s="38" t="s">
        <v>40</v>
      </c>
      <c r="D22" s="39" t="s">
        <v>40</v>
      </c>
      <c r="E22" s="37" t="s">
        <v>40</v>
      </c>
      <c r="F22" s="38" t="s">
        <v>40</v>
      </c>
      <c r="G22" s="39" t="s">
        <v>40</v>
      </c>
      <c r="H22" s="37" t="s">
        <v>40</v>
      </c>
      <c r="I22" s="38" t="s">
        <v>40</v>
      </c>
      <c r="J22" s="39" t="s">
        <v>40</v>
      </c>
      <c r="K22" s="37" t="s">
        <v>40</v>
      </c>
      <c r="L22" s="38" t="s">
        <v>40</v>
      </c>
      <c r="M22" s="39" t="s">
        <v>40</v>
      </c>
      <c r="N22" s="37">
        <v>10</v>
      </c>
      <c r="O22" s="38">
        <v>360</v>
      </c>
      <c r="P22" s="39" t="s">
        <v>40</v>
      </c>
      <c r="Q22" s="37" t="s">
        <v>40</v>
      </c>
      <c r="R22" s="38" t="s">
        <v>40</v>
      </c>
      <c r="S22" s="39" t="s">
        <v>40</v>
      </c>
    </row>
    <row r="23" spans="1:19" x14ac:dyDescent="0.2">
      <c r="A23" s="26" t="s">
        <v>120</v>
      </c>
      <c r="B23" s="37" t="s">
        <v>40</v>
      </c>
      <c r="C23" s="38" t="s">
        <v>40</v>
      </c>
      <c r="D23" s="39" t="s">
        <v>40</v>
      </c>
      <c r="E23" s="37" t="s">
        <v>40</v>
      </c>
      <c r="F23" s="38" t="s">
        <v>40</v>
      </c>
      <c r="G23" s="39" t="s">
        <v>40</v>
      </c>
      <c r="H23" s="37" t="s">
        <v>40</v>
      </c>
      <c r="I23" s="38" t="s">
        <v>40</v>
      </c>
      <c r="J23" s="39" t="s">
        <v>40</v>
      </c>
      <c r="K23" s="37" t="s">
        <v>40</v>
      </c>
      <c r="L23" s="38" t="s">
        <v>40</v>
      </c>
      <c r="M23" s="39" t="s">
        <v>40</v>
      </c>
      <c r="N23" s="37" t="s">
        <v>40</v>
      </c>
      <c r="O23" s="38" t="s">
        <v>40</v>
      </c>
      <c r="P23" s="39" t="s">
        <v>40</v>
      </c>
      <c r="Q23" s="37" t="s">
        <v>40</v>
      </c>
      <c r="R23" s="38" t="s">
        <v>40</v>
      </c>
      <c r="S23" s="39" t="s">
        <v>40</v>
      </c>
    </row>
    <row r="24" spans="1:19" x14ac:dyDescent="0.2">
      <c r="A24" s="26" t="s">
        <v>124</v>
      </c>
      <c r="B24" s="37" t="s">
        <v>40</v>
      </c>
      <c r="C24" s="38" t="s">
        <v>40</v>
      </c>
      <c r="D24" s="39" t="s">
        <v>40</v>
      </c>
      <c r="E24" s="37" t="s">
        <v>40</v>
      </c>
      <c r="F24" s="38" t="s">
        <v>40</v>
      </c>
      <c r="G24" s="39" t="s">
        <v>40</v>
      </c>
      <c r="H24" s="37" t="s">
        <v>40</v>
      </c>
      <c r="I24" s="38" t="s">
        <v>40</v>
      </c>
      <c r="J24" s="39" t="s">
        <v>40</v>
      </c>
      <c r="K24" s="37" t="s">
        <v>40</v>
      </c>
      <c r="L24" s="38" t="s">
        <v>40</v>
      </c>
      <c r="M24" s="39" t="s">
        <v>40</v>
      </c>
      <c r="N24" s="37" t="s">
        <v>40</v>
      </c>
      <c r="O24" s="38" t="s">
        <v>40</v>
      </c>
      <c r="P24" s="39" t="s">
        <v>40</v>
      </c>
      <c r="Q24" s="37" t="s">
        <v>40</v>
      </c>
      <c r="R24" s="38" t="s">
        <v>40</v>
      </c>
      <c r="S24" s="39" t="s">
        <v>40</v>
      </c>
    </row>
    <row r="25" spans="1:19" x14ac:dyDescent="0.2">
      <c r="A25" s="29" t="s">
        <v>301</v>
      </c>
      <c r="B25" s="37">
        <v>85</v>
      </c>
      <c r="C25" s="38">
        <v>270</v>
      </c>
      <c r="D25" s="39">
        <v>0.125</v>
      </c>
      <c r="E25" s="37">
        <v>168</v>
      </c>
      <c r="F25" s="38">
        <v>340</v>
      </c>
      <c r="G25" s="39">
        <v>3.0303030303030304E-2</v>
      </c>
      <c r="H25" s="37">
        <v>65</v>
      </c>
      <c r="I25" s="38">
        <v>400</v>
      </c>
      <c r="J25" s="39">
        <v>5.2631578947368418E-2</v>
      </c>
      <c r="K25" s="37">
        <v>136</v>
      </c>
      <c r="L25" s="38">
        <v>350</v>
      </c>
      <c r="M25" s="39">
        <v>6.0606060606060608E-2</v>
      </c>
      <c r="N25" s="37">
        <v>599</v>
      </c>
      <c r="O25" s="38">
        <v>400</v>
      </c>
      <c r="P25" s="39">
        <v>2.564102564102564E-2</v>
      </c>
      <c r="Q25" s="37">
        <v>522</v>
      </c>
      <c r="R25" s="38">
        <v>450</v>
      </c>
      <c r="S25" s="39">
        <v>0</v>
      </c>
    </row>
    <row r="26" spans="1:19" s="30" customFormat="1" x14ac:dyDescent="0.2">
      <c r="A26" s="26" t="s">
        <v>69</v>
      </c>
      <c r="B26" s="37" t="s">
        <v>40</v>
      </c>
      <c r="C26" s="38" t="s">
        <v>40</v>
      </c>
      <c r="D26" s="39" t="s">
        <v>40</v>
      </c>
      <c r="E26" s="37" t="s">
        <v>40</v>
      </c>
      <c r="F26" s="38" t="s">
        <v>40</v>
      </c>
      <c r="G26" s="39" t="s">
        <v>40</v>
      </c>
      <c r="H26" s="37" t="s">
        <v>40</v>
      </c>
      <c r="I26" s="38" t="s">
        <v>40</v>
      </c>
      <c r="J26" s="39" t="s">
        <v>40</v>
      </c>
      <c r="K26" s="37" t="s">
        <v>40</v>
      </c>
      <c r="L26" s="38" t="s">
        <v>40</v>
      </c>
      <c r="M26" s="39" t="s">
        <v>40</v>
      </c>
      <c r="N26" s="37" t="s">
        <v>40</v>
      </c>
      <c r="O26" s="38" t="s">
        <v>40</v>
      </c>
      <c r="P26" s="39" t="s">
        <v>40</v>
      </c>
      <c r="Q26" s="37" t="s">
        <v>40</v>
      </c>
      <c r="R26" s="38" t="s">
        <v>40</v>
      </c>
      <c r="S26" s="39" t="s">
        <v>40</v>
      </c>
    </row>
    <row r="27" spans="1:19" x14ac:dyDescent="0.2">
      <c r="A27" s="26" t="s">
        <v>70</v>
      </c>
      <c r="B27" s="37" t="s">
        <v>40</v>
      </c>
      <c r="C27" s="38" t="s">
        <v>40</v>
      </c>
      <c r="D27" s="39" t="s">
        <v>40</v>
      </c>
      <c r="E27" s="37">
        <v>35</v>
      </c>
      <c r="F27" s="38">
        <v>340</v>
      </c>
      <c r="G27" s="39">
        <v>-2.8571428571428571E-2</v>
      </c>
      <c r="H27" s="37" t="s">
        <v>40</v>
      </c>
      <c r="I27" s="38" t="s">
        <v>40</v>
      </c>
      <c r="J27" s="39" t="s">
        <v>40</v>
      </c>
      <c r="K27" s="37" t="s">
        <v>40</v>
      </c>
      <c r="L27" s="38" t="s">
        <v>40</v>
      </c>
      <c r="M27" s="39" t="s">
        <v>40</v>
      </c>
      <c r="N27" s="37">
        <v>51</v>
      </c>
      <c r="O27" s="38">
        <v>430</v>
      </c>
      <c r="P27" s="39">
        <v>7.4999999999999997E-2</v>
      </c>
      <c r="Q27" s="37">
        <v>31</v>
      </c>
      <c r="R27" s="38">
        <v>550</v>
      </c>
      <c r="S27" s="39">
        <v>0.1</v>
      </c>
    </row>
    <row r="28" spans="1:19" x14ac:dyDescent="0.2">
      <c r="A28" s="26" t="s">
        <v>73</v>
      </c>
      <c r="B28" s="37" t="s">
        <v>40</v>
      </c>
      <c r="C28" s="38" t="s">
        <v>40</v>
      </c>
      <c r="D28" s="39" t="s">
        <v>40</v>
      </c>
      <c r="E28" s="37" t="s">
        <v>40</v>
      </c>
      <c r="F28" s="38" t="s">
        <v>40</v>
      </c>
      <c r="G28" s="39" t="s">
        <v>40</v>
      </c>
      <c r="H28" s="37" t="s">
        <v>40</v>
      </c>
      <c r="I28" s="38" t="s">
        <v>40</v>
      </c>
      <c r="J28" s="39" t="s">
        <v>40</v>
      </c>
      <c r="K28" s="37" t="s">
        <v>40</v>
      </c>
      <c r="L28" s="38" t="s">
        <v>40</v>
      </c>
      <c r="M28" s="39" t="s">
        <v>40</v>
      </c>
      <c r="N28" s="37">
        <v>27</v>
      </c>
      <c r="O28" s="38">
        <v>360</v>
      </c>
      <c r="P28" s="39">
        <v>5.8823529411764705E-2</v>
      </c>
      <c r="Q28" s="37" t="s">
        <v>40</v>
      </c>
      <c r="R28" s="38" t="s">
        <v>40</v>
      </c>
      <c r="S28" s="39" t="s">
        <v>40</v>
      </c>
    </row>
    <row r="29" spans="1:19" x14ac:dyDescent="0.2">
      <c r="A29" s="26" t="s">
        <v>78</v>
      </c>
      <c r="B29" s="37" t="s">
        <v>40</v>
      </c>
      <c r="C29" s="38" t="s">
        <v>40</v>
      </c>
      <c r="D29" s="39" t="s">
        <v>40</v>
      </c>
      <c r="E29" s="37" t="s">
        <v>40</v>
      </c>
      <c r="F29" s="38" t="s">
        <v>40</v>
      </c>
      <c r="G29" s="39" t="s">
        <v>40</v>
      </c>
      <c r="H29" s="37" t="s">
        <v>40</v>
      </c>
      <c r="I29" s="38" t="s">
        <v>40</v>
      </c>
      <c r="J29" s="39" t="s">
        <v>40</v>
      </c>
      <c r="K29" s="37" t="s">
        <v>40</v>
      </c>
      <c r="L29" s="38" t="s">
        <v>40</v>
      </c>
      <c r="M29" s="39" t="s">
        <v>40</v>
      </c>
      <c r="N29" s="37">
        <v>13</v>
      </c>
      <c r="O29" s="38">
        <v>350</v>
      </c>
      <c r="P29" s="39">
        <v>0.16666666666666666</v>
      </c>
      <c r="Q29" s="37" t="s">
        <v>40</v>
      </c>
      <c r="R29" s="38" t="s">
        <v>40</v>
      </c>
      <c r="S29" s="39" t="s">
        <v>40</v>
      </c>
    </row>
    <row r="30" spans="1:19" x14ac:dyDescent="0.2">
      <c r="A30" s="26" t="s">
        <v>82</v>
      </c>
      <c r="B30" s="37">
        <v>25</v>
      </c>
      <c r="C30" s="38">
        <v>290</v>
      </c>
      <c r="D30" s="39">
        <v>3.5714285714285712E-2</v>
      </c>
      <c r="E30" s="37">
        <v>71</v>
      </c>
      <c r="F30" s="38">
        <v>375</v>
      </c>
      <c r="G30" s="39">
        <v>8.6956521739130432E-2</v>
      </c>
      <c r="H30" s="37">
        <v>31</v>
      </c>
      <c r="I30" s="38">
        <v>430</v>
      </c>
      <c r="J30" s="39">
        <v>2.3809523809523808E-2</v>
      </c>
      <c r="K30" s="37">
        <v>57</v>
      </c>
      <c r="L30" s="38">
        <v>380</v>
      </c>
      <c r="M30" s="39">
        <v>5.5555555555555552E-2</v>
      </c>
      <c r="N30" s="37">
        <v>285</v>
      </c>
      <c r="O30" s="38">
        <v>450</v>
      </c>
      <c r="P30" s="39">
        <v>4.6511627906976744E-2</v>
      </c>
      <c r="Q30" s="37">
        <v>177</v>
      </c>
      <c r="R30" s="38">
        <v>530</v>
      </c>
      <c r="S30" s="39">
        <v>8.1632653061224483E-2</v>
      </c>
    </row>
    <row r="31" spans="1:19" x14ac:dyDescent="0.2">
      <c r="A31" s="26" t="s">
        <v>94</v>
      </c>
      <c r="B31" s="37" t="s">
        <v>40</v>
      </c>
      <c r="C31" s="38" t="s">
        <v>40</v>
      </c>
      <c r="D31" s="39" t="s">
        <v>40</v>
      </c>
      <c r="E31" s="37" t="s">
        <v>40</v>
      </c>
      <c r="F31" s="38" t="s">
        <v>40</v>
      </c>
      <c r="G31" s="39" t="s">
        <v>40</v>
      </c>
      <c r="H31" s="37" t="s">
        <v>40</v>
      </c>
      <c r="I31" s="38" t="s">
        <v>40</v>
      </c>
      <c r="J31" s="39" t="s">
        <v>40</v>
      </c>
      <c r="K31" s="37" t="s">
        <v>40</v>
      </c>
      <c r="L31" s="38" t="s">
        <v>40</v>
      </c>
      <c r="M31" s="39" t="s">
        <v>40</v>
      </c>
      <c r="N31" s="37" t="s">
        <v>40</v>
      </c>
      <c r="O31" s="38" t="s">
        <v>40</v>
      </c>
      <c r="P31" s="39" t="s">
        <v>40</v>
      </c>
      <c r="Q31" s="37" t="s">
        <v>40</v>
      </c>
      <c r="R31" s="38" t="s">
        <v>40</v>
      </c>
      <c r="S31" s="39" t="s">
        <v>40</v>
      </c>
    </row>
    <row r="32" spans="1:19" x14ac:dyDescent="0.2">
      <c r="A32" s="26" t="s">
        <v>95</v>
      </c>
      <c r="B32" s="37" t="s">
        <v>40</v>
      </c>
      <c r="C32" s="38" t="s">
        <v>40</v>
      </c>
      <c r="D32" s="39" t="s">
        <v>40</v>
      </c>
      <c r="E32" s="37">
        <v>13</v>
      </c>
      <c r="F32" s="38">
        <v>450</v>
      </c>
      <c r="G32" s="39">
        <v>0.125</v>
      </c>
      <c r="H32" s="37">
        <v>20</v>
      </c>
      <c r="I32" s="38">
        <v>500</v>
      </c>
      <c r="J32" s="39">
        <v>7.5268817204301078E-2</v>
      </c>
      <c r="K32" s="37">
        <v>11</v>
      </c>
      <c r="L32" s="38">
        <v>430</v>
      </c>
      <c r="M32" s="39">
        <v>2.3809523809523808E-2</v>
      </c>
      <c r="N32" s="37">
        <v>62</v>
      </c>
      <c r="O32" s="38">
        <v>545</v>
      </c>
      <c r="P32" s="39">
        <v>4.807692307692308E-2</v>
      </c>
      <c r="Q32" s="37">
        <v>65</v>
      </c>
      <c r="R32" s="38">
        <v>650</v>
      </c>
      <c r="S32" s="39">
        <v>8.3333333333333329E-2</v>
      </c>
    </row>
    <row r="33" spans="1:19" x14ac:dyDescent="0.2">
      <c r="A33" s="26" t="s">
        <v>2</v>
      </c>
      <c r="B33" s="37">
        <v>17</v>
      </c>
      <c r="C33" s="38">
        <v>260</v>
      </c>
      <c r="D33" s="39">
        <v>1.9607843137254902E-2</v>
      </c>
      <c r="E33" s="37">
        <v>54</v>
      </c>
      <c r="F33" s="38">
        <v>330</v>
      </c>
      <c r="G33" s="39">
        <v>0.14583333333333334</v>
      </c>
      <c r="H33" s="37">
        <v>14</v>
      </c>
      <c r="I33" s="38">
        <v>475</v>
      </c>
      <c r="J33" s="39">
        <v>0.1875</v>
      </c>
      <c r="K33" s="37">
        <v>22</v>
      </c>
      <c r="L33" s="38">
        <v>355</v>
      </c>
      <c r="M33" s="39">
        <v>9.9071207430340563E-2</v>
      </c>
      <c r="N33" s="37">
        <v>112</v>
      </c>
      <c r="O33" s="38">
        <v>433</v>
      </c>
      <c r="P33" s="39">
        <v>8.2500000000000004E-2</v>
      </c>
      <c r="Q33" s="37">
        <v>35</v>
      </c>
      <c r="R33" s="38">
        <v>560</v>
      </c>
      <c r="S33" s="39">
        <v>0.16666666666666666</v>
      </c>
    </row>
    <row r="34" spans="1:19" x14ac:dyDescent="0.2">
      <c r="A34" s="26" t="s">
        <v>105</v>
      </c>
      <c r="B34" s="37" t="s">
        <v>40</v>
      </c>
      <c r="C34" s="38" t="s">
        <v>40</v>
      </c>
      <c r="D34" s="39" t="s">
        <v>40</v>
      </c>
      <c r="E34" s="37" t="s">
        <v>40</v>
      </c>
      <c r="F34" s="38" t="s">
        <v>40</v>
      </c>
      <c r="G34" s="39" t="s">
        <v>40</v>
      </c>
      <c r="H34" s="37" t="s">
        <v>40</v>
      </c>
      <c r="I34" s="38" t="s">
        <v>40</v>
      </c>
      <c r="J34" s="39" t="s">
        <v>40</v>
      </c>
      <c r="K34" s="37" t="s">
        <v>40</v>
      </c>
      <c r="L34" s="38" t="s">
        <v>40</v>
      </c>
      <c r="M34" s="39" t="s">
        <v>40</v>
      </c>
      <c r="N34" s="37">
        <v>28</v>
      </c>
      <c r="O34" s="38">
        <v>465</v>
      </c>
      <c r="P34" s="39">
        <v>3.3333333333333333E-2</v>
      </c>
      <c r="Q34" s="37">
        <v>11</v>
      </c>
      <c r="R34" s="38">
        <v>630</v>
      </c>
      <c r="S34" s="39" t="s">
        <v>40</v>
      </c>
    </row>
    <row r="35" spans="1:19" x14ac:dyDescent="0.2">
      <c r="A35" s="26" t="s">
        <v>3</v>
      </c>
      <c r="B35" s="37">
        <v>19</v>
      </c>
      <c r="C35" s="38">
        <v>220</v>
      </c>
      <c r="D35" s="39">
        <v>0.1</v>
      </c>
      <c r="E35" s="37">
        <v>13</v>
      </c>
      <c r="F35" s="38">
        <v>340</v>
      </c>
      <c r="G35" s="39">
        <v>9.6774193548387094E-2</v>
      </c>
      <c r="H35" s="37" t="s">
        <v>40</v>
      </c>
      <c r="I35" s="38" t="s">
        <v>40</v>
      </c>
      <c r="J35" s="39" t="s">
        <v>40</v>
      </c>
      <c r="K35" s="37" t="s">
        <v>40</v>
      </c>
      <c r="L35" s="38" t="s">
        <v>40</v>
      </c>
      <c r="M35" s="39" t="s">
        <v>40</v>
      </c>
      <c r="N35" s="37">
        <v>37</v>
      </c>
      <c r="O35" s="38">
        <v>410</v>
      </c>
      <c r="P35" s="39">
        <v>7.8947368421052627E-2</v>
      </c>
      <c r="Q35" s="37" t="s">
        <v>40</v>
      </c>
      <c r="R35" s="38" t="s">
        <v>40</v>
      </c>
      <c r="S35" s="39" t="s">
        <v>40</v>
      </c>
    </row>
    <row r="36" spans="1:19" x14ac:dyDescent="0.2">
      <c r="A36" s="29" t="s">
        <v>302</v>
      </c>
      <c r="B36" s="40">
        <v>86</v>
      </c>
      <c r="C36" s="41">
        <v>250</v>
      </c>
      <c r="D36" s="42">
        <v>8.6956521739130432E-2</v>
      </c>
      <c r="E36" s="40">
        <v>205</v>
      </c>
      <c r="F36" s="41">
        <v>345</v>
      </c>
      <c r="G36" s="42">
        <v>4.5454545454545456E-2</v>
      </c>
      <c r="H36" s="40">
        <v>72</v>
      </c>
      <c r="I36" s="41">
        <v>453</v>
      </c>
      <c r="J36" s="42">
        <v>7.857142857142857E-2</v>
      </c>
      <c r="K36" s="40">
        <v>124</v>
      </c>
      <c r="L36" s="41">
        <v>378</v>
      </c>
      <c r="M36" s="42">
        <v>0.08</v>
      </c>
      <c r="N36" s="40">
        <v>625</v>
      </c>
      <c r="O36" s="41">
        <v>450</v>
      </c>
      <c r="P36" s="42">
        <v>7.1428571428571425E-2</v>
      </c>
      <c r="Q36" s="40">
        <v>338</v>
      </c>
      <c r="R36" s="41">
        <v>550</v>
      </c>
      <c r="S36" s="42">
        <v>0.1</v>
      </c>
    </row>
    <row r="37" spans="1:19" s="30" customFormat="1" x14ac:dyDescent="0.2">
      <c r="A37" s="26" t="s">
        <v>60</v>
      </c>
      <c r="B37" s="37" t="s">
        <v>40</v>
      </c>
      <c r="C37" s="38" t="s">
        <v>40</v>
      </c>
      <c r="D37" s="39" t="s">
        <v>40</v>
      </c>
      <c r="E37" s="37">
        <v>12</v>
      </c>
      <c r="F37" s="38">
        <v>400</v>
      </c>
      <c r="G37" s="39">
        <v>4.4386422976501305E-2</v>
      </c>
      <c r="H37" s="37" t="s">
        <v>40</v>
      </c>
      <c r="I37" s="38" t="s">
        <v>40</v>
      </c>
      <c r="J37" s="39" t="s">
        <v>40</v>
      </c>
      <c r="K37" s="37" t="s">
        <v>40</v>
      </c>
      <c r="L37" s="38" t="s">
        <v>40</v>
      </c>
      <c r="M37" s="39" t="s">
        <v>40</v>
      </c>
      <c r="N37" s="37">
        <v>42</v>
      </c>
      <c r="O37" s="38">
        <v>455</v>
      </c>
      <c r="P37" s="39">
        <v>-4.2105263157894736E-2</v>
      </c>
      <c r="Q37" s="37" t="s">
        <v>40</v>
      </c>
      <c r="R37" s="38" t="s">
        <v>40</v>
      </c>
      <c r="S37" s="39" t="s">
        <v>40</v>
      </c>
    </row>
    <row r="38" spans="1:19" x14ac:dyDescent="0.2">
      <c r="A38" s="26" t="s">
        <v>66</v>
      </c>
      <c r="B38" s="37" t="s">
        <v>40</v>
      </c>
      <c r="C38" s="38" t="s">
        <v>40</v>
      </c>
      <c r="D38" s="39" t="s">
        <v>40</v>
      </c>
      <c r="E38" s="37">
        <v>15</v>
      </c>
      <c r="F38" s="38">
        <v>350</v>
      </c>
      <c r="G38" s="39">
        <v>9.375E-2</v>
      </c>
      <c r="H38" s="37" t="s">
        <v>40</v>
      </c>
      <c r="I38" s="38" t="s">
        <v>40</v>
      </c>
      <c r="J38" s="39" t="s">
        <v>40</v>
      </c>
      <c r="K38" s="37" t="s">
        <v>40</v>
      </c>
      <c r="L38" s="38" t="s">
        <v>40</v>
      </c>
      <c r="M38" s="39" t="s">
        <v>40</v>
      </c>
      <c r="N38" s="37">
        <v>37</v>
      </c>
      <c r="O38" s="38">
        <v>450</v>
      </c>
      <c r="P38" s="39">
        <v>7.1428571428571425E-2</v>
      </c>
      <c r="Q38" s="37">
        <v>15</v>
      </c>
      <c r="R38" s="38">
        <v>530</v>
      </c>
      <c r="S38" s="39">
        <v>0.06</v>
      </c>
    </row>
    <row r="39" spans="1:19" x14ac:dyDescent="0.2">
      <c r="A39" s="26" t="s">
        <v>85</v>
      </c>
      <c r="B39" s="37">
        <v>44</v>
      </c>
      <c r="C39" s="38">
        <v>283</v>
      </c>
      <c r="D39" s="39">
        <v>8.8461538461538466E-2</v>
      </c>
      <c r="E39" s="37">
        <v>69</v>
      </c>
      <c r="F39" s="38">
        <v>370</v>
      </c>
      <c r="G39" s="39">
        <v>0.23333333333333334</v>
      </c>
      <c r="H39" s="37" t="s">
        <v>40</v>
      </c>
      <c r="I39" s="38" t="s">
        <v>40</v>
      </c>
      <c r="J39" s="39" t="s">
        <v>40</v>
      </c>
      <c r="K39" s="37">
        <v>26</v>
      </c>
      <c r="L39" s="38">
        <v>360</v>
      </c>
      <c r="M39" s="39">
        <v>0.1076923076923077</v>
      </c>
      <c r="N39" s="37">
        <v>150</v>
      </c>
      <c r="O39" s="38">
        <v>440</v>
      </c>
      <c r="P39" s="39">
        <v>7.3170731707317069E-2</v>
      </c>
      <c r="Q39" s="37">
        <v>95</v>
      </c>
      <c r="R39" s="38">
        <v>550</v>
      </c>
      <c r="S39" s="39">
        <v>0.1</v>
      </c>
    </row>
    <row r="40" spans="1:19" x14ac:dyDescent="0.2">
      <c r="A40" s="26" t="s">
        <v>90</v>
      </c>
      <c r="B40" s="37" t="s">
        <v>40</v>
      </c>
      <c r="C40" s="38" t="s">
        <v>40</v>
      </c>
      <c r="D40" s="39" t="s">
        <v>40</v>
      </c>
      <c r="E40" s="37" t="s">
        <v>40</v>
      </c>
      <c r="F40" s="38" t="s">
        <v>40</v>
      </c>
      <c r="G40" s="39" t="s">
        <v>40</v>
      </c>
      <c r="H40" s="37" t="s">
        <v>40</v>
      </c>
      <c r="I40" s="38" t="s">
        <v>40</v>
      </c>
      <c r="J40" s="39" t="s">
        <v>40</v>
      </c>
      <c r="K40" s="37" t="s">
        <v>40</v>
      </c>
      <c r="L40" s="38" t="s">
        <v>40</v>
      </c>
      <c r="M40" s="39" t="s">
        <v>40</v>
      </c>
      <c r="N40" s="37">
        <v>19</v>
      </c>
      <c r="O40" s="38">
        <v>460</v>
      </c>
      <c r="P40" s="39">
        <v>2.2222222222222223E-2</v>
      </c>
      <c r="Q40" s="37">
        <v>15</v>
      </c>
      <c r="R40" s="38">
        <v>525</v>
      </c>
      <c r="S40" s="39">
        <v>-2.7777777777777776E-2</v>
      </c>
    </row>
    <row r="41" spans="1:19" x14ac:dyDescent="0.2">
      <c r="A41" s="26" t="s">
        <v>97</v>
      </c>
      <c r="B41" s="37" t="s">
        <v>40</v>
      </c>
      <c r="C41" s="38" t="s">
        <v>40</v>
      </c>
      <c r="D41" s="39" t="s">
        <v>40</v>
      </c>
      <c r="E41" s="37" t="s">
        <v>40</v>
      </c>
      <c r="F41" s="38" t="s">
        <v>40</v>
      </c>
      <c r="G41" s="39" t="s">
        <v>40</v>
      </c>
      <c r="H41" s="37" t="s">
        <v>40</v>
      </c>
      <c r="I41" s="38" t="s">
        <v>40</v>
      </c>
      <c r="J41" s="39" t="s">
        <v>40</v>
      </c>
      <c r="K41" s="37" t="s">
        <v>40</v>
      </c>
      <c r="L41" s="38" t="s">
        <v>40</v>
      </c>
      <c r="M41" s="39" t="s">
        <v>40</v>
      </c>
      <c r="N41" s="37">
        <v>17</v>
      </c>
      <c r="O41" s="38">
        <v>550</v>
      </c>
      <c r="P41" s="39">
        <v>4.7619047619047616E-2</v>
      </c>
      <c r="Q41" s="37" t="s">
        <v>40</v>
      </c>
      <c r="R41" s="38" t="s">
        <v>40</v>
      </c>
      <c r="S41" s="39" t="s">
        <v>40</v>
      </c>
    </row>
    <row r="42" spans="1:19" x14ac:dyDescent="0.2">
      <c r="A42" s="26" t="s">
        <v>100</v>
      </c>
      <c r="B42" s="37" t="s">
        <v>40</v>
      </c>
      <c r="C42" s="38" t="s">
        <v>40</v>
      </c>
      <c r="D42" s="39" t="s">
        <v>40</v>
      </c>
      <c r="E42" s="37">
        <v>13</v>
      </c>
      <c r="F42" s="38">
        <v>375</v>
      </c>
      <c r="G42" s="39">
        <v>7.1428571428571425E-2</v>
      </c>
      <c r="H42" s="37">
        <v>14</v>
      </c>
      <c r="I42" s="38">
        <v>400</v>
      </c>
      <c r="J42" s="39">
        <v>8.1081081081081086E-2</v>
      </c>
      <c r="K42" s="37">
        <v>15</v>
      </c>
      <c r="L42" s="38">
        <v>375</v>
      </c>
      <c r="M42" s="39">
        <v>3.591160220994475E-2</v>
      </c>
      <c r="N42" s="37">
        <v>86</v>
      </c>
      <c r="O42" s="38">
        <v>445</v>
      </c>
      <c r="P42" s="39">
        <v>0.1125</v>
      </c>
      <c r="Q42" s="37">
        <v>210</v>
      </c>
      <c r="R42" s="38">
        <v>480</v>
      </c>
      <c r="S42" s="39">
        <v>6.6666666666666666E-2</v>
      </c>
    </row>
    <row r="43" spans="1:19" x14ac:dyDescent="0.2">
      <c r="A43" s="26" t="s">
        <v>101</v>
      </c>
      <c r="B43" s="37" t="s">
        <v>40</v>
      </c>
      <c r="C43" s="38" t="s">
        <v>40</v>
      </c>
      <c r="D43" s="39" t="s">
        <v>40</v>
      </c>
      <c r="E43" s="37">
        <v>20</v>
      </c>
      <c r="F43" s="38">
        <v>335</v>
      </c>
      <c r="G43" s="39">
        <v>0.15517241379310345</v>
      </c>
      <c r="H43" s="37" t="s">
        <v>40</v>
      </c>
      <c r="I43" s="38" t="s">
        <v>40</v>
      </c>
      <c r="J43" s="39" t="s">
        <v>40</v>
      </c>
      <c r="K43" s="37">
        <v>15</v>
      </c>
      <c r="L43" s="38">
        <v>350</v>
      </c>
      <c r="M43" s="39">
        <v>9.375E-2</v>
      </c>
      <c r="N43" s="37">
        <v>57</v>
      </c>
      <c r="O43" s="38">
        <v>450</v>
      </c>
      <c r="P43" s="39">
        <v>4.6511627906976744E-2</v>
      </c>
      <c r="Q43" s="37">
        <v>26</v>
      </c>
      <c r="R43" s="38">
        <v>538</v>
      </c>
      <c r="S43" s="39">
        <v>7.5999999999999998E-2</v>
      </c>
    </row>
    <row r="44" spans="1:19" x14ac:dyDescent="0.2">
      <c r="A44" s="26" t="s">
        <v>107</v>
      </c>
      <c r="B44" s="37" t="s">
        <v>40</v>
      </c>
      <c r="C44" s="38" t="s">
        <v>40</v>
      </c>
      <c r="D44" s="39" t="s">
        <v>40</v>
      </c>
      <c r="E44" s="37" t="s">
        <v>40</v>
      </c>
      <c r="F44" s="38" t="s">
        <v>40</v>
      </c>
      <c r="G44" s="39" t="s">
        <v>40</v>
      </c>
      <c r="H44" s="37" t="s">
        <v>40</v>
      </c>
      <c r="I44" s="38" t="s">
        <v>40</v>
      </c>
      <c r="J44" s="39" t="s">
        <v>40</v>
      </c>
      <c r="K44" s="37" t="s">
        <v>40</v>
      </c>
      <c r="L44" s="38" t="s">
        <v>40</v>
      </c>
      <c r="M44" s="39" t="s">
        <v>40</v>
      </c>
      <c r="N44" s="37">
        <v>24</v>
      </c>
      <c r="O44" s="38">
        <v>408</v>
      </c>
      <c r="P44" s="39">
        <v>3.2911392405063293E-2</v>
      </c>
      <c r="Q44" s="37" t="s">
        <v>40</v>
      </c>
      <c r="R44" s="38" t="s">
        <v>40</v>
      </c>
      <c r="S44" s="39" t="s">
        <v>40</v>
      </c>
    </row>
    <row r="45" spans="1:19" x14ac:dyDescent="0.2">
      <c r="A45" s="26" t="s">
        <v>116</v>
      </c>
      <c r="B45" s="37" t="s">
        <v>40</v>
      </c>
      <c r="C45" s="38" t="s">
        <v>40</v>
      </c>
      <c r="D45" s="39" t="s">
        <v>40</v>
      </c>
      <c r="E45" s="37" t="s">
        <v>40</v>
      </c>
      <c r="F45" s="38" t="s">
        <v>40</v>
      </c>
      <c r="G45" s="39" t="s">
        <v>40</v>
      </c>
      <c r="H45" s="37" t="s">
        <v>40</v>
      </c>
      <c r="I45" s="38" t="s">
        <v>40</v>
      </c>
      <c r="J45" s="39" t="s">
        <v>40</v>
      </c>
      <c r="K45" s="37" t="s">
        <v>40</v>
      </c>
      <c r="L45" s="38" t="s">
        <v>40</v>
      </c>
      <c r="M45" s="39" t="s">
        <v>40</v>
      </c>
      <c r="N45" s="37">
        <v>21</v>
      </c>
      <c r="O45" s="38">
        <v>450</v>
      </c>
      <c r="P45" s="39">
        <v>7.1428571428571425E-2</v>
      </c>
      <c r="Q45" s="37" t="s">
        <v>40</v>
      </c>
      <c r="R45" s="38" t="s">
        <v>40</v>
      </c>
      <c r="S45" s="39" t="s">
        <v>40</v>
      </c>
    </row>
    <row r="46" spans="1:19" x14ac:dyDescent="0.2">
      <c r="A46" s="26" t="s">
        <v>118</v>
      </c>
      <c r="B46" s="37" t="s">
        <v>40</v>
      </c>
      <c r="C46" s="38" t="s">
        <v>40</v>
      </c>
      <c r="D46" s="39" t="s">
        <v>40</v>
      </c>
      <c r="E46" s="37" t="s">
        <v>40</v>
      </c>
      <c r="F46" s="38" t="s">
        <v>40</v>
      </c>
      <c r="G46" s="39" t="s">
        <v>40</v>
      </c>
      <c r="H46" s="37" t="s">
        <v>40</v>
      </c>
      <c r="I46" s="38" t="s">
        <v>40</v>
      </c>
      <c r="J46" s="39" t="s">
        <v>40</v>
      </c>
      <c r="K46" s="37" t="s">
        <v>40</v>
      </c>
      <c r="L46" s="38" t="s">
        <v>40</v>
      </c>
      <c r="M46" s="39" t="s">
        <v>40</v>
      </c>
      <c r="N46" s="37" t="s">
        <v>40</v>
      </c>
      <c r="O46" s="38" t="s">
        <v>40</v>
      </c>
      <c r="P46" s="39" t="s">
        <v>40</v>
      </c>
      <c r="Q46" s="37" t="s">
        <v>40</v>
      </c>
      <c r="R46" s="38" t="s">
        <v>40</v>
      </c>
      <c r="S46" s="39" t="s">
        <v>40</v>
      </c>
    </row>
    <row r="47" spans="1:19" x14ac:dyDescent="0.2">
      <c r="A47" s="26" t="s">
        <v>4</v>
      </c>
      <c r="B47" s="37" t="s">
        <v>40</v>
      </c>
      <c r="C47" s="38" t="s">
        <v>40</v>
      </c>
      <c r="D47" s="39" t="s">
        <v>40</v>
      </c>
      <c r="E47" s="37">
        <v>22</v>
      </c>
      <c r="F47" s="38">
        <v>350</v>
      </c>
      <c r="G47" s="39">
        <v>9.375E-2</v>
      </c>
      <c r="H47" s="37" t="s">
        <v>40</v>
      </c>
      <c r="I47" s="38" t="s">
        <v>40</v>
      </c>
      <c r="J47" s="39" t="s">
        <v>40</v>
      </c>
      <c r="K47" s="37" t="s">
        <v>40</v>
      </c>
      <c r="L47" s="38" t="s">
        <v>40</v>
      </c>
      <c r="M47" s="39" t="s">
        <v>40</v>
      </c>
      <c r="N47" s="37">
        <v>56</v>
      </c>
      <c r="O47" s="38">
        <v>440</v>
      </c>
      <c r="P47" s="39">
        <v>7.8431372549019607E-2</v>
      </c>
      <c r="Q47" s="37">
        <v>17</v>
      </c>
      <c r="R47" s="38">
        <v>580</v>
      </c>
      <c r="S47" s="39">
        <v>0.16</v>
      </c>
    </row>
    <row r="48" spans="1:19" x14ac:dyDescent="0.2">
      <c r="A48" s="26" t="s">
        <v>6</v>
      </c>
      <c r="B48" s="37" t="s">
        <v>40</v>
      </c>
      <c r="C48" s="38" t="s">
        <v>40</v>
      </c>
      <c r="D48" s="39" t="s">
        <v>40</v>
      </c>
      <c r="E48" s="37">
        <v>45</v>
      </c>
      <c r="F48" s="38">
        <v>350</v>
      </c>
      <c r="G48" s="39">
        <v>6.7073170731707321E-2</v>
      </c>
      <c r="H48" s="37">
        <v>11</v>
      </c>
      <c r="I48" s="38">
        <v>460</v>
      </c>
      <c r="J48" s="39">
        <v>0.15</v>
      </c>
      <c r="K48" s="37">
        <v>10</v>
      </c>
      <c r="L48" s="38">
        <v>393</v>
      </c>
      <c r="M48" s="39">
        <v>6.2162162162162166E-2</v>
      </c>
      <c r="N48" s="37">
        <v>129</v>
      </c>
      <c r="O48" s="38">
        <v>470</v>
      </c>
      <c r="P48" s="39">
        <v>6.8181818181818177E-2</v>
      </c>
      <c r="Q48" s="37">
        <v>104</v>
      </c>
      <c r="R48" s="38">
        <v>575</v>
      </c>
      <c r="S48" s="39">
        <v>6.4814814814814811E-2</v>
      </c>
    </row>
    <row r="49" spans="1:19" x14ac:dyDescent="0.2">
      <c r="A49" s="29" t="s">
        <v>89</v>
      </c>
      <c r="B49" s="40">
        <v>84</v>
      </c>
      <c r="C49" s="41">
        <v>270</v>
      </c>
      <c r="D49" s="42">
        <v>0.125</v>
      </c>
      <c r="E49" s="40">
        <v>210</v>
      </c>
      <c r="F49" s="41">
        <v>350</v>
      </c>
      <c r="G49" s="42">
        <v>9.375E-2</v>
      </c>
      <c r="H49" s="40">
        <v>56</v>
      </c>
      <c r="I49" s="41">
        <v>430</v>
      </c>
      <c r="J49" s="42">
        <v>6.1728395061728392E-2</v>
      </c>
      <c r="K49" s="40">
        <v>109</v>
      </c>
      <c r="L49" s="41">
        <v>375</v>
      </c>
      <c r="M49" s="42">
        <v>7.1428571428571425E-2</v>
      </c>
      <c r="N49" s="40">
        <v>643</v>
      </c>
      <c r="O49" s="41">
        <v>450</v>
      </c>
      <c r="P49" s="42">
        <v>7.1428571428571425E-2</v>
      </c>
      <c r="Q49" s="40">
        <v>515</v>
      </c>
      <c r="R49" s="41">
        <v>525</v>
      </c>
      <c r="S49" s="42">
        <v>7.1428571428571425E-2</v>
      </c>
    </row>
    <row r="50" spans="1:19" s="30" customFormat="1" x14ac:dyDescent="0.2">
      <c r="A50" s="26" t="s">
        <v>63</v>
      </c>
      <c r="B50" s="37" t="s">
        <v>40</v>
      </c>
      <c r="C50" s="38" t="s">
        <v>40</v>
      </c>
      <c r="D50" s="39" t="s">
        <v>40</v>
      </c>
      <c r="E50" s="37" t="s">
        <v>40</v>
      </c>
      <c r="F50" s="38" t="s">
        <v>40</v>
      </c>
      <c r="G50" s="39" t="s">
        <v>40</v>
      </c>
      <c r="H50" s="37" t="s">
        <v>40</v>
      </c>
      <c r="I50" s="38" t="s">
        <v>40</v>
      </c>
      <c r="J50" s="39" t="s">
        <v>40</v>
      </c>
      <c r="K50" s="37">
        <v>17</v>
      </c>
      <c r="L50" s="38">
        <v>400</v>
      </c>
      <c r="M50" s="39">
        <v>6.6666666666666666E-2</v>
      </c>
      <c r="N50" s="37">
        <v>67</v>
      </c>
      <c r="O50" s="38">
        <v>450</v>
      </c>
      <c r="P50" s="39">
        <v>7.1428571428571425E-2</v>
      </c>
      <c r="Q50" s="37">
        <v>42</v>
      </c>
      <c r="R50" s="38">
        <v>550</v>
      </c>
      <c r="S50" s="39">
        <v>5.7692307692307696E-2</v>
      </c>
    </row>
    <row r="51" spans="1:19" x14ac:dyDescent="0.2">
      <c r="A51" s="26" t="s">
        <v>64</v>
      </c>
      <c r="B51" s="37">
        <v>13</v>
      </c>
      <c r="C51" s="38">
        <v>290</v>
      </c>
      <c r="D51" s="39">
        <v>7.407407407407407E-2</v>
      </c>
      <c r="E51" s="37">
        <v>29</v>
      </c>
      <c r="F51" s="38">
        <v>390</v>
      </c>
      <c r="G51" s="39">
        <v>8.3333333333333329E-2</v>
      </c>
      <c r="H51" s="37">
        <v>11</v>
      </c>
      <c r="I51" s="38">
        <v>420</v>
      </c>
      <c r="J51" s="39">
        <v>0</v>
      </c>
      <c r="K51" s="37">
        <v>14</v>
      </c>
      <c r="L51" s="38">
        <v>405</v>
      </c>
      <c r="M51" s="39">
        <v>9.45945945945946E-2</v>
      </c>
      <c r="N51" s="37">
        <v>90</v>
      </c>
      <c r="O51" s="38">
        <v>470</v>
      </c>
      <c r="P51" s="39">
        <v>9.3023255813953487E-2</v>
      </c>
      <c r="Q51" s="37">
        <v>90</v>
      </c>
      <c r="R51" s="38">
        <v>550</v>
      </c>
      <c r="S51" s="39">
        <v>0.1</v>
      </c>
    </row>
    <row r="52" spans="1:19" x14ac:dyDescent="0.2">
      <c r="A52" s="26" t="s">
        <v>77</v>
      </c>
      <c r="B52" s="37">
        <v>10</v>
      </c>
      <c r="C52" s="38">
        <v>290</v>
      </c>
      <c r="D52" s="39" t="s">
        <v>40</v>
      </c>
      <c r="E52" s="37">
        <v>30</v>
      </c>
      <c r="F52" s="38">
        <v>330</v>
      </c>
      <c r="G52" s="39">
        <v>3.7735849056603772E-2</v>
      </c>
      <c r="H52" s="37">
        <v>10</v>
      </c>
      <c r="I52" s="38">
        <v>430</v>
      </c>
      <c r="J52" s="39" t="s">
        <v>40</v>
      </c>
      <c r="K52" s="37">
        <v>32</v>
      </c>
      <c r="L52" s="38">
        <v>378</v>
      </c>
      <c r="M52" s="39">
        <v>0.05</v>
      </c>
      <c r="N52" s="37">
        <v>91</v>
      </c>
      <c r="O52" s="38">
        <v>430</v>
      </c>
      <c r="P52" s="39">
        <v>2.3809523809523808E-2</v>
      </c>
      <c r="Q52" s="37">
        <v>43</v>
      </c>
      <c r="R52" s="38">
        <v>520</v>
      </c>
      <c r="S52" s="39">
        <v>4.4176706827309238E-2</v>
      </c>
    </row>
    <row r="53" spans="1:19" x14ac:dyDescent="0.2">
      <c r="A53" s="26" t="s">
        <v>93</v>
      </c>
      <c r="B53" s="37">
        <v>41</v>
      </c>
      <c r="C53" s="38">
        <v>250</v>
      </c>
      <c r="D53" s="39">
        <v>0</v>
      </c>
      <c r="E53" s="37">
        <v>74</v>
      </c>
      <c r="F53" s="38">
        <v>300</v>
      </c>
      <c r="G53" s="39">
        <v>7.1428571428571425E-2</v>
      </c>
      <c r="H53" s="37">
        <v>10</v>
      </c>
      <c r="I53" s="38">
        <v>423</v>
      </c>
      <c r="J53" s="39">
        <v>0.17499999999999999</v>
      </c>
      <c r="K53" s="37">
        <v>43</v>
      </c>
      <c r="L53" s="38">
        <v>330</v>
      </c>
      <c r="M53" s="39">
        <v>3.125E-2</v>
      </c>
      <c r="N53" s="37">
        <v>228</v>
      </c>
      <c r="O53" s="38">
        <v>400</v>
      </c>
      <c r="P53" s="39">
        <v>6.6666666666666666E-2</v>
      </c>
      <c r="Q53" s="37">
        <v>72</v>
      </c>
      <c r="R53" s="38">
        <v>500</v>
      </c>
      <c r="S53" s="39">
        <v>2.0408163265306121E-2</v>
      </c>
    </row>
    <row r="54" spans="1:19" x14ac:dyDescent="0.2">
      <c r="A54" s="26" t="s">
        <v>113</v>
      </c>
      <c r="B54" s="37" t="s">
        <v>40</v>
      </c>
      <c r="C54" s="38" t="s">
        <v>40</v>
      </c>
      <c r="D54" s="39" t="s">
        <v>40</v>
      </c>
      <c r="E54" s="37">
        <v>15</v>
      </c>
      <c r="F54" s="38">
        <v>350</v>
      </c>
      <c r="G54" s="39" t="s">
        <v>40</v>
      </c>
      <c r="H54" s="37" t="s">
        <v>40</v>
      </c>
      <c r="I54" s="38" t="s">
        <v>40</v>
      </c>
      <c r="J54" s="39" t="s">
        <v>40</v>
      </c>
      <c r="K54" s="37">
        <v>15</v>
      </c>
      <c r="L54" s="38">
        <v>370</v>
      </c>
      <c r="M54" s="39" t="s">
        <v>40</v>
      </c>
      <c r="N54" s="37">
        <v>47</v>
      </c>
      <c r="O54" s="38">
        <v>410</v>
      </c>
      <c r="P54" s="39">
        <v>2.5000000000000001E-2</v>
      </c>
      <c r="Q54" s="37">
        <v>15</v>
      </c>
      <c r="R54" s="38">
        <v>440</v>
      </c>
      <c r="S54" s="39">
        <v>-8.3333333333333329E-2</v>
      </c>
    </row>
    <row r="55" spans="1:19" x14ac:dyDescent="0.2">
      <c r="A55" s="26" t="s">
        <v>119</v>
      </c>
      <c r="B55" s="37">
        <v>15</v>
      </c>
      <c r="C55" s="38">
        <v>260</v>
      </c>
      <c r="D55" s="39">
        <v>7.7519379844961239E-3</v>
      </c>
      <c r="E55" s="37">
        <v>33</v>
      </c>
      <c r="F55" s="38">
        <v>350</v>
      </c>
      <c r="G55" s="39">
        <v>2.9411764705882353E-2</v>
      </c>
      <c r="H55" s="37" t="s">
        <v>40</v>
      </c>
      <c r="I55" s="38" t="s">
        <v>40</v>
      </c>
      <c r="J55" s="39" t="s">
        <v>40</v>
      </c>
      <c r="K55" s="37">
        <v>24</v>
      </c>
      <c r="L55" s="38">
        <v>368</v>
      </c>
      <c r="M55" s="39">
        <v>6.6666666666666666E-2</v>
      </c>
      <c r="N55" s="37">
        <v>92</v>
      </c>
      <c r="O55" s="38">
        <v>415</v>
      </c>
      <c r="P55" s="39">
        <v>1.2195121951219513E-2</v>
      </c>
      <c r="Q55" s="37">
        <v>57</v>
      </c>
      <c r="R55" s="38">
        <v>500</v>
      </c>
      <c r="S55" s="39">
        <v>2.0408163265306121E-2</v>
      </c>
    </row>
    <row r="56" spans="1:19" x14ac:dyDescent="0.2">
      <c r="A56" s="29" t="s">
        <v>26</v>
      </c>
      <c r="B56" s="40">
        <v>86</v>
      </c>
      <c r="C56" s="41">
        <v>250</v>
      </c>
      <c r="D56" s="42">
        <v>0</v>
      </c>
      <c r="E56" s="40">
        <v>187</v>
      </c>
      <c r="F56" s="41">
        <v>340</v>
      </c>
      <c r="G56" s="42">
        <v>6.25E-2</v>
      </c>
      <c r="H56" s="40">
        <v>44</v>
      </c>
      <c r="I56" s="41">
        <v>423</v>
      </c>
      <c r="J56" s="42">
        <v>5.7500000000000002E-2</v>
      </c>
      <c r="K56" s="40">
        <v>145</v>
      </c>
      <c r="L56" s="41">
        <v>370</v>
      </c>
      <c r="M56" s="42">
        <v>5.7142857142857141E-2</v>
      </c>
      <c r="N56" s="40">
        <v>615</v>
      </c>
      <c r="O56" s="41">
        <v>430</v>
      </c>
      <c r="P56" s="42">
        <v>7.4999999999999997E-2</v>
      </c>
      <c r="Q56" s="40">
        <v>319</v>
      </c>
      <c r="R56" s="41">
        <v>530</v>
      </c>
      <c r="S56" s="42">
        <v>0.06</v>
      </c>
    </row>
    <row r="57" spans="1:19" s="30" customFormat="1" x14ac:dyDescent="0.2">
      <c r="A57" s="26" t="s">
        <v>62</v>
      </c>
      <c r="B57" s="37">
        <v>182</v>
      </c>
      <c r="C57" s="38">
        <v>460</v>
      </c>
      <c r="D57" s="39">
        <v>0.21052631578947367</v>
      </c>
      <c r="E57" s="37">
        <v>317</v>
      </c>
      <c r="F57" s="38">
        <v>500</v>
      </c>
      <c r="G57" s="39">
        <v>0.13636363636363635</v>
      </c>
      <c r="H57" s="37">
        <v>94</v>
      </c>
      <c r="I57" s="38">
        <v>600</v>
      </c>
      <c r="J57" s="39">
        <v>7.1428571428571425E-2</v>
      </c>
      <c r="K57" s="37">
        <v>52</v>
      </c>
      <c r="L57" s="38">
        <v>500</v>
      </c>
      <c r="M57" s="39">
        <v>0.14942528735632185</v>
      </c>
      <c r="N57" s="37">
        <v>208</v>
      </c>
      <c r="O57" s="38">
        <v>590</v>
      </c>
      <c r="P57" s="39">
        <v>0.18</v>
      </c>
      <c r="Q57" s="37">
        <v>88</v>
      </c>
      <c r="R57" s="38">
        <v>700</v>
      </c>
      <c r="S57" s="39">
        <v>0.12903225806451613</v>
      </c>
    </row>
    <row r="58" spans="1:19" x14ac:dyDescent="0.2">
      <c r="A58" s="26" t="s">
        <v>68</v>
      </c>
      <c r="B58" s="37">
        <v>60</v>
      </c>
      <c r="C58" s="38">
        <v>315</v>
      </c>
      <c r="D58" s="39">
        <v>8.6206896551724144E-2</v>
      </c>
      <c r="E58" s="37">
        <v>148</v>
      </c>
      <c r="F58" s="38">
        <v>418</v>
      </c>
      <c r="G58" s="39">
        <v>0.19428571428571428</v>
      </c>
      <c r="H58" s="37">
        <v>110</v>
      </c>
      <c r="I58" s="38">
        <v>480</v>
      </c>
      <c r="J58" s="39">
        <v>0.17073170731707318</v>
      </c>
      <c r="K58" s="37">
        <v>46</v>
      </c>
      <c r="L58" s="38">
        <v>430</v>
      </c>
      <c r="M58" s="39">
        <v>7.4999999999999997E-2</v>
      </c>
      <c r="N58" s="37">
        <v>344</v>
      </c>
      <c r="O58" s="38">
        <v>473</v>
      </c>
      <c r="P58" s="39">
        <v>0.12619047619047619</v>
      </c>
      <c r="Q58" s="37">
        <v>119</v>
      </c>
      <c r="R58" s="38">
        <v>560</v>
      </c>
      <c r="S58" s="39">
        <v>0.12</v>
      </c>
    </row>
    <row r="59" spans="1:19" x14ac:dyDescent="0.2">
      <c r="A59" s="26" t="s">
        <v>76</v>
      </c>
      <c r="B59" s="37">
        <v>258</v>
      </c>
      <c r="C59" s="38">
        <v>395</v>
      </c>
      <c r="D59" s="39">
        <v>9.7222222222222224E-2</v>
      </c>
      <c r="E59" s="37">
        <v>455</v>
      </c>
      <c r="F59" s="38">
        <v>500</v>
      </c>
      <c r="G59" s="39">
        <v>0.1111111111111111</v>
      </c>
      <c r="H59" s="37">
        <v>105</v>
      </c>
      <c r="I59" s="38">
        <v>650</v>
      </c>
      <c r="J59" s="39">
        <v>0.18181818181818182</v>
      </c>
      <c r="K59" s="37">
        <v>100</v>
      </c>
      <c r="L59" s="38">
        <v>580</v>
      </c>
      <c r="M59" s="39">
        <v>5.4545454545454543E-2</v>
      </c>
      <c r="N59" s="37">
        <v>190</v>
      </c>
      <c r="O59" s="38">
        <v>650</v>
      </c>
      <c r="P59" s="39">
        <v>0.16071428571428573</v>
      </c>
      <c r="Q59" s="37">
        <v>42</v>
      </c>
      <c r="R59" s="38">
        <v>813</v>
      </c>
      <c r="S59" s="39">
        <v>6.2745098039215685E-2</v>
      </c>
    </row>
    <row r="60" spans="1:19" x14ac:dyDescent="0.2">
      <c r="A60" s="26" t="s">
        <v>88</v>
      </c>
      <c r="B60" s="37">
        <v>37</v>
      </c>
      <c r="C60" s="38">
        <v>375</v>
      </c>
      <c r="D60" s="39">
        <v>0.10294117647058823</v>
      </c>
      <c r="E60" s="37">
        <v>155</v>
      </c>
      <c r="F60" s="38">
        <v>480</v>
      </c>
      <c r="G60" s="39">
        <v>0.18518518518518517</v>
      </c>
      <c r="H60" s="37">
        <v>46</v>
      </c>
      <c r="I60" s="38">
        <v>650</v>
      </c>
      <c r="J60" s="39">
        <v>0.13043478260869565</v>
      </c>
      <c r="K60" s="37">
        <v>45</v>
      </c>
      <c r="L60" s="38">
        <v>540</v>
      </c>
      <c r="M60" s="39">
        <v>8.4337349397590355E-2</v>
      </c>
      <c r="N60" s="37">
        <v>171</v>
      </c>
      <c r="O60" s="38">
        <v>610</v>
      </c>
      <c r="P60" s="39">
        <v>0.17307692307692307</v>
      </c>
      <c r="Q60" s="37">
        <v>57</v>
      </c>
      <c r="R60" s="38">
        <v>750</v>
      </c>
      <c r="S60" s="39">
        <v>-6.25E-2</v>
      </c>
    </row>
    <row r="61" spans="1:19" x14ac:dyDescent="0.2">
      <c r="A61" s="26" t="s">
        <v>89</v>
      </c>
      <c r="B61" s="37">
        <v>10</v>
      </c>
      <c r="C61" s="38">
        <v>315</v>
      </c>
      <c r="D61" s="39">
        <v>8.6206896551724144E-2</v>
      </c>
      <c r="E61" s="37">
        <v>115</v>
      </c>
      <c r="F61" s="38">
        <v>445</v>
      </c>
      <c r="G61" s="39">
        <v>0.14102564102564102</v>
      </c>
      <c r="H61" s="37">
        <v>79</v>
      </c>
      <c r="I61" s="38">
        <v>490</v>
      </c>
      <c r="J61" s="39">
        <v>0.13953488372093023</v>
      </c>
      <c r="K61" s="37">
        <v>37</v>
      </c>
      <c r="L61" s="38">
        <v>430</v>
      </c>
      <c r="M61" s="39">
        <v>7.4999999999999997E-2</v>
      </c>
      <c r="N61" s="37">
        <v>443</v>
      </c>
      <c r="O61" s="38">
        <v>490</v>
      </c>
      <c r="P61" s="39">
        <v>0.13953488372093023</v>
      </c>
      <c r="Q61" s="37">
        <v>415</v>
      </c>
      <c r="R61" s="38">
        <v>560</v>
      </c>
      <c r="S61" s="39">
        <v>0.12</v>
      </c>
    </row>
    <row r="62" spans="1:19" x14ac:dyDescent="0.2">
      <c r="A62" s="26" t="s">
        <v>98</v>
      </c>
      <c r="B62" s="37">
        <v>220</v>
      </c>
      <c r="C62" s="38">
        <v>420</v>
      </c>
      <c r="D62" s="39">
        <v>0.16666666666666666</v>
      </c>
      <c r="E62" s="37">
        <v>331</v>
      </c>
      <c r="F62" s="38">
        <v>530</v>
      </c>
      <c r="G62" s="39">
        <v>9.2783505154639179E-2</v>
      </c>
      <c r="H62" s="37">
        <v>50</v>
      </c>
      <c r="I62" s="38">
        <v>623</v>
      </c>
      <c r="J62" s="39">
        <v>3.833333333333333E-2</v>
      </c>
      <c r="K62" s="37">
        <v>80</v>
      </c>
      <c r="L62" s="38">
        <v>565</v>
      </c>
      <c r="M62" s="39">
        <v>0.13</v>
      </c>
      <c r="N62" s="37">
        <v>184</v>
      </c>
      <c r="O62" s="38">
        <v>650</v>
      </c>
      <c r="P62" s="39">
        <v>0.18181818181818182</v>
      </c>
      <c r="Q62" s="37">
        <v>31</v>
      </c>
      <c r="R62" s="38">
        <v>775</v>
      </c>
      <c r="S62" s="39">
        <v>3.3333333333333333E-2</v>
      </c>
    </row>
    <row r="63" spans="1:19" x14ac:dyDescent="0.2">
      <c r="A63" s="26" t="s">
        <v>15</v>
      </c>
      <c r="B63" s="37">
        <v>2156</v>
      </c>
      <c r="C63" s="38">
        <v>540</v>
      </c>
      <c r="D63" s="39">
        <v>0.08</v>
      </c>
      <c r="E63" s="37">
        <v>2284</v>
      </c>
      <c r="F63" s="38">
        <v>700</v>
      </c>
      <c r="G63" s="39">
        <v>3.7037037037037035E-2</v>
      </c>
      <c r="H63" s="37">
        <v>264</v>
      </c>
      <c r="I63" s="38">
        <v>1000</v>
      </c>
      <c r="J63" s="39">
        <v>5.2631578947368418E-2</v>
      </c>
      <c r="K63" s="37">
        <v>84</v>
      </c>
      <c r="L63" s="38">
        <v>650</v>
      </c>
      <c r="M63" s="39">
        <v>5.6910569105691054E-2</v>
      </c>
      <c r="N63" s="37">
        <v>61</v>
      </c>
      <c r="O63" s="38">
        <v>870</v>
      </c>
      <c r="P63" s="39">
        <v>5.0724637681159424E-2</v>
      </c>
      <c r="Q63" s="37">
        <v>17</v>
      </c>
      <c r="R63" s="38">
        <v>1200</v>
      </c>
      <c r="S63" s="39">
        <v>0.2</v>
      </c>
    </row>
    <row r="64" spans="1:19" x14ac:dyDescent="0.2">
      <c r="A64" s="26" t="s">
        <v>11</v>
      </c>
      <c r="B64" s="37" t="s">
        <v>40</v>
      </c>
      <c r="C64" s="38" t="s">
        <v>40</v>
      </c>
      <c r="D64" s="39" t="s">
        <v>40</v>
      </c>
      <c r="E64" s="37">
        <v>93</v>
      </c>
      <c r="F64" s="38">
        <v>375</v>
      </c>
      <c r="G64" s="39">
        <v>0.10294117647058823</v>
      </c>
      <c r="H64" s="37">
        <v>82</v>
      </c>
      <c r="I64" s="38">
        <v>450</v>
      </c>
      <c r="J64" s="39">
        <v>0.18421052631578946</v>
      </c>
      <c r="K64" s="37">
        <v>22</v>
      </c>
      <c r="L64" s="38">
        <v>395</v>
      </c>
      <c r="M64" s="39">
        <v>9.7222222222222224E-2</v>
      </c>
      <c r="N64" s="37">
        <v>591</v>
      </c>
      <c r="O64" s="38">
        <v>450</v>
      </c>
      <c r="P64" s="39">
        <v>8.4337349397590355E-2</v>
      </c>
      <c r="Q64" s="37">
        <v>1113</v>
      </c>
      <c r="R64" s="38">
        <v>520</v>
      </c>
      <c r="S64" s="39">
        <v>0.13043478260869565</v>
      </c>
    </row>
    <row r="65" spans="1:19" x14ac:dyDescent="0.2">
      <c r="A65" s="26" t="s">
        <v>435</v>
      </c>
      <c r="B65" s="37">
        <v>324</v>
      </c>
      <c r="C65" s="38">
        <v>450</v>
      </c>
      <c r="D65" s="39">
        <v>0.15384615384615385</v>
      </c>
      <c r="E65" s="37">
        <v>598</v>
      </c>
      <c r="F65" s="38">
        <v>530</v>
      </c>
      <c r="G65" s="39">
        <v>0.11578947368421053</v>
      </c>
      <c r="H65" s="37">
        <v>115</v>
      </c>
      <c r="I65" s="38">
        <v>630</v>
      </c>
      <c r="J65" s="39">
        <v>0.14545454545454545</v>
      </c>
      <c r="K65" s="37">
        <v>121</v>
      </c>
      <c r="L65" s="38">
        <v>600</v>
      </c>
      <c r="M65" s="39">
        <v>9.0909090909090912E-2</v>
      </c>
      <c r="N65" s="37">
        <v>261</v>
      </c>
      <c r="O65" s="38">
        <v>650</v>
      </c>
      <c r="P65" s="39">
        <v>0.1206896551724138</v>
      </c>
      <c r="Q65" s="37">
        <v>61</v>
      </c>
      <c r="R65" s="38">
        <v>850</v>
      </c>
      <c r="S65" s="39">
        <v>0.11842105263157894</v>
      </c>
    </row>
    <row r="66" spans="1:19" x14ac:dyDescent="0.2">
      <c r="A66" s="26" t="s">
        <v>103</v>
      </c>
      <c r="B66" s="37">
        <v>294</v>
      </c>
      <c r="C66" s="38">
        <v>410</v>
      </c>
      <c r="D66" s="39">
        <v>7.8947368421052627E-2</v>
      </c>
      <c r="E66" s="37">
        <v>343</v>
      </c>
      <c r="F66" s="38">
        <v>520</v>
      </c>
      <c r="G66" s="39">
        <v>0.13043478260869565</v>
      </c>
      <c r="H66" s="37">
        <v>68</v>
      </c>
      <c r="I66" s="38">
        <v>650</v>
      </c>
      <c r="J66" s="39">
        <v>8.3333333333333329E-2</v>
      </c>
      <c r="K66" s="37">
        <v>68</v>
      </c>
      <c r="L66" s="38">
        <v>594</v>
      </c>
      <c r="M66" s="39">
        <v>0.1</v>
      </c>
      <c r="N66" s="37">
        <v>134</v>
      </c>
      <c r="O66" s="38">
        <v>660</v>
      </c>
      <c r="P66" s="39">
        <v>0.15183246073298429</v>
      </c>
      <c r="Q66" s="37">
        <v>58</v>
      </c>
      <c r="R66" s="38">
        <v>860</v>
      </c>
      <c r="S66" s="39">
        <v>6.8322981366459631E-2</v>
      </c>
    </row>
    <row r="67" spans="1:19" x14ac:dyDescent="0.2">
      <c r="A67" s="26" t="s">
        <v>108</v>
      </c>
      <c r="B67" s="37" t="s">
        <v>40</v>
      </c>
      <c r="C67" s="38" t="s">
        <v>40</v>
      </c>
      <c r="D67" s="39" t="s">
        <v>40</v>
      </c>
      <c r="E67" s="37" t="s">
        <v>40</v>
      </c>
      <c r="F67" s="38" t="s">
        <v>40</v>
      </c>
      <c r="G67" s="39" t="s">
        <v>40</v>
      </c>
      <c r="H67" s="37">
        <v>12</v>
      </c>
      <c r="I67" s="38">
        <v>525</v>
      </c>
      <c r="J67" s="39">
        <v>6.0606060606060608E-2</v>
      </c>
      <c r="K67" s="37" t="s">
        <v>40</v>
      </c>
      <c r="L67" s="38" t="s">
        <v>40</v>
      </c>
      <c r="M67" s="39" t="s">
        <v>40</v>
      </c>
      <c r="N67" s="37">
        <v>46</v>
      </c>
      <c r="O67" s="38">
        <v>580</v>
      </c>
      <c r="P67" s="39">
        <v>0.20833333333333334</v>
      </c>
      <c r="Q67" s="37">
        <v>83</v>
      </c>
      <c r="R67" s="38">
        <v>580</v>
      </c>
      <c r="S67" s="39">
        <v>0.11538461538461539</v>
      </c>
    </row>
    <row r="68" spans="1:19" x14ac:dyDescent="0.2">
      <c r="A68" s="26" t="s">
        <v>8</v>
      </c>
      <c r="B68" s="37">
        <v>11</v>
      </c>
      <c r="C68" s="38">
        <v>380</v>
      </c>
      <c r="D68" s="39">
        <v>0.15151515151515152</v>
      </c>
      <c r="E68" s="37">
        <v>106</v>
      </c>
      <c r="F68" s="38">
        <v>450</v>
      </c>
      <c r="G68" s="39">
        <v>0.15979381443298968</v>
      </c>
      <c r="H68" s="37">
        <v>56</v>
      </c>
      <c r="I68" s="38">
        <v>490</v>
      </c>
      <c r="J68" s="39">
        <v>8.8888888888888892E-2</v>
      </c>
      <c r="K68" s="37">
        <v>36</v>
      </c>
      <c r="L68" s="38">
        <v>480</v>
      </c>
      <c r="M68" s="39">
        <v>0.2</v>
      </c>
      <c r="N68" s="37">
        <v>381</v>
      </c>
      <c r="O68" s="38">
        <v>510</v>
      </c>
      <c r="P68" s="39">
        <v>0.13333333333333333</v>
      </c>
      <c r="Q68" s="37">
        <v>360</v>
      </c>
      <c r="R68" s="38">
        <v>575</v>
      </c>
      <c r="S68" s="39">
        <v>0.12745098039215685</v>
      </c>
    </row>
    <row r="69" spans="1:19" x14ac:dyDescent="0.2">
      <c r="A69" s="26" t="s">
        <v>122</v>
      </c>
      <c r="B69" s="37">
        <v>21</v>
      </c>
      <c r="C69" s="38">
        <v>350</v>
      </c>
      <c r="D69" s="39">
        <v>5.1051051051051052E-2</v>
      </c>
      <c r="E69" s="37">
        <v>125</v>
      </c>
      <c r="F69" s="38">
        <v>420</v>
      </c>
      <c r="G69" s="39">
        <v>0.16666666666666666</v>
      </c>
      <c r="H69" s="37">
        <v>77</v>
      </c>
      <c r="I69" s="38">
        <v>460</v>
      </c>
      <c r="J69" s="39">
        <v>0.15</v>
      </c>
      <c r="K69" s="37">
        <v>57</v>
      </c>
      <c r="L69" s="38">
        <v>423</v>
      </c>
      <c r="M69" s="39">
        <v>0.15890410958904111</v>
      </c>
      <c r="N69" s="37">
        <v>802</v>
      </c>
      <c r="O69" s="38">
        <v>465</v>
      </c>
      <c r="P69" s="39">
        <v>0.13414634146341464</v>
      </c>
      <c r="Q69" s="37">
        <v>1320</v>
      </c>
      <c r="R69" s="38">
        <v>540</v>
      </c>
      <c r="S69" s="39">
        <v>0.125</v>
      </c>
    </row>
    <row r="70" spans="1:19" x14ac:dyDescent="0.2">
      <c r="A70" s="26" t="s">
        <v>123</v>
      </c>
      <c r="B70" s="37">
        <v>524</v>
      </c>
      <c r="C70" s="38">
        <v>500</v>
      </c>
      <c r="D70" s="39">
        <v>0.1111111111111111</v>
      </c>
      <c r="E70" s="37">
        <v>462</v>
      </c>
      <c r="F70" s="38">
        <v>680</v>
      </c>
      <c r="G70" s="39">
        <v>8.7999999999999995E-2</v>
      </c>
      <c r="H70" s="37">
        <v>69</v>
      </c>
      <c r="I70" s="38">
        <v>1000</v>
      </c>
      <c r="J70" s="39">
        <v>0.1013215859030837</v>
      </c>
      <c r="K70" s="37">
        <v>154</v>
      </c>
      <c r="L70" s="38">
        <v>745</v>
      </c>
      <c r="M70" s="39">
        <v>9.5588235294117641E-2</v>
      </c>
      <c r="N70" s="37">
        <v>113</v>
      </c>
      <c r="O70" s="38">
        <v>950</v>
      </c>
      <c r="P70" s="39">
        <v>5.5555555555555552E-2</v>
      </c>
      <c r="Q70" s="37">
        <v>19</v>
      </c>
      <c r="R70" s="38">
        <v>1250</v>
      </c>
      <c r="S70" s="39">
        <v>0.13636363636363635</v>
      </c>
    </row>
    <row r="71" spans="1:19" x14ac:dyDescent="0.2">
      <c r="A71" s="29" t="s">
        <v>303</v>
      </c>
      <c r="B71" s="40">
        <v>4112</v>
      </c>
      <c r="C71" s="41">
        <v>490</v>
      </c>
      <c r="D71" s="42">
        <v>8.8888888888888892E-2</v>
      </c>
      <c r="E71" s="40">
        <v>5538</v>
      </c>
      <c r="F71" s="41">
        <v>600</v>
      </c>
      <c r="G71" s="42">
        <v>8.1081081081081086E-2</v>
      </c>
      <c r="H71" s="40">
        <v>1227</v>
      </c>
      <c r="I71" s="41">
        <v>600</v>
      </c>
      <c r="J71" s="42">
        <v>7.1428571428571425E-2</v>
      </c>
      <c r="K71" s="40">
        <v>908</v>
      </c>
      <c r="L71" s="41">
        <v>560</v>
      </c>
      <c r="M71" s="42">
        <v>9.8039215686274508E-2</v>
      </c>
      <c r="N71" s="40">
        <v>3929</v>
      </c>
      <c r="O71" s="41">
        <v>500</v>
      </c>
      <c r="P71" s="42">
        <v>0.1111111111111111</v>
      </c>
      <c r="Q71" s="40">
        <v>3783</v>
      </c>
      <c r="R71" s="41">
        <v>550</v>
      </c>
      <c r="S71" s="42">
        <v>0.12244897959183673</v>
      </c>
    </row>
    <row r="72" spans="1:19" s="30" customFormat="1" x14ac:dyDescent="0.2">
      <c r="A72" s="26" t="s">
        <v>67</v>
      </c>
      <c r="B72" s="37">
        <v>272</v>
      </c>
      <c r="C72" s="38">
        <v>450</v>
      </c>
      <c r="D72" s="39">
        <v>0.1111111111111111</v>
      </c>
      <c r="E72" s="37">
        <v>492</v>
      </c>
      <c r="F72" s="38">
        <v>585</v>
      </c>
      <c r="G72" s="39">
        <v>0.11428571428571428</v>
      </c>
      <c r="H72" s="37">
        <v>121</v>
      </c>
      <c r="I72" s="38">
        <v>820</v>
      </c>
      <c r="J72" s="39">
        <v>0.11869031377899045</v>
      </c>
      <c r="K72" s="37">
        <v>53</v>
      </c>
      <c r="L72" s="38">
        <v>650</v>
      </c>
      <c r="M72" s="39">
        <v>3.5031847133757961E-2</v>
      </c>
      <c r="N72" s="37">
        <v>159</v>
      </c>
      <c r="O72" s="38">
        <v>800</v>
      </c>
      <c r="P72" s="39">
        <v>6.6666666666666666E-2</v>
      </c>
      <c r="Q72" s="37">
        <v>138</v>
      </c>
      <c r="R72" s="38">
        <v>1200</v>
      </c>
      <c r="S72" s="39">
        <v>0.2</v>
      </c>
    </row>
    <row r="73" spans="1:19" x14ac:dyDescent="0.2">
      <c r="A73" s="26" t="s">
        <v>92</v>
      </c>
      <c r="B73" s="37">
        <v>29</v>
      </c>
      <c r="C73" s="38">
        <v>410</v>
      </c>
      <c r="D73" s="39">
        <v>0.18840579710144928</v>
      </c>
      <c r="E73" s="37">
        <v>93</v>
      </c>
      <c r="F73" s="38">
        <v>490</v>
      </c>
      <c r="G73" s="39">
        <v>0.11363636363636363</v>
      </c>
      <c r="H73" s="37">
        <v>85</v>
      </c>
      <c r="I73" s="38">
        <v>580</v>
      </c>
      <c r="J73" s="39">
        <v>0.11538461538461539</v>
      </c>
      <c r="K73" s="37">
        <v>21</v>
      </c>
      <c r="L73" s="38">
        <v>475</v>
      </c>
      <c r="M73" s="39">
        <v>9.1954022988505746E-2</v>
      </c>
      <c r="N73" s="37">
        <v>202</v>
      </c>
      <c r="O73" s="38">
        <v>569</v>
      </c>
      <c r="P73" s="39">
        <v>0.13800000000000001</v>
      </c>
      <c r="Q73" s="37">
        <v>105</v>
      </c>
      <c r="R73" s="38">
        <v>695</v>
      </c>
      <c r="S73" s="39">
        <v>0.13934426229508196</v>
      </c>
    </row>
    <row r="74" spans="1:19" x14ac:dyDescent="0.2">
      <c r="A74" s="26" t="s">
        <v>96</v>
      </c>
      <c r="B74" s="37">
        <v>35</v>
      </c>
      <c r="C74" s="38">
        <v>480</v>
      </c>
      <c r="D74" s="39">
        <v>0.12941176470588237</v>
      </c>
      <c r="E74" s="37">
        <v>138</v>
      </c>
      <c r="F74" s="38">
        <v>580</v>
      </c>
      <c r="G74" s="39">
        <v>9.4339622641509441E-2</v>
      </c>
      <c r="H74" s="37">
        <v>74</v>
      </c>
      <c r="I74" s="38">
        <v>688</v>
      </c>
      <c r="J74" s="39">
        <v>5.8461538461538461E-2</v>
      </c>
      <c r="K74" s="37">
        <v>23</v>
      </c>
      <c r="L74" s="38">
        <v>560</v>
      </c>
      <c r="M74" s="39">
        <v>0.19148936170212766</v>
      </c>
      <c r="N74" s="37">
        <v>123</v>
      </c>
      <c r="O74" s="38">
        <v>640</v>
      </c>
      <c r="P74" s="39">
        <v>0.12280701754385964</v>
      </c>
      <c r="Q74" s="37">
        <v>126</v>
      </c>
      <c r="R74" s="38">
        <v>798</v>
      </c>
      <c r="S74" s="39">
        <v>7.1140939597315433E-2</v>
      </c>
    </row>
    <row r="75" spans="1:19" x14ac:dyDescent="0.2">
      <c r="A75" s="26" t="s">
        <v>99</v>
      </c>
      <c r="B75" s="37">
        <v>30</v>
      </c>
      <c r="C75" s="38">
        <v>319</v>
      </c>
      <c r="D75" s="39">
        <v>-0.18205128205128204</v>
      </c>
      <c r="E75" s="37">
        <v>159</v>
      </c>
      <c r="F75" s="38">
        <v>480</v>
      </c>
      <c r="G75" s="39">
        <v>0.11627906976744186</v>
      </c>
      <c r="H75" s="37">
        <v>54</v>
      </c>
      <c r="I75" s="38">
        <v>600</v>
      </c>
      <c r="J75" s="39">
        <v>0.13636363636363635</v>
      </c>
      <c r="K75" s="37">
        <v>33</v>
      </c>
      <c r="L75" s="38">
        <v>500</v>
      </c>
      <c r="M75" s="39">
        <v>0.13636363636363635</v>
      </c>
      <c r="N75" s="37">
        <v>136</v>
      </c>
      <c r="O75" s="38">
        <v>585</v>
      </c>
      <c r="P75" s="39">
        <v>0.125</v>
      </c>
      <c r="Q75" s="37">
        <v>84</v>
      </c>
      <c r="R75" s="38">
        <v>710</v>
      </c>
      <c r="S75" s="39">
        <v>9.2307692307692313E-2</v>
      </c>
    </row>
    <row r="76" spans="1:19" x14ac:dyDescent="0.2">
      <c r="A76" s="26" t="s">
        <v>102</v>
      </c>
      <c r="B76" s="37">
        <v>82</v>
      </c>
      <c r="C76" s="38">
        <v>460</v>
      </c>
      <c r="D76" s="39">
        <v>0.10047846889952153</v>
      </c>
      <c r="E76" s="37">
        <v>280</v>
      </c>
      <c r="F76" s="38">
        <v>570</v>
      </c>
      <c r="G76" s="39">
        <v>0.14000000000000001</v>
      </c>
      <c r="H76" s="37">
        <v>164</v>
      </c>
      <c r="I76" s="38">
        <v>660</v>
      </c>
      <c r="J76" s="39">
        <v>0.1</v>
      </c>
      <c r="K76" s="37">
        <v>38</v>
      </c>
      <c r="L76" s="38">
        <v>560</v>
      </c>
      <c r="M76" s="39">
        <v>0.16666666666666666</v>
      </c>
      <c r="N76" s="37">
        <v>255</v>
      </c>
      <c r="O76" s="38">
        <v>620</v>
      </c>
      <c r="P76" s="39">
        <v>0.12727272727272726</v>
      </c>
      <c r="Q76" s="37">
        <v>171</v>
      </c>
      <c r="R76" s="38">
        <v>750</v>
      </c>
      <c r="S76" s="39">
        <v>7.1428571428571425E-2</v>
      </c>
    </row>
    <row r="77" spans="1:19" x14ac:dyDescent="0.2">
      <c r="A77" s="26" t="s">
        <v>121</v>
      </c>
      <c r="B77" s="37">
        <v>186</v>
      </c>
      <c r="C77" s="38">
        <v>475</v>
      </c>
      <c r="D77" s="39">
        <v>0.12293144208037825</v>
      </c>
      <c r="E77" s="37">
        <v>426</v>
      </c>
      <c r="F77" s="38">
        <v>580</v>
      </c>
      <c r="G77" s="39">
        <v>0.13725490196078433</v>
      </c>
      <c r="H77" s="37">
        <v>129</v>
      </c>
      <c r="I77" s="38">
        <v>675</v>
      </c>
      <c r="J77" s="39">
        <v>0.125</v>
      </c>
      <c r="K77" s="37">
        <v>71</v>
      </c>
      <c r="L77" s="38">
        <v>510</v>
      </c>
      <c r="M77" s="39">
        <v>4.0816326530612242E-2</v>
      </c>
      <c r="N77" s="37">
        <v>245</v>
      </c>
      <c r="O77" s="38">
        <v>600</v>
      </c>
      <c r="P77" s="39">
        <v>9.0909090909090912E-2</v>
      </c>
      <c r="Q77" s="37">
        <v>155</v>
      </c>
      <c r="R77" s="38">
        <v>780</v>
      </c>
      <c r="S77" s="39">
        <v>0.14705882352941177</v>
      </c>
    </row>
    <row r="78" spans="1:19" x14ac:dyDescent="0.2">
      <c r="A78" s="26" t="s">
        <v>9</v>
      </c>
      <c r="B78" s="37">
        <v>19</v>
      </c>
      <c r="C78" s="38">
        <v>360</v>
      </c>
      <c r="D78" s="39">
        <v>5.8823529411764705E-2</v>
      </c>
      <c r="E78" s="37">
        <v>37</v>
      </c>
      <c r="F78" s="38">
        <v>490</v>
      </c>
      <c r="G78" s="39">
        <v>0.15294117647058825</v>
      </c>
      <c r="H78" s="37">
        <v>32</v>
      </c>
      <c r="I78" s="38">
        <v>600</v>
      </c>
      <c r="J78" s="39">
        <v>0.13207547169811321</v>
      </c>
      <c r="K78" s="37">
        <v>30</v>
      </c>
      <c r="L78" s="38">
        <v>523</v>
      </c>
      <c r="M78" s="39">
        <v>0.275609756097561</v>
      </c>
      <c r="N78" s="37">
        <v>161</v>
      </c>
      <c r="O78" s="38">
        <v>550</v>
      </c>
      <c r="P78" s="39">
        <v>0.1</v>
      </c>
      <c r="Q78" s="37">
        <v>51</v>
      </c>
      <c r="R78" s="38">
        <v>695</v>
      </c>
      <c r="S78" s="39">
        <v>0.13008130081300814</v>
      </c>
    </row>
    <row r="79" spans="1:19" x14ac:dyDescent="0.2">
      <c r="A79" s="29" t="s">
        <v>304</v>
      </c>
      <c r="B79" s="40">
        <v>653</v>
      </c>
      <c r="C79" s="41">
        <v>450</v>
      </c>
      <c r="D79" s="42">
        <v>9.7560975609756101E-2</v>
      </c>
      <c r="E79" s="40">
        <v>1625</v>
      </c>
      <c r="F79" s="41">
        <v>550</v>
      </c>
      <c r="G79" s="42">
        <v>0.1</v>
      </c>
      <c r="H79" s="40">
        <v>659</v>
      </c>
      <c r="I79" s="41">
        <v>650</v>
      </c>
      <c r="J79" s="42">
        <v>0.10169491525423729</v>
      </c>
      <c r="K79" s="40">
        <v>269</v>
      </c>
      <c r="L79" s="41">
        <v>530</v>
      </c>
      <c r="M79" s="42">
        <v>0.15217391304347827</v>
      </c>
      <c r="N79" s="40">
        <v>1281</v>
      </c>
      <c r="O79" s="41">
        <v>600</v>
      </c>
      <c r="P79" s="42">
        <v>9.0909090909090912E-2</v>
      </c>
      <c r="Q79" s="40">
        <v>830</v>
      </c>
      <c r="R79" s="41">
        <v>753</v>
      </c>
      <c r="S79" s="42">
        <v>9.1304347826086957E-2</v>
      </c>
    </row>
    <row r="80" spans="1:19" s="30" customFormat="1" x14ac:dyDescent="0.2">
      <c r="A80" s="26" t="s">
        <v>65</v>
      </c>
      <c r="B80" s="37">
        <v>101</v>
      </c>
      <c r="C80" s="38">
        <v>475</v>
      </c>
      <c r="D80" s="39">
        <v>0.1875</v>
      </c>
      <c r="E80" s="37">
        <v>259</v>
      </c>
      <c r="F80" s="38">
        <v>600</v>
      </c>
      <c r="G80" s="39">
        <v>7.1428571428571425E-2</v>
      </c>
      <c r="H80" s="37">
        <v>61</v>
      </c>
      <c r="I80" s="38">
        <v>850</v>
      </c>
      <c r="J80" s="39">
        <v>0.21428571428571427</v>
      </c>
      <c r="K80" s="37">
        <v>28</v>
      </c>
      <c r="L80" s="38">
        <v>620</v>
      </c>
      <c r="M80" s="39">
        <v>0.12522686025408347</v>
      </c>
      <c r="N80" s="37">
        <v>88</v>
      </c>
      <c r="O80" s="38">
        <v>860</v>
      </c>
      <c r="P80" s="39">
        <v>2.3809523809523808E-2</v>
      </c>
      <c r="Q80" s="37">
        <v>79</v>
      </c>
      <c r="R80" s="38">
        <v>1250</v>
      </c>
      <c r="S80" s="39">
        <v>4.6025104602510462E-2</v>
      </c>
    </row>
    <row r="81" spans="1:19" x14ac:dyDescent="0.2">
      <c r="A81" s="26" t="s">
        <v>71</v>
      </c>
      <c r="B81" s="37">
        <v>13</v>
      </c>
      <c r="C81" s="38">
        <v>400</v>
      </c>
      <c r="D81" s="39" t="s">
        <v>40</v>
      </c>
      <c r="E81" s="37">
        <v>29</v>
      </c>
      <c r="F81" s="38">
        <v>430</v>
      </c>
      <c r="G81" s="39">
        <v>0.10256410256410256</v>
      </c>
      <c r="H81" s="37">
        <v>18</v>
      </c>
      <c r="I81" s="38">
        <v>470</v>
      </c>
      <c r="J81" s="39">
        <v>0.13253012048192772</v>
      </c>
      <c r="K81" s="37">
        <v>25</v>
      </c>
      <c r="L81" s="38">
        <v>450</v>
      </c>
      <c r="M81" s="39">
        <v>0.125</v>
      </c>
      <c r="N81" s="37">
        <v>213</v>
      </c>
      <c r="O81" s="38">
        <v>520</v>
      </c>
      <c r="P81" s="39">
        <v>0.15555555555555556</v>
      </c>
      <c r="Q81" s="37">
        <v>210</v>
      </c>
      <c r="R81" s="38">
        <v>580</v>
      </c>
      <c r="S81" s="39">
        <v>0.11538461538461539</v>
      </c>
    </row>
    <row r="82" spans="1:19" x14ac:dyDescent="0.2">
      <c r="A82" s="26" t="s">
        <v>72</v>
      </c>
      <c r="B82" s="37">
        <v>19</v>
      </c>
      <c r="C82" s="38">
        <v>375</v>
      </c>
      <c r="D82" s="39">
        <v>0.171875</v>
      </c>
      <c r="E82" s="37">
        <v>69</v>
      </c>
      <c r="F82" s="38">
        <v>460</v>
      </c>
      <c r="G82" s="39">
        <v>0.15</v>
      </c>
      <c r="H82" s="37">
        <v>88</v>
      </c>
      <c r="I82" s="38">
        <v>520</v>
      </c>
      <c r="J82" s="39">
        <v>0.15555555555555556</v>
      </c>
      <c r="K82" s="37">
        <v>42</v>
      </c>
      <c r="L82" s="38">
        <v>475</v>
      </c>
      <c r="M82" s="39">
        <v>0.14457831325301204</v>
      </c>
      <c r="N82" s="37">
        <v>733</v>
      </c>
      <c r="O82" s="38">
        <v>530</v>
      </c>
      <c r="P82" s="39">
        <v>0.15217391304347827</v>
      </c>
      <c r="Q82" s="37">
        <v>754</v>
      </c>
      <c r="R82" s="38">
        <v>600</v>
      </c>
      <c r="S82" s="39">
        <v>0.13207547169811321</v>
      </c>
    </row>
    <row r="83" spans="1:19" x14ac:dyDescent="0.2">
      <c r="A83" s="26" t="s">
        <v>10</v>
      </c>
      <c r="B83" s="37">
        <v>72</v>
      </c>
      <c r="C83" s="38">
        <v>345</v>
      </c>
      <c r="D83" s="39">
        <v>8.4905660377358486E-2</v>
      </c>
      <c r="E83" s="37">
        <v>154</v>
      </c>
      <c r="F83" s="38">
        <v>450</v>
      </c>
      <c r="G83" s="39">
        <v>9.7560975609756101E-2</v>
      </c>
      <c r="H83" s="37">
        <v>81</v>
      </c>
      <c r="I83" s="38">
        <v>540</v>
      </c>
      <c r="J83" s="39">
        <v>0.125</v>
      </c>
      <c r="K83" s="37">
        <v>24</v>
      </c>
      <c r="L83" s="38">
        <v>465</v>
      </c>
      <c r="M83" s="39">
        <v>3.3333333333333333E-2</v>
      </c>
      <c r="N83" s="37">
        <v>297</v>
      </c>
      <c r="O83" s="38">
        <v>540</v>
      </c>
      <c r="P83" s="39">
        <v>9.0909090909090912E-2</v>
      </c>
      <c r="Q83" s="37">
        <v>106</v>
      </c>
      <c r="R83" s="38">
        <v>650</v>
      </c>
      <c r="S83" s="39">
        <v>0.10169491525423729</v>
      </c>
    </row>
    <row r="84" spans="1:19" x14ac:dyDescent="0.2">
      <c r="A84" s="26" t="s">
        <v>79</v>
      </c>
      <c r="B84" s="37">
        <v>379</v>
      </c>
      <c r="C84" s="38">
        <v>400</v>
      </c>
      <c r="D84" s="39">
        <v>8.1081081081081086E-2</v>
      </c>
      <c r="E84" s="37">
        <v>669</v>
      </c>
      <c r="F84" s="38">
        <v>580</v>
      </c>
      <c r="G84" s="39">
        <v>0.10476190476190476</v>
      </c>
      <c r="H84" s="37">
        <v>164</v>
      </c>
      <c r="I84" s="38">
        <v>760</v>
      </c>
      <c r="J84" s="39">
        <v>7.8014184397163122E-2</v>
      </c>
      <c r="K84" s="37">
        <v>42</v>
      </c>
      <c r="L84" s="38">
        <v>600</v>
      </c>
      <c r="M84" s="39">
        <v>6.1946902654867256E-2</v>
      </c>
      <c r="N84" s="37">
        <v>149</v>
      </c>
      <c r="O84" s="38">
        <v>790</v>
      </c>
      <c r="P84" s="39">
        <v>9.2669432918395578E-2</v>
      </c>
      <c r="Q84" s="37">
        <v>96</v>
      </c>
      <c r="R84" s="38">
        <v>1013</v>
      </c>
      <c r="S84" s="39">
        <v>1.2999999999999999E-2</v>
      </c>
    </row>
    <row r="85" spans="1:19" x14ac:dyDescent="0.2">
      <c r="A85" s="26" t="s">
        <v>83</v>
      </c>
      <c r="B85" s="37">
        <v>78</v>
      </c>
      <c r="C85" s="38">
        <v>348</v>
      </c>
      <c r="D85" s="39">
        <v>0.16</v>
      </c>
      <c r="E85" s="37">
        <v>273</v>
      </c>
      <c r="F85" s="38">
        <v>450</v>
      </c>
      <c r="G85" s="39">
        <v>0.18421052631578946</v>
      </c>
      <c r="H85" s="37">
        <v>103</v>
      </c>
      <c r="I85" s="38">
        <v>560</v>
      </c>
      <c r="J85" s="39">
        <v>0.19148936170212766</v>
      </c>
      <c r="K85" s="37">
        <v>24</v>
      </c>
      <c r="L85" s="38">
        <v>520</v>
      </c>
      <c r="M85" s="39">
        <v>0.3</v>
      </c>
      <c r="N85" s="37">
        <v>234</v>
      </c>
      <c r="O85" s="38">
        <v>550</v>
      </c>
      <c r="P85" s="39">
        <v>0.1702127659574468</v>
      </c>
      <c r="Q85" s="37">
        <v>108</v>
      </c>
      <c r="R85" s="38">
        <v>680</v>
      </c>
      <c r="S85" s="39">
        <v>0.17241379310344829</v>
      </c>
    </row>
    <row r="86" spans="1:19" x14ac:dyDescent="0.2">
      <c r="A86" s="26" t="s">
        <v>91</v>
      </c>
      <c r="B86" s="37">
        <v>99</v>
      </c>
      <c r="C86" s="38">
        <v>420</v>
      </c>
      <c r="D86" s="39">
        <v>0.10526315789473684</v>
      </c>
      <c r="E86" s="37">
        <v>350</v>
      </c>
      <c r="F86" s="38">
        <v>525</v>
      </c>
      <c r="G86" s="39">
        <v>0.11702127659574468</v>
      </c>
      <c r="H86" s="37">
        <v>93</v>
      </c>
      <c r="I86" s="38">
        <v>620</v>
      </c>
      <c r="J86" s="39">
        <v>3.3333333333333333E-2</v>
      </c>
      <c r="K86" s="37">
        <v>37</v>
      </c>
      <c r="L86" s="38">
        <v>550</v>
      </c>
      <c r="M86" s="39">
        <v>7.8431372549019607E-2</v>
      </c>
      <c r="N86" s="37">
        <v>166</v>
      </c>
      <c r="O86" s="38">
        <v>675</v>
      </c>
      <c r="P86" s="39">
        <v>0.125</v>
      </c>
      <c r="Q86" s="37">
        <v>91</v>
      </c>
      <c r="R86" s="38">
        <v>850</v>
      </c>
      <c r="S86" s="39">
        <v>0.15646258503401361</v>
      </c>
    </row>
    <row r="87" spans="1:19" x14ac:dyDescent="0.2">
      <c r="A87" s="26" t="s">
        <v>126</v>
      </c>
      <c r="B87" s="37">
        <v>28</v>
      </c>
      <c r="C87" s="38">
        <v>365</v>
      </c>
      <c r="D87" s="39">
        <v>1.3888888888888888E-2</v>
      </c>
      <c r="E87" s="37">
        <v>122</v>
      </c>
      <c r="F87" s="38">
        <v>480</v>
      </c>
      <c r="G87" s="39">
        <v>9.0909090909090912E-2</v>
      </c>
      <c r="H87" s="37">
        <v>72</v>
      </c>
      <c r="I87" s="38">
        <v>570</v>
      </c>
      <c r="J87" s="39">
        <v>3.6363636363636362E-2</v>
      </c>
      <c r="K87" s="37">
        <v>51</v>
      </c>
      <c r="L87" s="38">
        <v>460</v>
      </c>
      <c r="M87" s="39">
        <v>2.2222222222222223E-2</v>
      </c>
      <c r="N87" s="37">
        <v>320</v>
      </c>
      <c r="O87" s="38">
        <v>573</v>
      </c>
      <c r="P87" s="39">
        <v>6.1111111111111109E-2</v>
      </c>
      <c r="Q87" s="37">
        <v>156</v>
      </c>
      <c r="R87" s="38">
        <v>750</v>
      </c>
      <c r="S87" s="39">
        <v>3.3057851239669422E-2</v>
      </c>
    </row>
    <row r="88" spans="1:19" x14ac:dyDescent="0.2">
      <c r="A88" s="26" t="s">
        <v>110</v>
      </c>
      <c r="B88" s="37">
        <v>614</v>
      </c>
      <c r="C88" s="38">
        <v>460</v>
      </c>
      <c r="D88" s="39">
        <v>9.5238095238095233E-2</v>
      </c>
      <c r="E88" s="37">
        <v>661</v>
      </c>
      <c r="F88" s="38">
        <v>640</v>
      </c>
      <c r="G88" s="39">
        <v>0.11304347826086956</v>
      </c>
      <c r="H88" s="37">
        <v>116</v>
      </c>
      <c r="I88" s="38">
        <v>950</v>
      </c>
      <c r="J88" s="39">
        <v>8.5714285714285715E-2</v>
      </c>
      <c r="K88" s="37">
        <v>74</v>
      </c>
      <c r="L88" s="38">
        <v>740</v>
      </c>
      <c r="M88" s="39">
        <v>0.12121212121212122</v>
      </c>
      <c r="N88" s="37">
        <v>77</v>
      </c>
      <c r="O88" s="38">
        <v>1050</v>
      </c>
      <c r="P88" s="39">
        <v>0.10526315789473684</v>
      </c>
      <c r="Q88" s="37">
        <v>17</v>
      </c>
      <c r="R88" s="38">
        <v>1200</v>
      </c>
      <c r="S88" s="39">
        <v>4.3478260869565216E-2</v>
      </c>
    </row>
    <row r="89" spans="1:19" x14ac:dyDescent="0.2">
      <c r="A89" s="26" t="s">
        <v>115</v>
      </c>
      <c r="B89" s="37">
        <v>625</v>
      </c>
      <c r="C89" s="38">
        <v>480</v>
      </c>
      <c r="D89" s="39">
        <v>0.11627906976744186</v>
      </c>
      <c r="E89" s="37">
        <v>686</v>
      </c>
      <c r="F89" s="38">
        <v>650</v>
      </c>
      <c r="G89" s="39">
        <v>8.3333333333333329E-2</v>
      </c>
      <c r="H89" s="37">
        <v>106</v>
      </c>
      <c r="I89" s="38">
        <v>900</v>
      </c>
      <c r="J89" s="39">
        <v>4.046242774566474E-2</v>
      </c>
      <c r="K89" s="37">
        <v>92</v>
      </c>
      <c r="L89" s="38">
        <v>750</v>
      </c>
      <c r="M89" s="39">
        <v>7.1428571428571425E-2</v>
      </c>
      <c r="N89" s="37">
        <v>119</v>
      </c>
      <c r="O89" s="38">
        <v>1000</v>
      </c>
      <c r="P89" s="39">
        <v>0.11358574610244988</v>
      </c>
      <c r="Q89" s="37">
        <v>48</v>
      </c>
      <c r="R89" s="38">
        <v>1325</v>
      </c>
      <c r="S89" s="39">
        <v>0.15217391304347827</v>
      </c>
    </row>
    <row r="90" spans="1:19" x14ac:dyDescent="0.2">
      <c r="A90" s="29" t="s">
        <v>139</v>
      </c>
      <c r="B90" s="40">
        <v>2028</v>
      </c>
      <c r="C90" s="41">
        <v>450</v>
      </c>
      <c r="D90" s="42">
        <v>0.125</v>
      </c>
      <c r="E90" s="40">
        <v>3272</v>
      </c>
      <c r="F90" s="41">
        <v>570</v>
      </c>
      <c r="G90" s="42">
        <v>0.14000000000000001</v>
      </c>
      <c r="H90" s="40">
        <v>902</v>
      </c>
      <c r="I90" s="41">
        <v>653</v>
      </c>
      <c r="J90" s="42">
        <v>8.8333333333333333E-2</v>
      </c>
      <c r="K90" s="40">
        <v>439</v>
      </c>
      <c r="L90" s="41">
        <v>585</v>
      </c>
      <c r="M90" s="42">
        <v>0.14705882352941177</v>
      </c>
      <c r="N90" s="40">
        <v>2396</v>
      </c>
      <c r="O90" s="41">
        <v>550</v>
      </c>
      <c r="P90" s="42">
        <v>0.1</v>
      </c>
      <c r="Q90" s="40">
        <v>1665</v>
      </c>
      <c r="R90" s="41">
        <v>650</v>
      </c>
      <c r="S90" s="42">
        <v>0.16071428571428573</v>
      </c>
    </row>
  </sheetData>
  <sortState xmlns:xlrd2="http://schemas.microsoft.com/office/spreadsheetml/2017/richdata2" ref="A57:A70">
    <sortCondition ref="A57:A70"/>
  </sortState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&amp;C_x000D_&amp;1#&amp;"Arial Black"&amp;10&amp;K000000 OFFICIAL</oddFooter>
  </headerFooter>
  <rowBreaks count="1" manualBreakCount="1">
    <brk id="54" max="10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20" zoomScaleNormal="120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ColWidth="9.140625" defaultRowHeight="11.25" x14ac:dyDescent="0.2"/>
  <cols>
    <col min="1" max="1" width="17.140625" style="217" customWidth="1"/>
    <col min="2" max="2" width="9.140625" style="31" customWidth="1"/>
    <col min="3" max="3" width="9.140625" style="208" customWidth="1"/>
    <col min="4" max="4" width="9.140625" style="31" customWidth="1"/>
    <col min="5" max="5" width="9.140625" style="208"/>
    <col min="6" max="6" width="9.140625" style="31" customWidth="1"/>
    <col min="7" max="7" width="9.140625" style="208"/>
    <col min="8" max="8" width="9.140625" style="31" customWidth="1"/>
    <col min="9" max="9" width="9.140625" style="208" customWidth="1"/>
    <col min="10" max="10" width="9.140625" style="31" customWidth="1"/>
    <col min="11" max="11" width="9.140625" style="208" customWidth="1"/>
    <col min="12" max="12" width="9.140625" style="209" customWidth="1"/>
    <col min="13" max="13" width="9.140625" style="210"/>
    <col min="14" max="14" width="9.140625" style="211"/>
    <col min="15" max="15" width="14.140625" style="211" customWidth="1"/>
    <col min="16" max="16384" width="9.140625" style="211"/>
  </cols>
  <sheetData>
    <row r="1" spans="1:15" ht="30" customHeight="1" x14ac:dyDescent="0.2">
      <c r="A1" s="161" t="s">
        <v>415</v>
      </c>
      <c r="O1" s="156" t="s">
        <v>352</v>
      </c>
    </row>
    <row r="2" spans="1:15" ht="13.5" customHeight="1" x14ac:dyDescent="0.2">
      <c r="A2" s="5"/>
      <c r="B2" s="227" t="s">
        <v>51</v>
      </c>
      <c r="C2" s="227"/>
      <c r="D2" s="227" t="s">
        <v>286</v>
      </c>
      <c r="E2" s="227"/>
      <c r="F2" s="227" t="s">
        <v>287</v>
      </c>
      <c r="G2" s="227"/>
      <c r="H2" s="227" t="s">
        <v>288</v>
      </c>
      <c r="I2" s="227"/>
      <c r="J2" s="227" t="s">
        <v>36</v>
      </c>
      <c r="K2" s="227"/>
    </row>
    <row r="3" spans="1:15" ht="12.75" customHeight="1" x14ac:dyDescent="0.2">
      <c r="A3" s="5"/>
      <c r="B3" s="227" t="s">
        <v>59</v>
      </c>
      <c r="C3" s="227"/>
      <c r="D3" s="227" t="s">
        <v>59</v>
      </c>
      <c r="E3" s="227"/>
      <c r="F3" s="227" t="s">
        <v>59</v>
      </c>
      <c r="G3" s="227"/>
      <c r="H3" s="227" t="s">
        <v>59</v>
      </c>
      <c r="I3" s="227"/>
      <c r="J3" s="227" t="s">
        <v>59</v>
      </c>
      <c r="K3" s="227"/>
      <c r="L3" s="82"/>
    </row>
    <row r="4" spans="1:15" ht="12.75" customHeight="1" x14ac:dyDescent="0.2">
      <c r="A4" s="212"/>
      <c r="B4" s="213" t="s">
        <v>336</v>
      </c>
      <c r="C4" s="214" t="s">
        <v>291</v>
      </c>
      <c r="D4" s="213" t="s">
        <v>336</v>
      </c>
      <c r="E4" s="214" t="s">
        <v>291</v>
      </c>
      <c r="F4" s="213" t="s">
        <v>336</v>
      </c>
      <c r="G4" s="214" t="s">
        <v>291</v>
      </c>
      <c r="H4" s="213" t="s">
        <v>336</v>
      </c>
      <c r="I4" s="214" t="s">
        <v>291</v>
      </c>
      <c r="J4" s="213" t="s">
        <v>336</v>
      </c>
      <c r="K4" s="214" t="s">
        <v>291</v>
      </c>
      <c r="L4" s="82"/>
      <c r="M4" s="35" t="s">
        <v>346</v>
      </c>
      <c r="N4" s="5"/>
    </row>
    <row r="5" spans="1:15" ht="12.75" customHeight="1" x14ac:dyDescent="0.2">
      <c r="A5" s="5" t="s">
        <v>60</v>
      </c>
      <c r="B5" s="184">
        <v>0</v>
      </c>
      <c r="C5" s="22">
        <v>0</v>
      </c>
      <c r="D5" s="184">
        <v>4</v>
      </c>
      <c r="E5" s="22">
        <v>0.222</v>
      </c>
      <c r="F5" s="184">
        <v>10</v>
      </c>
      <c r="G5" s="22">
        <v>0.22700000000000001</v>
      </c>
      <c r="H5" s="184">
        <v>1</v>
      </c>
      <c r="I5" s="22">
        <v>0.111</v>
      </c>
      <c r="J5" s="184">
        <v>15</v>
      </c>
      <c r="K5" s="22">
        <v>0.20799999999999999</v>
      </c>
      <c r="L5" s="184"/>
      <c r="M5" s="35" t="s">
        <v>334</v>
      </c>
      <c r="N5" s="5"/>
      <c r="O5" s="5"/>
    </row>
    <row r="6" spans="1:15" x14ac:dyDescent="0.2">
      <c r="A6" s="5" t="s">
        <v>61</v>
      </c>
      <c r="B6" s="184">
        <v>0</v>
      </c>
      <c r="C6" s="22">
        <v>0</v>
      </c>
      <c r="D6" s="184">
        <v>8</v>
      </c>
      <c r="E6" s="22">
        <v>0.36399999999999999</v>
      </c>
      <c r="F6" s="184">
        <v>29</v>
      </c>
      <c r="G6" s="22">
        <v>0.85299999999999998</v>
      </c>
      <c r="H6" s="184">
        <v>5</v>
      </c>
      <c r="I6" s="22">
        <v>0.38500000000000001</v>
      </c>
      <c r="J6" s="184">
        <v>42</v>
      </c>
      <c r="K6" s="22">
        <v>0.57499999999999996</v>
      </c>
      <c r="L6" s="184"/>
      <c r="M6" s="35" t="s">
        <v>334</v>
      </c>
      <c r="N6" s="5"/>
    </row>
    <row r="7" spans="1:15" x14ac:dyDescent="0.2">
      <c r="A7" s="5" t="s">
        <v>0</v>
      </c>
      <c r="B7" s="184">
        <v>6</v>
      </c>
      <c r="C7" s="22">
        <v>0.125</v>
      </c>
      <c r="D7" s="184">
        <v>47</v>
      </c>
      <c r="E7" s="22">
        <v>0.25700000000000001</v>
      </c>
      <c r="F7" s="184">
        <v>308</v>
      </c>
      <c r="G7" s="22">
        <v>0.77200000000000002</v>
      </c>
      <c r="H7" s="184">
        <v>362</v>
      </c>
      <c r="I7" s="22">
        <v>0.87</v>
      </c>
      <c r="J7" s="184">
        <v>723</v>
      </c>
      <c r="K7" s="22">
        <v>0.69099999999999995</v>
      </c>
      <c r="L7" s="184"/>
      <c r="M7" s="35" t="s">
        <v>334</v>
      </c>
      <c r="N7" s="5"/>
    </row>
    <row r="8" spans="1:15" x14ac:dyDescent="0.2">
      <c r="A8" s="5" t="s">
        <v>62</v>
      </c>
      <c r="B8" s="184">
        <v>1</v>
      </c>
      <c r="C8" s="22">
        <v>5.0000000000000001E-3</v>
      </c>
      <c r="D8" s="184">
        <v>12</v>
      </c>
      <c r="E8" s="22">
        <v>0.03</v>
      </c>
      <c r="F8" s="184">
        <v>10</v>
      </c>
      <c r="G8" s="22">
        <v>0.03</v>
      </c>
      <c r="H8" s="184">
        <v>4</v>
      </c>
      <c r="I8" s="22">
        <v>0.03</v>
      </c>
      <c r="J8" s="184">
        <v>27</v>
      </c>
      <c r="K8" s="22">
        <v>2.5999999999999999E-2</v>
      </c>
      <c r="L8" s="184"/>
      <c r="M8" s="35" t="s">
        <v>335</v>
      </c>
      <c r="N8" s="215"/>
    </row>
    <row r="9" spans="1:15" x14ac:dyDescent="0.2">
      <c r="A9" s="5" t="s">
        <v>63</v>
      </c>
      <c r="B9" s="184">
        <v>1</v>
      </c>
      <c r="C9" s="22">
        <v>0.14299999999999999</v>
      </c>
      <c r="D9" s="184">
        <v>0</v>
      </c>
      <c r="E9" s="22">
        <v>0</v>
      </c>
      <c r="F9" s="184">
        <v>29</v>
      </c>
      <c r="G9" s="22">
        <v>0.24399999999999999</v>
      </c>
      <c r="H9" s="184">
        <v>20</v>
      </c>
      <c r="I9" s="22">
        <v>0.25600000000000001</v>
      </c>
      <c r="J9" s="184">
        <v>50</v>
      </c>
      <c r="K9" s="22">
        <v>0.20799999999999999</v>
      </c>
      <c r="L9" s="184"/>
      <c r="M9" s="35" t="s">
        <v>334</v>
      </c>
      <c r="N9" s="215"/>
    </row>
    <row r="10" spans="1:15" x14ac:dyDescent="0.2">
      <c r="A10" s="5" t="s">
        <v>64</v>
      </c>
      <c r="B10" s="184">
        <v>2</v>
      </c>
      <c r="C10" s="22">
        <v>0.13300000000000001</v>
      </c>
      <c r="D10" s="184">
        <v>6</v>
      </c>
      <c r="E10" s="22">
        <v>0.14000000000000001</v>
      </c>
      <c r="F10" s="184">
        <v>26</v>
      </c>
      <c r="G10" s="22">
        <v>0.25700000000000001</v>
      </c>
      <c r="H10" s="184">
        <v>20</v>
      </c>
      <c r="I10" s="22">
        <v>0.21099999999999999</v>
      </c>
      <c r="J10" s="184">
        <v>54</v>
      </c>
      <c r="K10" s="22">
        <v>0.21299999999999999</v>
      </c>
      <c r="L10" s="184"/>
      <c r="M10" s="35" t="s">
        <v>334</v>
      </c>
      <c r="N10" s="215"/>
    </row>
    <row r="11" spans="1:15" x14ac:dyDescent="0.2">
      <c r="A11" s="5" t="s">
        <v>65</v>
      </c>
      <c r="B11" s="184">
        <v>3</v>
      </c>
      <c r="C11" s="22">
        <v>2.9000000000000001E-2</v>
      </c>
      <c r="D11" s="184">
        <v>1</v>
      </c>
      <c r="E11" s="22">
        <v>3.0000000000000001E-3</v>
      </c>
      <c r="F11" s="184">
        <v>2</v>
      </c>
      <c r="G11" s="22">
        <v>1.0999999999999999E-2</v>
      </c>
      <c r="H11" s="184">
        <v>0</v>
      </c>
      <c r="I11" s="22">
        <v>0</v>
      </c>
      <c r="J11" s="184">
        <v>6</v>
      </c>
      <c r="K11" s="22">
        <v>8.9999999999999993E-3</v>
      </c>
      <c r="L11" s="184"/>
      <c r="M11" s="35" t="s">
        <v>335</v>
      </c>
      <c r="N11" s="215"/>
    </row>
    <row r="12" spans="1:15" x14ac:dyDescent="0.2">
      <c r="A12" s="5" t="s">
        <v>66</v>
      </c>
      <c r="B12" s="184">
        <v>0</v>
      </c>
      <c r="C12" s="22">
        <v>0</v>
      </c>
      <c r="D12" s="184">
        <v>7</v>
      </c>
      <c r="E12" s="22">
        <v>0.30399999999999999</v>
      </c>
      <c r="F12" s="184">
        <v>14</v>
      </c>
      <c r="G12" s="22">
        <v>0.36799999999999999</v>
      </c>
      <c r="H12" s="184">
        <v>6</v>
      </c>
      <c r="I12" s="22">
        <v>0.316</v>
      </c>
      <c r="J12" s="184">
        <v>27</v>
      </c>
      <c r="K12" s="22">
        <v>0.29699999999999999</v>
      </c>
      <c r="L12" s="184"/>
      <c r="M12" s="35" t="s">
        <v>334</v>
      </c>
      <c r="N12" s="215"/>
    </row>
    <row r="13" spans="1:15" x14ac:dyDescent="0.2">
      <c r="A13" s="5" t="s">
        <v>67</v>
      </c>
      <c r="B13" s="184">
        <v>0</v>
      </c>
      <c r="C13" s="22">
        <v>0</v>
      </c>
      <c r="D13" s="184">
        <v>3</v>
      </c>
      <c r="E13" s="22">
        <v>5.0000000000000001E-3</v>
      </c>
      <c r="F13" s="184">
        <v>3</v>
      </c>
      <c r="G13" s="22">
        <v>0.01</v>
      </c>
      <c r="H13" s="184">
        <v>4</v>
      </c>
      <c r="I13" s="22">
        <v>1.9E-2</v>
      </c>
      <c r="J13" s="184">
        <v>10</v>
      </c>
      <c r="K13" s="22">
        <v>7.0000000000000001E-3</v>
      </c>
      <c r="L13" s="184"/>
      <c r="M13" s="35" t="s">
        <v>335</v>
      </c>
      <c r="N13" s="215"/>
    </row>
    <row r="14" spans="1:15" x14ac:dyDescent="0.2">
      <c r="A14" s="5" t="s">
        <v>68</v>
      </c>
      <c r="B14" s="184">
        <v>2</v>
      </c>
      <c r="C14" s="22">
        <v>3.1E-2</v>
      </c>
      <c r="D14" s="184">
        <v>20</v>
      </c>
      <c r="E14" s="22">
        <v>9.0999999999999998E-2</v>
      </c>
      <c r="F14" s="184">
        <v>106</v>
      </c>
      <c r="G14" s="22">
        <v>0.20899999999999999</v>
      </c>
      <c r="H14" s="184">
        <v>33</v>
      </c>
      <c r="I14" s="22">
        <v>0.22800000000000001</v>
      </c>
      <c r="J14" s="184">
        <v>161</v>
      </c>
      <c r="K14" s="22">
        <v>0.17199999999999999</v>
      </c>
      <c r="L14" s="184"/>
      <c r="M14" s="35" t="s">
        <v>335</v>
      </c>
      <c r="N14" s="215"/>
    </row>
    <row r="15" spans="1:15" x14ac:dyDescent="0.2">
      <c r="A15" s="5" t="s">
        <v>69</v>
      </c>
      <c r="B15" s="184">
        <v>3</v>
      </c>
      <c r="C15" s="22">
        <v>1</v>
      </c>
      <c r="D15" s="184">
        <v>2</v>
      </c>
      <c r="E15" s="22">
        <v>1</v>
      </c>
      <c r="F15" s="184">
        <v>8</v>
      </c>
      <c r="G15" s="22">
        <v>0.88900000000000001</v>
      </c>
      <c r="H15" s="184">
        <v>1</v>
      </c>
      <c r="I15" s="22">
        <v>1</v>
      </c>
      <c r="J15" s="184">
        <v>14</v>
      </c>
      <c r="K15" s="22">
        <v>0.93300000000000005</v>
      </c>
      <c r="L15" s="184"/>
      <c r="M15" s="35" t="s">
        <v>334</v>
      </c>
      <c r="N15" s="215"/>
    </row>
    <row r="16" spans="1:15" x14ac:dyDescent="0.2">
      <c r="A16" s="5" t="s">
        <v>70</v>
      </c>
      <c r="B16" s="184">
        <v>4</v>
      </c>
      <c r="C16" s="22">
        <v>0.4</v>
      </c>
      <c r="D16" s="184">
        <v>14</v>
      </c>
      <c r="E16" s="22">
        <v>0.318</v>
      </c>
      <c r="F16" s="184">
        <v>24</v>
      </c>
      <c r="G16" s="22">
        <v>0.45300000000000001</v>
      </c>
      <c r="H16" s="184">
        <v>13</v>
      </c>
      <c r="I16" s="22">
        <v>0.35099999999999998</v>
      </c>
      <c r="J16" s="184">
        <v>55</v>
      </c>
      <c r="K16" s="22">
        <v>0.38200000000000001</v>
      </c>
      <c r="L16" s="184"/>
      <c r="M16" s="35" t="s">
        <v>334</v>
      </c>
      <c r="N16" s="215"/>
    </row>
    <row r="17" spans="1:14" x14ac:dyDescent="0.2">
      <c r="A17" s="5" t="s">
        <v>71</v>
      </c>
      <c r="B17" s="184">
        <v>0</v>
      </c>
      <c r="C17" s="22">
        <v>0</v>
      </c>
      <c r="D17" s="184">
        <v>2</v>
      </c>
      <c r="E17" s="22">
        <v>3.3000000000000002E-2</v>
      </c>
      <c r="F17" s="184">
        <v>8</v>
      </c>
      <c r="G17" s="22">
        <v>3.2000000000000001E-2</v>
      </c>
      <c r="H17" s="184">
        <v>18</v>
      </c>
      <c r="I17" s="22">
        <v>7.5999999999999998E-2</v>
      </c>
      <c r="J17" s="184">
        <v>28</v>
      </c>
      <c r="K17" s="22">
        <v>0.05</v>
      </c>
      <c r="L17" s="184"/>
      <c r="M17" s="35" t="s">
        <v>335</v>
      </c>
      <c r="N17" s="215"/>
    </row>
    <row r="18" spans="1:14" x14ac:dyDescent="0.2">
      <c r="A18" s="5" t="s">
        <v>72</v>
      </c>
      <c r="B18" s="184">
        <v>0</v>
      </c>
      <c r="C18" s="22">
        <v>0</v>
      </c>
      <c r="D18" s="184">
        <v>1</v>
      </c>
      <c r="E18" s="22">
        <v>8.0000000000000002E-3</v>
      </c>
      <c r="F18" s="184">
        <v>33</v>
      </c>
      <c r="G18" s="22">
        <v>3.7999999999999999E-2</v>
      </c>
      <c r="H18" s="184">
        <v>27</v>
      </c>
      <c r="I18" s="22">
        <v>3.1E-2</v>
      </c>
      <c r="J18" s="184">
        <v>61</v>
      </c>
      <c r="K18" s="22">
        <v>3.2000000000000001E-2</v>
      </c>
      <c r="L18" s="184"/>
      <c r="M18" s="35" t="s">
        <v>335</v>
      </c>
      <c r="N18" s="215"/>
    </row>
    <row r="19" spans="1:14" x14ac:dyDescent="0.2">
      <c r="A19" s="5" t="s">
        <v>73</v>
      </c>
      <c r="B19" s="184">
        <v>3</v>
      </c>
      <c r="C19" s="22">
        <v>0.6</v>
      </c>
      <c r="D19" s="184">
        <v>8</v>
      </c>
      <c r="E19" s="22">
        <v>0.66700000000000004</v>
      </c>
      <c r="F19" s="184">
        <v>28</v>
      </c>
      <c r="G19" s="22">
        <v>0.93300000000000005</v>
      </c>
      <c r="H19" s="184">
        <v>8</v>
      </c>
      <c r="I19" s="22">
        <v>1</v>
      </c>
      <c r="J19" s="184">
        <v>47</v>
      </c>
      <c r="K19" s="22">
        <v>0.85499999999999998</v>
      </c>
      <c r="L19" s="184"/>
      <c r="M19" s="35" t="s">
        <v>334</v>
      </c>
      <c r="N19" s="215"/>
    </row>
    <row r="20" spans="1:14" x14ac:dyDescent="0.2">
      <c r="A20" s="5" t="s">
        <v>74</v>
      </c>
      <c r="B20" s="184">
        <v>0</v>
      </c>
      <c r="C20" s="22">
        <v>0</v>
      </c>
      <c r="D20" s="184">
        <v>5</v>
      </c>
      <c r="E20" s="22">
        <v>0.27800000000000002</v>
      </c>
      <c r="F20" s="184">
        <v>20</v>
      </c>
      <c r="G20" s="22">
        <v>0.45500000000000002</v>
      </c>
      <c r="H20" s="184">
        <v>9</v>
      </c>
      <c r="I20" s="22">
        <v>0.47399999999999998</v>
      </c>
      <c r="J20" s="184">
        <v>34</v>
      </c>
      <c r="K20" s="22">
        <v>0.378</v>
      </c>
      <c r="L20" s="184"/>
      <c r="M20" s="35" t="s">
        <v>334</v>
      </c>
      <c r="N20" s="215"/>
    </row>
    <row r="21" spans="1:14" x14ac:dyDescent="0.2">
      <c r="A21" s="5" t="s">
        <v>75</v>
      </c>
      <c r="B21" s="184">
        <v>0</v>
      </c>
      <c r="C21" s="22">
        <v>0</v>
      </c>
      <c r="D21" s="184">
        <v>8</v>
      </c>
      <c r="E21" s="22">
        <v>0.42099999999999999</v>
      </c>
      <c r="F21" s="184">
        <v>15</v>
      </c>
      <c r="G21" s="22">
        <v>0.53600000000000003</v>
      </c>
      <c r="H21" s="184">
        <v>3</v>
      </c>
      <c r="I21" s="22">
        <v>0.5</v>
      </c>
      <c r="J21" s="184">
        <v>26</v>
      </c>
      <c r="K21" s="22">
        <v>0.47299999999999998</v>
      </c>
      <c r="L21" s="184"/>
      <c r="M21" s="35" t="s">
        <v>334</v>
      </c>
      <c r="N21" s="215"/>
    </row>
    <row r="22" spans="1:14" x14ac:dyDescent="0.2">
      <c r="A22" s="5" t="s">
        <v>76</v>
      </c>
      <c r="B22" s="184">
        <v>11</v>
      </c>
      <c r="C22" s="22">
        <v>4.2000000000000003E-2</v>
      </c>
      <c r="D22" s="184">
        <v>13</v>
      </c>
      <c r="E22" s="22">
        <v>2.1999999999999999E-2</v>
      </c>
      <c r="F22" s="184">
        <v>9</v>
      </c>
      <c r="G22" s="22">
        <v>2.5999999999999999E-2</v>
      </c>
      <c r="H22" s="184">
        <v>6</v>
      </c>
      <c r="I22" s="22">
        <v>9.0999999999999998E-2</v>
      </c>
      <c r="J22" s="184">
        <v>39</v>
      </c>
      <c r="K22" s="22">
        <v>3.1E-2</v>
      </c>
      <c r="L22" s="184"/>
      <c r="M22" s="35" t="s">
        <v>335</v>
      </c>
      <c r="N22" s="215"/>
    </row>
    <row r="23" spans="1:14" x14ac:dyDescent="0.2">
      <c r="A23" s="5" t="s">
        <v>77</v>
      </c>
      <c r="B23" s="184">
        <v>2</v>
      </c>
      <c r="C23" s="22">
        <v>0.154</v>
      </c>
      <c r="D23" s="184">
        <v>15</v>
      </c>
      <c r="E23" s="22">
        <v>0.23799999999999999</v>
      </c>
      <c r="F23" s="184">
        <v>47</v>
      </c>
      <c r="G23" s="22">
        <v>0.46500000000000002</v>
      </c>
      <c r="H23" s="184">
        <v>20</v>
      </c>
      <c r="I23" s="22">
        <v>0.44400000000000001</v>
      </c>
      <c r="J23" s="184">
        <v>84</v>
      </c>
      <c r="K23" s="22">
        <v>0.378</v>
      </c>
      <c r="L23" s="184"/>
      <c r="M23" s="35" t="s">
        <v>334</v>
      </c>
      <c r="N23" s="215"/>
    </row>
    <row r="24" spans="1:14" x14ac:dyDescent="0.2">
      <c r="A24" s="5" t="s">
        <v>10</v>
      </c>
      <c r="B24" s="184">
        <v>0</v>
      </c>
      <c r="C24" s="22">
        <v>0</v>
      </c>
      <c r="D24" s="184">
        <v>6</v>
      </c>
      <c r="E24" s="22">
        <v>3.2000000000000001E-2</v>
      </c>
      <c r="F24" s="184">
        <v>17</v>
      </c>
      <c r="G24" s="22">
        <v>4.2999999999999997E-2</v>
      </c>
      <c r="H24" s="184">
        <v>5</v>
      </c>
      <c r="I24" s="22">
        <v>3.7999999999999999E-2</v>
      </c>
      <c r="J24" s="184">
        <v>28</v>
      </c>
      <c r="K24" s="22">
        <v>3.5000000000000003E-2</v>
      </c>
      <c r="L24" s="184"/>
      <c r="M24" s="35" t="s">
        <v>335</v>
      </c>
      <c r="N24" s="215"/>
    </row>
    <row r="25" spans="1:14" x14ac:dyDescent="0.2">
      <c r="A25" s="5" t="s">
        <v>78</v>
      </c>
      <c r="B25" s="184">
        <v>0</v>
      </c>
      <c r="C25" s="22">
        <v>0</v>
      </c>
      <c r="D25" s="184">
        <v>10</v>
      </c>
      <c r="E25" s="22">
        <v>0.90900000000000003</v>
      </c>
      <c r="F25" s="184">
        <v>9</v>
      </c>
      <c r="G25" s="22">
        <v>0.69199999999999995</v>
      </c>
      <c r="H25" s="184">
        <v>4</v>
      </c>
      <c r="I25" s="22">
        <v>1</v>
      </c>
      <c r="J25" s="184">
        <v>23</v>
      </c>
      <c r="K25" s="22">
        <v>0.76700000000000002</v>
      </c>
      <c r="L25" s="184"/>
      <c r="M25" s="35" t="s">
        <v>334</v>
      </c>
      <c r="N25" s="215"/>
    </row>
    <row r="26" spans="1:14" x14ac:dyDescent="0.2">
      <c r="A26" s="5" t="s">
        <v>79</v>
      </c>
      <c r="B26" s="184">
        <v>1</v>
      </c>
      <c r="C26" s="22">
        <v>3.0000000000000001E-3</v>
      </c>
      <c r="D26" s="184">
        <v>3</v>
      </c>
      <c r="E26" s="22">
        <v>4.0000000000000001E-3</v>
      </c>
      <c r="F26" s="184">
        <v>8</v>
      </c>
      <c r="G26" s="22">
        <v>2.3E-2</v>
      </c>
      <c r="H26" s="184">
        <v>3</v>
      </c>
      <c r="I26" s="22">
        <v>1.6E-2</v>
      </c>
      <c r="J26" s="184">
        <v>15</v>
      </c>
      <c r="K26" s="22">
        <v>8.9999999999999993E-3</v>
      </c>
      <c r="L26" s="184"/>
      <c r="M26" s="35" t="s">
        <v>335</v>
      </c>
      <c r="N26" s="215"/>
    </row>
    <row r="27" spans="1:14" x14ac:dyDescent="0.2">
      <c r="A27" s="5" t="s">
        <v>80</v>
      </c>
      <c r="B27" s="184">
        <v>1</v>
      </c>
      <c r="C27" s="22">
        <v>0.16700000000000001</v>
      </c>
      <c r="D27" s="184">
        <v>12</v>
      </c>
      <c r="E27" s="22">
        <v>0.375</v>
      </c>
      <c r="F27" s="184">
        <v>31</v>
      </c>
      <c r="G27" s="22">
        <v>0.66</v>
      </c>
      <c r="H27" s="184">
        <v>11</v>
      </c>
      <c r="I27" s="22">
        <v>0.73299999999999998</v>
      </c>
      <c r="J27" s="184">
        <v>55</v>
      </c>
      <c r="K27" s="22">
        <v>0.55000000000000004</v>
      </c>
      <c r="L27" s="184"/>
      <c r="M27" s="35" t="s">
        <v>334</v>
      </c>
      <c r="N27" s="215"/>
    </row>
    <row r="28" spans="1:14" x14ac:dyDescent="0.2">
      <c r="A28" s="5" t="s">
        <v>81</v>
      </c>
      <c r="B28" s="184">
        <v>0</v>
      </c>
      <c r="C28" s="22">
        <v>0</v>
      </c>
      <c r="D28" s="184">
        <v>1</v>
      </c>
      <c r="E28" s="22">
        <v>0.5</v>
      </c>
      <c r="F28" s="184">
        <v>3</v>
      </c>
      <c r="G28" s="22">
        <v>0.42899999999999999</v>
      </c>
      <c r="H28" s="184">
        <v>23</v>
      </c>
      <c r="I28" s="22">
        <v>0.71899999999999997</v>
      </c>
      <c r="J28" s="184">
        <v>27</v>
      </c>
      <c r="K28" s="22">
        <v>0.65900000000000003</v>
      </c>
      <c r="L28" s="184"/>
      <c r="M28" s="35" t="s">
        <v>334</v>
      </c>
      <c r="N28" s="215"/>
    </row>
    <row r="29" spans="1:14" x14ac:dyDescent="0.2">
      <c r="A29" s="5" t="s">
        <v>82</v>
      </c>
      <c r="B29" s="184">
        <v>4</v>
      </c>
      <c r="C29" s="22">
        <v>0.13300000000000001</v>
      </c>
      <c r="D29" s="184">
        <v>18</v>
      </c>
      <c r="E29" s="22">
        <v>0.14000000000000001</v>
      </c>
      <c r="F29" s="184">
        <v>101</v>
      </c>
      <c r="G29" s="22">
        <v>0.31900000000000001</v>
      </c>
      <c r="H29" s="184">
        <v>73</v>
      </c>
      <c r="I29" s="22">
        <v>0.38600000000000001</v>
      </c>
      <c r="J29" s="184">
        <v>196</v>
      </c>
      <c r="K29" s="22">
        <v>0.29499999999999998</v>
      </c>
      <c r="L29" s="184"/>
      <c r="M29" s="35" t="s">
        <v>334</v>
      </c>
      <c r="N29" s="215"/>
    </row>
    <row r="30" spans="1:14" x14ac:dyDescent="0.2">
      <c r="A30" s="5" t="s">
        <v>83</v>
      </c>
      <c r="B30" s="184">
        <v>0</v>
      </c>
      <c r="C30" s="22">
        <v>0</v>
      </c>
      <c r="D30" s="184">
        <v>13</v>
      </c>
      <c r="E30" s="22">
        <v>4.2000000000000003E-2</v>
      </c>
      <c r="F30" s="184">
        <v>18</v>
      </c>
      <c r="G30" s="22">
        <v>4.9000000000000002E-2</v>
      </c>
      <c r="H30" s="184">
        <v>6</v>
      </c>
      <c r="I30" s="22">
        <v>4.2000000000000003E-2</v>
      </c>
      <c r="J30" s="184">
        <v>37</v>
      </c>
      <c r="K30" s="22">
        <v>4.1000000000000002E-2</v>
      </c>
      <c r="L30" s="184"/>
      <c r="M30" s="35" t="s">
        <v>335</v>
      </c>
      <c r="N30" s="215"/>
    </row>
    <row r="31" spans="1:14" x14ac:dyDescent="0.2">
      <c r="A31" s="5" t="s">
        <v>84</v>
      </c>
      <c r="B31" s="184">
        <v>9</v>
      </c>
      <c r="C31" s="22">
        <v>6.9000000000000006E-2</v>
      </c>
      <c r="D31" s="184">
        <v>15</v>
      </c>
      <c r="E31" s="22">
        <v>3.5000000000000003E-2</v>
      </c>
      <c r="F31" s="184">
        <v>166</v>
      </c>
      <c r="G31" s="22">
        <v>0.21</v>
      </c>
      <c r="H31" s="184">
        <v>142</v>
      </c>
      <c r="I31" s="22">
        <v>0.311</v>
      </c>
      <c r="J31" s="184">
        <v>332</v>
      </c>
      <c r="K31" s="22">
        <v>0.184</v>
      </c>
      <c r="L31" s="184"/>
      <c r="M31" s="35" t="s">
        <v>334</v>
      </c>
      <c r="N31" s="215"/>
    </row>
    <row r="32" spans="1:14" x14ac:dyDescent="0.2">
      <c r="A32" s="5" t="s">
        <v>85</v>
      </c>
      <c r="B32" s="184">
        <v>4</v>
      </c>
      <c r="C32" s="22">
        <v>8.8999999999999996E-2</v>
      </c>
      <c r="D32" s="184">
        <v>26</v>
      </c>
      <c r="E32" s="22">
        <v>0.27100000000000002</v>
      </c>
      <c r="F32" s="184">
        <v>66</v>
      </c>
      <c r="G32" s="22">
        <v>0.41299999999999998</v>
      </c>
      <c r="H32" s="184">
        <v>29</v>
      </c>
      <c r="I32" s="22">
        <v>0.27900000000000003</v>
      </c>
      <c r="J32" s="184">
        <v>125</v>
      </c>
      <c r="K32" s="22">
        <v>0.309</v>
      </c>
      <c r="L32" s="184"/>
      <c r="M32" s="35" t="s">
        <v>334</v>
      </c>
      <c r="N32" s="215"/>
    </row>
    <row r="33" spans="1:14" x14ac:dyDescent="0.2">
      <c r="A33" s="5" t="s">
        <v>86</v>
      </c>
      <c r="B33" s="184">
        <v>9</v>
      </c>
      <c r="C33" s="22">
        <v>0.52900000000000003</v>
      </c>
      <c r="D33" s="184">
        <v>6</v>
      </c>
      <c r="E33" s="22">
        <v>0.27300000000000002</v>
      </c>
      <c r="F33" s="184">
        <v>4</v>
      </c>
      <c r="G33" s="22">
        <v>0.11799999999999999</v>
      </c>
      <c r="H33" s="184">
        <v>3</v>
      </c>
      <c r="I33" s="22">
        <v>0.6</v>
      </c>
      <c r="J33" s="184">
        <v>22</v>
      </c>
      <c r="K33" s="22">
        <v>0.28199999999999997</v>
      </c>
      <c r="L33" s="184"/>
      <c r="M33" s="35" t="s">
        <v>334</v>
      </c>
      <c r="N33" s="215"/>
    </row>
    <row r="34" spans="1:14" x14ac:dyDescent="0.2">
      <c r="A34" s="5" t="s">
        <v>87</v>
      </c>
      <c r="B34" s="184">
        <v>1</v>
      </c>
      <c r="C34" s="22">
        <v>0.5</v>
      </c>
      <c r="D34" s="184">
        <v>3</v>
      </c>
      <c r="E34" s="22">
        <v>1</v>
      </c>
      <c r="F34" s="184">
        <v>11</v>
      </c>
      <c r="G34" s="22">
        <v>1</v>
      </c>
      <c r="H34" s="184">
        <v>3</v>
      </c>
      <c r="I34" s="22">
        <v>1</v>
      </c>
      <c r="J34" s="184">
        <v>18</v>
      </c>
      <c r="K34" s="22">
        <v>0.94699999999999995</v>
      </c>
      <c r="L34" s="184"/>
      <c r="M34" s="35" t="s">
        <v>334</v>
      </c>
      <c r="N34" s="215"/>
    </row>
    <row r="35" spans="1:14" x14ac:dyDescent="0.2">
      <c r="A35" s="5" t="s">
        <v>88</v>
      </c>
      <c r="B35" s="184">
        <v>0</v>
      </c>
      <c r="C35" s="22">
        <v>0</v>
      </c>
      <c r="D35" s="184">
        <v>6</v>
      </c>
      <c r="E35" s="22">
        <v>2.7E-2</v>
      </c>
      <c r="F35" s="184">
        <v>8</v>
      </c>
      <c r="G35" s="22">
        <v>3.1E-2</v>
      </c>
      <c r="H35" s="184">
        <v>4</v>
      </c>
      <c r="I35" s="22">
        <v>5.6000000000000001E-2</v>
      </c>
      <c r="J35" s="184">
        <v>18</v>
      </c>
      <c r="K35" s="22">
        <v>3.1E-2</v>
      </c>
      <c r="L35" s="184"/>
      <c r="M35" s="35" t="s">
        <v>335</v>
      </c>
      <c r="N35" s="215"/>
    </row>
    <row r="36" spans="1:14" x14ac:dyDescent="0.2">
      <c r="A36" s="5" t="s">
        <v>1</v>
      </c>
      <c r="B36" s="184">
        <v>1</v>
      </c>
      <c r="C36" s="22">
        <v>0.1</v>
      </c>
      <c r="D36" s="184">
        <v>15</v>
      </c>
      <c r="E36" s="22">
        <v>0.46899999999999997</v>
      </c>
      <c r="F36" s="184">
        <v>51</v>
      </c>
      <c r="G36" s="22">
        <v>0.71799999999999997</v>
      </c>
      <c r="H36" s="184">
        <v>12</v>
      </c>
      <c r="I36" s="22">
        <v>0.85699999999999998</v>
      </c>
      <c r="J36" s="184">
        <v>79</v>
      </c>
      <c r="K36" s="22">
        <v>0.622</v>
      </c>
      <c r="L36" s="184"/>
      <c r="M36" s="35" t="s">
        <v>334</v>
      </c>
      <c r="N36" s="215"/>
    </row>
    <row r="37" spans="1:14" x14ac:dyDescent="0.2">
      <c r="A37" s="5" t="s">
        <v>89</v>
      </c>
      <c r="B37" s="184">
        <v>0</v>
      </c>
      <c r="C37" s="22">
        <v>0</v>
      </c>
      <c r="D37" s="184">
        <v>6</v>
      </c>
      <c r="E37" s="22">
        <v>3.3000000000000002E-2</v>
      </c>
      <c r="F37" s="184">
        <v>62</v>
      </c>
      <c r="G37" s="22">
        <v>0.111</v>
      </c>
      <c r="H37" s="184">
        <v>76</v>
      </c>
      <c r="I37" s="22">
        <v>0.159</v>
      </c>
      <c r="J37" s="184">
        <v>144</v>
      </c>
      <c r="K37" s="22">
        <v>0.11700000000000001</v>
      </c>
      <c r="L37" s="184"/>
      <c r="M37" s="35" t="s">
        <v>335</v>
      </c>
      <c r="N37" s="215"/>
    </row>
    <row r="38" spans="1:14" x14ac:dyDescent="0.2">
      <c r="A38" s="5" t="s">
        <v>90</v>
      </c>
      <c r="B38" s="184">
        <v>0</v>
      </c>
      <c r="C38" s="22">
        <v>0</v>
      </c>
      <c r="D38" s="184">
        <v>3</v>
      </c>
      <c r="E38" s="22">
        <v>0.3</v>
      </c>
      <c r="F38" s="184">
        <v>6</v>
      </c>
      <c r="G38" s="22">
        <v>0.3</v>
      </c>
      <c r="H38" s="184">
        <v>6</v>
      </c>
      <c r="I38" s="22">
        <v>0.375</v>
      </c>
      <c r="J38" s="184">
        <v>15</v>
      </c>
      <c r="K38" s="22">
        <v>0.313</v>
      </c>
      <c r="L38" s="184"/>
      <c r="M38" s="35" t="s">
        <v>334</v>
      </c>
      <c r="N38" s="215"/>
    </row>
    <row r="39" spans="1:14" x14ac:dyDescent="0.2">
      <c r="A39" s="5" t="s">
        <v>91</v>
      </c>
      <c r="B39" s="184">
        <v>1</v>
      </c>
      <c r="C39" s="22">
        <v>0.01</v>
      </c>
      <c r="D39" s="184">
        <v>2</v>
      </c>
      <c r="E39" s="22">
        <v>5.0000000000000001E-3</v>
      </c>
      <c r="F39" s="184">
        <v>2</v>
      </c>
      <c r="G39" s="22">
        <v>7.0000000000000001E-3</v>
      </c>
      <c r="H39" s="184">
        <v>2</v>
      </c>
      <c r="I39" s="22">
        <v>1.4E-2</v>
      </c>
      <c r="J39" s="184">
        <v>7</v>
      </c>
      <c r="K39" s="22">
        <v>7.0000000000000001E-3</v>
      </c>
      <c r="L39" s="184"/>
      <c r="M39" s="35" t="s">
        <v>335</v>
      </c>
      <c r="N39" s="215"/>
    </row>
    <row r="40" spans="1:14" x14ac:dyDescent="0.2">
      <c r="A40" s="5" t="s">
        <v>92</v>
      </c>
      <c r="B40" s="184">
        <v>1</v>
      </c>
      <c r="C40" s="22">
        <v>3.3000000000000002E-2</v>
      </c>
      <c r="D40" s="184">
        <v>1</v>
      </c>
      <c r="E40" s="22">
        <v>8.0000000000000002E-3</v>
      </c>
      <c r="F40" s="184">
        <v>3</v>
      </c>
      <c r="G40" s="22">
        <v>0.01</v>
      </c>
      <c r="H40" s="184">
        <v>3</v>
      </c>
      <c r="I40" s="22">
        <v>0.02</v>
      </c>
      <c r="J40" s="184">
        <v>8</v>
      </c>
      <c r="K40" s="22">
        <v>1.2999999999999999E-2</v>
      </c>
      <c r="L40" s="184"/>
      <c r="M40" s="35" t="s">
        <v>335</v>
      </c>
      <c r="N40" s="215"/>
    </row>
    <row r="41" spans="1:14" x14ac:dyDescent="0.2">
      <c r="A41" s="5" t="s">
        <v>93</v>
      </c>
      <c r="B41" s="184">
        <v>5</v>
      </c>
      <c r="C41" s="22">
        <v>0.11899999999999999</v>
      </c>
      <c r="D41" s="184">
        <v>61</v>
      </c>
      <c r="E41" s="22">
        <v>0.52100000000000002</v>
      </c>
      <c r="F41" s="184">
        <v>147</v>
      </c>
      <c r="G41" s="22">
        <v>0.61499999999999999</v>
      </c>
      <c r="H41" s="184">
        <v>43</v>
      </c>
      <c r="I41" s="22">
        <v>0.54400000000000004</v>
      </c>
      <c r="J41" s="184">
        <v>256</v>
      </c>
      <c r="K41" s="22">
        <v>0.53700000000000003</v>
      </c>
      <c r="L41" s="184"/>
      <c r="M41" s="35" t="s">
        <v>334</v>
      </c>
      <c r="N41" s="215"/>
    </row>
    <row r="42" spans="1:14" x14ac:dyDescent="0.2">
      <c r="A42" s="5" t="s">
        <v>94</v>
      </c>
      <c r="B42" s="184">
        <v>1</v>
      </c>
      <c r="C42" s="22">
        <v>1</v>
      </c>
      <c r="D42" s="184">
        <v>0</v>
      </c>
      <c r="E42" s="22">
        <v>0</v>
      </c>
      <c r="F42" s="184">
        <v>0</v>
      </c>
      <c r="G42" s="22">
        <v>0</v>
      </c>
      <c r="H42" s="184">
        <v>0</v>
      </c>
      <c r="I42" s="22">
        <v>0</v>
      </c>
      <c r="J42" s="184">
        <v>1</v>
      </c>
      <c r="K42" s="22">
        <v>0.25</v>
      </c>
      <c r="L42" s="184"/>
      <c r="M42" s="35" t="s">
        <v>334</v>
      </c>
      <c r="N42" s="215"/>
    </row>
    <row r="43" spans="1:14" x14ac:dyDescent="0.2">
      <c r="A43" s="5" t="s">
        <v>95</v>
      </c>
      <c r="B43" s="184">
        <v>1</v>
      </c>
      <c r="C43" s="22">
        <v>0.25</v>
      </c>
      <c r="D43" s="184">
        <v>2</v>
      </c>
      <c r="E43" s="22">
        <v>0.08</v>
      </c>
      <c r="F43" s="184">
        <v>3</v>
      </c>
      <c r="G43" s="22">
        <v>3.5999999999999997E-2</v>
      </c>
      <c r="H43" s="184">
        <v>3</v>
      </c>
      <c r="I43" s="22">
        <v>4.2000000000000003E-2</v>
      </c>
      <c r="J43" s="184">
        <v>9</v>
      </c>
      <c r="K43" s="22">
        <v>4.9000000000000002E-2</v>
      </c>
      <c r="L43" s="184"/>
      <c r="M43" s="35" t="s">
        <v>334</v>
      </c>
      <c r="N43" s="215"/>
    </row>
    <row r="44" spans="1:14" x14ac:dyDescent="0.2">
      <c r="A44" s="5" t="s">
        <v>96</v>
      </c>
      <c r="B44" s="184">
        <v>0</v>
      </c>
      <c r="C44" s="22">
        <v>0</v>
      </c>
      <c r="D44" s="184">
        <v>0</v>
      </c>
      <c r="E44" s="22">
        <v>0</v>
      </c>
      <c r="F44" s="184">
        <v>1</v>
      </c>
      <c r="G44" s="22">
        <v>5.0000000000000001E-3</v>
      </c>
      <c r="H44" s="184">
        <v>4</v>
      </c>
      <c r="I44" s="22">
        <v>0.02</v>
      </c>
      <c r="J44" s="184">
        <v>5</v>
      </c>
      <c r="K44" s="22">
        <v>8.0000000000000002E-3</v>
      </c>
      <c r="L44" s="184"/>
      <c r="M44" s="35" t="s">
        <v>335</v>
      </c>
      <c r="N44" s="215"/>
    </row>
    <row r="45" spans="1:14" x14ac:dyDescent="0.2">
      <c r="A45" s="5" t="s">
        <v>97</v>
      </c>
      <c r="B45" s="184">
        <v>0</v>
      </c>
      <c r="C45" s="22">
        <v>0</v>
      </c>
      <c r="D45" s="184">
        <v>0</v>
      </c>
      <c r="E45" s="22">
        <v>0</v>
      </c>
      <c r="F45" s="184">
        <v>2</v>
      </c>
      <c r="G45" s="22">
        <v>0.1</v>
      </c>
      <c r="H45" s="184">
        <v>1</v>
      </c>
      <c r="I45" s="22">
        <v>0.111</v>
      </c>
      <c r="J45" s="184">
        <v>3</v>
      </c>
      <c r="K45" s="22">
        <v>8.1000000000000003E-2</v>
      </c>
      <c r="L45" s="184"/>
      <c r="M45" s="35" t="s">
        <v>334</v>
      </c>
      <c r="N45" s="215"/>
    </row>
    <row r="46" spans="1:14" x14ac:dyDescent="0.2">
      <c r="A46" s="5" t="s">
        <v>98</v>
      </c>
      <c r="B46" s="184">
        <v>6</v>
      </c>
      <c r="C46" s="22">
        <v>2.7E-2</v>
      </c>
      <c r="D46" s="184">
        <v>4</v>
      </c>
      <c r="E46" s="22">
        <v>8.9999999999999993E-3</v>
      </c>
      <c r="F46" s="184">
        <v>8</v>
      </c>
      <c r="G46" s="22">
        <v>2.9000000000000001E-2</v>
      </c>
      <c r="H46" s="184">
        <v>1</v>
      </c>
      <c r="I46" s="22">
        <v>2.3E-2</v>
      </c>
      <c r="J46" s="184">
        <v>19</v>
      </c>
      <c r="K46" s="22">
        <v>1.9E-2</v>
      </c>
      <c r="L46" s="184"/>
      <c r="M46" s="35" t="s">
        <v>335</v>
      </c>
      <c r="N46" s="215"/>
    </row>
    <row r="47" spans="1:14" x14ac:dyDescent="0.2">
      <c r="A47" s="5" t="s">
        <v>99</v>
      </c>
      <c r="B47" s="184">
        <v>2</v>
      </c>
      <c r="C47" s="22">
        <v>6.5000000000000002E-2</v>
      </c>
      <c r="D47" s="184">
        <v>9</v>
      </c>
      <c r="E47" s="22">
        <v>4.3999999999999997E-2</v>
      </c>
      <c r="F47" s="184">
        <v>8</v>
      </c>
      <c r="G47" s="22">
        <v>0.04</v>
      </c>
      <c r="H47" s="184">
        <v>3</v>
      </c>
      <c r="I47" s="22">
        <v>2.7E-2</v>
      </c>
      <c r="J47" s="184">
        <v>22</v>
      </c>
      <c r="K47" s="22">
        <v>0.04</v>
      </c>
      <c r="L47" s="184"/>
      <c r="M47" s="35" t="s">
        <v>335</v>
      </c>
      <c r="N47" s="215"/>
    </row>
    <row r="48" spans="1:14" x14ac:dyDescent="0.2">
      <c r="A48" s="5" t="s">
        <v>15</v>
      </c>
      <c r="B48" s="184">
        <v>23</v>
      </c>
      <c r="C48" s="22">
        <v>1.0999999999999999E-2</v>
      </c>
      <c r="D48" s="184">
        <v>31</v>
      </c>
      <c r="E48" s="22">
        <v>1.2999999999999999E-2</v>
      </c>
      <c r="F48" s="184">
        <v>10</v>
      </c>
      <c r="G48" s="22">
        <v>2.9000000000000001E-2</v>
      </c>
      <c r="H48" s="184">
        <v>1</v>
      </c>
      <c r="I48" s="22">
        <v>2.4E-2</v>
      </c>
      <c r="J48" s="184">
        <v>65</v>
      </c>
      <c r="K48" s="22">
        <v>1.2999999999999999E-2</v>
      </c>
      <c r="L48" s="184"/>
      <c r="M48" s="35" t="s">
        <v>335</v>
      </c>
      <c r="N48" s="215"/>
    </row>
    <row r="49" spans="1:14" x14ac:dyDescent="0.2">
      <c r="A49" s="5" t="s">
        <v>11</v>
      </c>
      <c r="B49" s="184">
        <v>0</v>
      </c>
      <c r="C49" s="22">
        <v>0</v>
      </c>
      <c r="D49" s="184">
        <v>34</v>
      </c>
      <c r="E49" s="22">
        <v>0.26600000000000001</v>
      </c>
      <c r="F49" s="184">
        <v>240</v>
      </c>
      <c r="G49" s="22">
        <v>0.32300000000000001</v>
      </c>
      <c r="H49" s="184">
        <v>582</v>
      </c>
      <c r="I49" s="22">
        <v>0.48499999999999999</v>
      </c>
      <c r="J49" s="184">
        <v>856</v>
      </c>
      <c r="K49" s="22">
        <v>0.41199999999999998</v>
      </c>
      <c r="L49" s="184"/>
      <c r="M49" s="35" t="s">
        <v>335</v>
      </c>
      <c r="N49" s="215"/>
    </row>
    <row r="50" spans="1:14" x14ac:dyDescent="0.2">
      <c r="A50" s="5" t="s">
        <v>435</v>
      </c>
      <c r="B50" s="184">
        <v>3</v>
      </c>
      <c r="C50" s="22">
        <v>8.9999999999999993E-3</v>
      </c>
      <c r="D50" s="184">
        <v>11</v>
      </c>
      <c r="E50" s="22">
        <v>1.2999999999999999E-2</v>
      </c>
      <c r="F50" s="184">
        <v>12</v>
      </c>
      <c r="G50" s="22">
        <v>2.5000000000000001E-2</v>
      </c>
      <c r="H50" s="184">
        <v>4</v>
      </c>
      <c r="I50" s="22">
        <v>4.4999999999999998E-2</v>
      </c>
      <c r="J50" s="184">
        <v>30</v>
      </c>
      <c r="K50" s="22">
        <v>1.7999999999999999E-2</v>
      </c>
      <c r="L50" s="184"/>
      <c r="M50" s="35" t="s">
        <v>335</v>
      </c>
      <c r="N50" s="215"/>
    </row>
    <row r="51" spans="1:14" x14ac:dyDescent="0.2">
      <c r="A51" s="5" t="s">
        <v>2</v>
      </c>
      <c r="B51" s="184">
        <v>3</v>
      </c>
      <c r="C51" s="22">
        <v>0.15</v>
      </c>
      <c r="D51" s="184">
        <v>31</v>
      </c>
      <c r="E51" s="22">
        <v>0.39200000000000002</v>
      </c>
      <c r="F51" s="184">
        <v>57</v>
      </c>
      <c r="G51" s="22">
        <v>0.44900000000000001</v>
      </c>
      <c r="H51" s="184">
        <v>13</v>
      </c>
      <c r="I51" s="22">
        <v>0.33300000000000002</v>
      </c>
      <c r="J51" s="184">
        <v>104</v>
      </c>
      <c r="K51" s="22">
        <v>0.39200000000000002</v>
      </c>
      <c r="L51" s="184"/>
      <c r="M51" s="35" t="s">
        <v>334</v>
      </c>
      <c r="N51" s="215"/>
    </row>
    <row r="52" spans="1:14" x14ac:dyDescent="0.2">
      <c r="A52" s="5" t="s">
        <v>100</v>
      </c>
      <c r="B52" s="184">
        <v>0</v>
      </c>
      <c r="C52" s="22">
        <v>0</v>
      </c>
      <c r="D52" s="184">
        <v>3</v>
      </c>
      <c r="E52" s="22">
        <v>0.10299999999999999</v>
      </c>
      <c r="F52" s="184">
        <v>46</v>
      </c>
      <c r="G52" s="22">
        <v>0.45100000000000001</v>
      </c>
      <c r="H52" s="184">
        <v>165</v>
      </c>
      <c r="I52" s="22">
        <v>0.75</v>
      </c>
      <c r="J52" s="184">
        <v>214</v>
      </c>
      <c r="K52" s="22">
        <v>0.60599999999999998</v>
      </c>
      <c r="L52" s="184"/>
      <c r="M52" s="35" t="s">
        <v>334</v>
      </c>
      <c r="N52" s="215"/>
    </row>
    <row r="53" spans="1:14" x14ac:dyDescent="0.2">
      <c r="A53" s="5" t="s">
        <v>101</v>
      </c>
      <c r="B53" s="184">
        <v>5</v>
      </c>
      <c r="C53" s="22">
        <v>0.71399999999999997</v>
      </c>
      <c r="D53" s="184">
        <v>16</v>
      </c>
      <c r="E53" s="22">
        <v>0.45700000000000002</v>
      </c>
      <c r="F53" s="184">
        <v>23</v>
      </c>
      <c r="G53" s="22">
        <v>0.34300000000000003</v>
      </c>
      <c r="H53" s="184">
        <v>12</v>
      </c>
      <c r="I53" s="22">
        <v>0.44400000000000001</v>
      </c>
      <c r="J53" s="184">
        <v>56</v>
      </c>
      <c r="K53" s="22">
        <v>0.41199999999999998</v>
      </c>
      <c r="L53" s="184"/>
      <c r="M53" s="35" t="s">
        <v>334</v>
      </c>
      <c r="N53" s="215"/>
    </row>
    <row r="54" spans="1:14" x14ac:dyDescent="0.2">
      <c r="A54" s="5" t="s">
        <v>102</v>
      </c>
      <c r="B54" s="184">
        <v>3</v>
      </c>
      <c r="C54" s="22">
        <v>3.5999999999999997E-2</v>
      </c>
      <c r="D54" s="184">
        <v>4</v>
      </c>
      <c r="E54" s="22">
        <v>1.2E-2</v>
      </c>
      <c r="F54" s="184">
        <v>6</v>
      </c>
      <c r="G54" s="22">
        <v>1.2999999999999999E-2</v>
      </c>
      <c r="H54" s="184">
        <v>5</v>
      </c>
      <c r="I54" s="22">
        <v>1.6E-2</v>
      </c>
      <c r="J54" s="184">
        <v>18</v>
      </c>
      <c r="K54" s="22">
        <v>1.4999999999999999E-2</v>
      </c>
      <c r="L54" s="184"/>
      <c r="M54" s="35" t="s">
        <v>335</v>
      </c>
      <c r="N54" s="215"/>
    </row>
    <row r="55" spans="1:14" x14ac:dyDescent="0.2">
      <c r="A55" s="5" t="s">
        <v>103</v>
      </c>
      <c r="B55" s="184">
        <v>1</v>
      </c>
      <c r="C55" s="22">
        <v>3.0000000000000001E-3</v>
      </c>
      <c r="D55" s="184">
        <v>5</v>
      </c>
      <c r="E55" s="22">
        <v>1.0999999999999999E-2</v>
      </c>
      <c r="F55" s="184">
        <v>3</v>
      </c>
      <c r="G55" s="22">
        <v>1.2E-2</v>
      </c>
      <c r="H55" s="184">
        <v>6</v>
      </c>
      <c r="I55" s="22">
        <v>6.7000000000000004E-2</v>
      </c>
      <c r="J55" s="184">
        <v>15</v>
      </c>
      <c r="K55" s="22">
        <v>1.4E-2</v>
      </c>
      <c r="L55" s="184"/>
      <c r="M55" s="35" t="s">
        <v>335</v>
      </c>
      <c r="N55" s="215"/>
    </row>
    <row r="56" spans="1:14" x14ac:dyDescent="0.2">
      <c r="A56" s="5" t="s">
        <v>104</v>
      </c>
      <c r="B56" s="184">
        <v>1</v>
      </c>
      <c r="C56" s="22">
        <v>0.25</v>
      </c>
      <c r="D56" s="184">
        <v>1</v>
      </c>
      <c r="E56" s="22">
        <v>4.2999999999999997E-2</v>
      </c>
      <c r="F56" s="184">
        <v>22</v>
      </c>
      <c r="G56" s="22">
        <v>0.28599999999999998</v>
      </c>
      <c r="H56" s="184">
        <v>31</v>
      </c>
      <c r="I56" s="22">
        <v>0.49199999999999999</v>
      </c>
      <c r="J56" s="184">
        <v>55</v>
      </c>
      <c r="K56" s="22">
        <v>0.32900000000000001</v>
      </c>
      <c r="L56" s="184"/>
      <c r="M56" s="35" t="s">
        <v>334</v>
      </c>
      <c r="N56" s="215"/>
    </row>
    <row r="57" spans="1:14" x14ac:dyDescent="0.2">
      <c r="A57" s="5" t="s">
        <v>126</v>
      </c>
      <c r="B57" s="184">
        <v>2</v>
      </c>
      <c r="C57" s="22">
        <v>6.3E-2</v>
      </c>
      <c r="D57" s="184">
        <v>4</v>
      </c>
      <c r="E57" s="22">
        <v>2.1999999999999999E-2</v>
      </c>
      <c r="F57" s="184">
        <v>8</v>
      </c>
      <c r="G57" s="22">
        <v>1.9E-2</v>
      </c>
      <c r="H57" s="184">
        <v>5</v>
      </c>
      <c r="I57" s="22">
        <v>2.4E-2</v>
      </c>
      <c r="J57" s="184">
        <v>19</v>
      </c>
      <c r="K57" s="22">
        <v>2.3E-2</v>
      </c>
      <c r="L57" s="184"/>
      <c r="M57" s="35" t="s">
        <v>335</v>
      </c>
      <c r="N57" s="215"/>
    </row>
    <row r="58" spans="1:14" x14ac:dyDescent="0.2">
      <c r="A58" s="5" t="s">
        <v>105</v>
      </c>
      <c r="B58" s="184">
        <v>0</v>
      </c>
      <c r="C58" s="22">
        <v>0</v>
      </c>
      <c r="D58" s="184">
        <v>2</v>
      </c>
      <c r="E58" s="22">
        <v>0.14299999999999999</v>
      </c>
      <c r="F58" s="184">
        <v>8</v>
      </c>
      <c r="G58" s="22">
        <v>0.27600000000000002</v>
      </c>
      <c r="H58" s="184">
        <v>4</v>
      </c>
      <c r="I58" s="22">
        <v>0.33300000000000002</v>
      </c>
      <c r="J58" s="184">
        <v>14</v>
      </c>
      <c r="K58" s="22">
        <v>0.23300000000000001</v>
      </c>
      <c r="L58" s="184"/>
      <c r="M58" s="35" t="s">
        <v>334</v>
      </c>
      <c r="N58" s="215"/>
    </row>
    <row r="59" spans="1:14" x14ac:dyDescent="0.2">
      <c r="A59" s="5" t="s">
        <v>106</v>
      </c>
      <c r="B59" s="184">
        <v>0</v>
      </c>
      <c r="C59" s="22">
        <v>0</v>
      </c>
      <c r="D59" s="184">
        <v>1</v>
      </c>
      <c r="E59" s="22">
        <v>9.0999999999999998E-2</v>
      </c>
      <c r="F59" s="184">
        <v>3</v>
      </c>
      <c r="G59" s="22">
        <v>0.17599999999999999</v>
      </c>
      <c r="H59" s="184">
        <v>7</v>
      </c>
      <c r="I59" s="22">
        <v>0.58299999999999996</v>
      </c>
      <c r="J59" s="184">
        <v>11</v>
      </c>
      <c r="K59" s="22">
        <v>0.27500000000000002</v>
      </c>
      <c r="L59" s="184"/>
      <c r="M59" s="35" t="s">
        <v>334</v>
      </c>
      <c r="N59" s="215"/>
    </row>
    <row r="60" spans="1:14" x14ac:dyDescent="0.2">
      <c r="A60" s="5" t="s">
        <v>107</v>
      </c>
      <c r="B60" s="184">
        <v>2</v>
      </c>
      <c r="C60" s="22">
        <v>1</v>
      </c>
      <c r="D60" s="184">
        <v>6</v>
      </c>
      <c r="E60" s="22">
        <v>0.42899999999999999</v>
      </c>
      <c r="F60" s="184">
        <v>14</v>
      </c>
      <c r="G60" s="22">
        <v>0.56000000000000005</v>
      </c>
      <c r="H60" s="184">
        <v>3</v>
      </c>
      <c r="I60" s="22">
        <v>0.375</v>
      </c>
      <c r="J60" s="184">
        <v>25</v>
      </c>
      <c r="K60" s="22">
        <v>0.51</v>
      </c>
      <c r="L60" s="184"/>
      <c r="M60" s="35" t="s">
        <v>334</v>
      </c>
      <c r="N60" s="215"/>
    </row>
    <row r="61" spans="1:14" s="5" customFormat="1" x14ac:dyDescent="0.2">
      <c r="A61" s="5" t="s">
        <v>108</v>
      </c>
      <c r="B61" s="184">
        <v>1</v>
      </c>
      <c r="C61" s="22">
        <v>0.14299999999999999</v>
      </c>
      <c r="D61" s="184">
        <v>0</v>
      </c>
      <c r="E61" s="22">
        <v>0</v>
      </c>
      <c r="F61" s="184">
        <v>1</v>
      </c>
      <c r="G61" s="22">
        <v>1.4E-2</v>
      </c>
      <c r="H61" s="184">
        <v>6</v>
      </c>
      <c r="I61" s="22">
        <v>6.0999999999999999E-2</v>
      </c>
      <c r="J61" s="184">
        <v>8</v>
      </c>
      <c r="K61" s="22">
        <v>4.2000000000000003E-2</v>
      </c>
      <c r="L61" s="184"/>
      <c r="M61" s="35" t="s">
        <v>335</v>
      </c>
      <c r="N61" s="215"/>
    </row>
    <row r="62" spans="1:14" x14ac:dyDescent="0.2">
      <c r="A62" s="5" t="s">
        <v>109</v>
      </c>
      <c r="B62" s="184">
        <v>1</v>
      </c>
      <c r="C62" s="22">
        <v>0.33300000000000002</v>
      </c>
      <c r="D62" s="184">
        <v>16</v>
      </c>
      <c r="E62" s="22">
        <v>0.88900000000000001</v>
      </c>
      <c r="F62" s="184">
        <v>16</v>
      </c>
      <c r="G62" s="22">
        <v>0.8</v>
      </c>
      <c r="H62" s="184">
        <v>4</v>
      </c>
      <c r="I62" s="22">
        <v>0.66700000000000004</v>
      </c>
      <c r="J62" s="184">
        <v>37</v>
      </c>
      <c r="K62" s="22">
        <v>0.78700000000000003</v>
      </c>
      <c r="L62" s="184"/>
      <c r="M62" s="35" t="s">
        <v>334</v>
      </c>
      <c r="N62" s="215"/>
    </row>
    <row r="63" spans="1:14" x14ac:dyDescent="0.2">
      <c r="A63" s="5" t="s">
        <v>110</v>
      </c>
      <c r="B63" s="184">
        <v>1</v>
      </c>
      <c r="C63" s="22">
        <v>2E-3</v>
      </c>
      <c r="D63" s="184">
        <v>8</v>
      </c>
      <c r="E63" s="22">
        <v>0.01</v>
      </c>
      <c r="F63" s="184">
        <v>2</v>
      </c>
      <c r="G63" s="22">
        <v>8.9999999999999993E-3</v>
      </c>
      <c r="H63" s="184">
        <v>2</v>
      </c>
      <c r="I63" s="22">
        <v>6.3E-2</v>
      </c>
      <c r="J63" s="184">
        <v>13</v>
      </c>
      <c r="K63" s="22">
        <v>8.0000000000000002E-3</v>
      </c>
      <c r="L63" s="184"/>
      <c r="M63" s="35" t="s">
        <v>335</v>
      </c>
      <c r="N63" s="215"/>
    </row>
    <row r="64" spans="1:14" x14ac:dyDescent="0.2">
      <c r="A64" s="5" t="s">
        <v>111</v>
      </c>
      <c r="B64" s="184">
        <v>0</v>
      </c>
      <c r="C64" s="22">
        <v>0</v>
      </c>
      <c r="D64" s="184">
        <v>2</v>
      </c>
      <c r="E64" s="22">
        <v>0.66700000000000004</v>
      </c>
      <c r="F64" s="184">
        <v>7</v>
      </c>
      <c r="G64" s="22">
        <v>0.7</v>
      </c>
      <c r="H64" s="184">
        <v>4</v>
      </c>
      <c r="I64" s="22">
        <v>1</v>
      </c>
      <c r="J64" s="184">
        <v>13</v>
      </c>
      <c r="K64" s="22">
        <v>0.72199999999999998</v>
      </c>
      <c r="L64" s="184"/>
      <c r="M64" s="35" t="s">
        <v>334</v>
      </c>
      <c r="N64" s="215"/>
    </row>
    <row r="65" spans="1:14" x14ac:dyDescent="0.2">
      <c r="A65" s="5" t="s">
        <v>112</v>
      </c>
      <c r="B65" s="184">
        <v>0</v>
      </c>
      <c r="C65" s="22">
        <v>0</v>
      </c>
      <c r="D65" s="184">
        <v>0</v>
      </c>
      <c r="E65" s="22">
        <v>0</v>
      </c>
      <c r="F65" s="184">
        <v>0</v>
      </c>
      <c r="G65" s="22">
        <v>0</v>
      </c>
      <c r="H65" s="184">
        <v>0</v>
      </c>
      <c r="I65" s="22">
        <v>0</v>
      </c>
      <c r="J65" s="184">
        <v>0</v>
      </c>
      <c r="K65" s="22">
        <v>0</v>
      </c>
      <c r="L65" s="184"/>
      <c r="M65" s="35" t="s">
        <v>334</v>
      </c>
      <c r="N65" s="215"/>
    </row>
    <row r="66" spans="1:14" x14ac:dyDescent="0.2">
      <c r="A66" s="5" t="s">
        <v>113</v>
      </c>
      <c r="B66" s="184">
        <v>0</v>
      </c>
      <c r="C66" s="22">
        <v>0</v>
      </c>
      <c r="D66" s="184">
        <v>6</v>
      </c>
      <c r="E66" s="22">
        <v>0.2</v>
      </c>
      <c r="F66" s="184">
        <v>32</v>
      </c>
      <c r="G66" s="22">
        <v>0.66700000000000004</v>
      </c>
      <c r="H66" s="184">
        <v>12</v>
      </c>
      <c r="I66" s="22">
        <v>0.75</v>
      </c>
      <c r="J66" s="184">
        <v>50</v>
      </c>
      <c r="K66" s="22">
        <v>0.51</v>
      </c>
      <c r="L66" s="184"/>
      <c r="M66" s="35" t="s">
        <v>334</v>
      </c>
      <c r="N66" s="215"/>
    </row>
    <row r="67" spans="1:14" x14ac:dyDescent="0.2">
      <c r="A67" s="5" t="s">
        <v>114</v>
      </c>
      <c r="B67" s="184">
        <v>2</v>
      </c>
      <c r="C67" s="22">
        <v>0.2</v>
      </c>
      <c r="D67" s="184">
        <v>8</v>
      </c>
      <c r="E67" s="22">
        <v>0.5</v>
      </c>
      <c r="F67" s="184">
        <v>33</v>
      </c>
      <c r="G67" s="22">
        <v>0.91700000000000004</v>
      </c>
      <c r="H67" s="184">
        <v>13</v>
      </c>
      <c r="I67" s="22">
        <v>0.92900000000000005</v>
      </c>
      <c r="J67" s="184">
        <v>56</v>
      </c>
      <c r="K67" s="22">
        <v>0.73699999999999999</v>
      </c>
      <c r="L67" s="184"/>
      <c r="M67" s="35" t="s">
        <v>334</v>
      </c>
      <c r="N67" s="215"/>
    </row>
    <row r="68" spans="1:14" x14ac:dyDescent="0.2">
      <c r="A68" s="5" t="s">
        <v>115</v>
      </c>
      <c r="B68" s="184">
        <v>7</v>
      </c>
      <c r="C68" s="22">
        <v>1.0999999999999999E-2</v>
      </c>
      <c r="D68" s="184">
        <v>5</v>
      </c>
      <c r="E68" s="22">
        <v>6.0000000000000001E-3</v>
      </c>
      <c r="F68" s="184">
        <v>3</v>
      </c>
      <c r="G68" s="22">
        <v>1.2E-2</v>
      </c>
      <c r="H68" s="184">
        <v>1</v>
      </c>
      <c r="I68" s="22">
        <v>1.4999999999999999E-2</v>
      </c>
      <c r="J68" s="184">
        <v>16</v>
      </c>
      <c r="K68" s="22">
        <v>8.9999999999999993E-3</v>
      </c>
      <c r="L68" s="184"/>
      <c r="M68" s="35" t="s">
        <v>335</v>
      </c>
      <c r="N68" s="215"/>
    </row>
    <row r="69" spans="1:14" x14ac:dyDescent="0.2">
      <c r="A69" s="5" t="s">
        <v>116</v>
      </c>
      <c r="B69" s="184">
        <v>0</v>
      </c>
      <c r="C69" s="22">
        <v>0</v>
      </c>
      <c r="D69" s="184">
        <v>0</v>
      </c>
      <c r="E69" s="22">
        <v>0</v>
      </c>
      <c r="F69" s="184">
        <v>10</v>
      </c>
      <c r="G69" s="22">
        <v>0.435</v>
      </c>
      <c r="H69" s="184">
        <v>3</v>
      </c>
      <c r="I69" s="22">
        <v>0.33300000000000002</v>
      </c>
      <c r="J69" s="184">
        <v>13</v>
      </c>
      <c r="K69" s="22">
        <v>0.35099999999999998</v>
      </c>
      <c r="L69" s="184"/>
      <c r="M69" s="35" t="s">
        <v>334</v>
      </c>
      <c r="N69" s="215"/>
    </row>
    <row r="70" spans="1:14" x14ac:dyDescent="0.2">
      <c r="A70" s="5" t="s">
        <v>117</v>
      </c>
      <c r="B70" s="184">
        <v>0</v>
      </c>
      <c r="C70" s="22">
        <v>0</v>
      </c>
      <c r="D70" s="184">
        <v>7</v>
      </c>
      <c r="E70" s="22">
        <v>0.184</v>
      </c>
      <c r="F70" s="184">
        <v>5</v>
      </c>
      <c r="G70" s="22">
        <v>3.5999999999999997E-2</v>
      </c>
      <c r="H70" s="184">
        <v>64</v>
      </c>
      <c r="I70" s="22">
        <v>0.219</v>
      </c>
      <c r="J70" s="184">
        <v>76</v>
      </c>
      <c r="K70" s="22">
        <v>0.159</v>
      </c>
      <c r="L70" s="184"/>
      <c r="M70" s="35" t="s">
        <v>334</v>
      </c>
      <c r="N70" s="215"/>
    </row>
    <row r="71" spans="1:14" x14ac:dyDescent="0.2">
      <c r="A71" s="5" t="s">
        <v>3</v>
      </c>
      <c r="B71" s="184">
        <v>9</v>
      </c>
      <c r="C71" s="22">
        <v>0.47399999999999998</v>
      </c>
      <c r="D71" s="184">
        <v>4</v>
      </c>
      <c r="E71" s="22">
        <v>0.23499999999999999</v>
      </c>
      <c r="F71" s="184">
        <v>22</v>
      </c>
      <c r="G71" s="22">
        <v>0.55000000000000004</v>
      </c>
      <c r="H71" s="184">
        <v>3</v>
      </c>
      <c r="I71" s="22">
        <v>0.33300000000000002</v>
      </c>
      <c r="J71" s="184">
        <v>38</v>
      </c>
      <c r="K71" s="22">
        <v>0.44700000000000001</v>
      </c>
      <c r="L71" s="184"/>
      <c r="M71" s="35" t="s">
        <v>334</v>
      </c>
      <c r="N71" s="215"/>
    </row>
    <row r="72" spans="1:14" x14ac:dyDescent="0.2">
      <c r="A72" s="5" t="s">
        <v>118</v>
      </c>
      <c r="B72" s="184">
        <v>0</v>
      </c>
      <c r="C72" s="22">
        <v>0</v>
      </c>
      <c r="D72" s="184">
        <v>2</v>
      </c>
      <c r="E72" s="22">
        <v>0.4</v>
      </c>
      <c r="F72" s="184">
        <v>5</v>
      </c>
      <c r="G72" s="22">
        <v>0.83299999999999996</v>
      </c>
      <c r="H72" s="184">
        <v>1</v>
      </c>
      <c r="I72" s="22">
        <v>1</v>
      </c>
      <c r="J72" s="184">
        <v>8</v>
      </c>
      <c r="K72" s="22">
        <v>0.57099999999999995</v>
      </c>
      <c r="L72" s="184"/>
      <c r="M72" s="35" t="s">
        <v>334</v>
      </c>
      <c r="N72" s="215"/>
    </row>
    <row r="73" spans="1:14" x14ac:dyDescent="0.2">
      <c r="A73" s="5" t="s">
        <v>4</v>
      </c>
      <c r="B73" s="184">
        <v>0</v>
      </c>
      <c r="C73" s="22">
        <v>0</v>
      </c>
      <c r="D73" s="184">
        <v>10</v>
      </c>
      <c r="E73" s="22">
        <v>0.34499999999999997</v>
      </c>
      <c r="F73" s="184">
        <v>23</v>
      </c>
      <c r="G73" s="22">
        <v>0.371</v>
      </c>
      <c r="H73" s="184">
        <v>4</v>
      </c>
      <c r="I73" s="22">
        <v>0.21099999999999999</v>
      </c>
      <c r="J73" s="184">
        <v>37</v>
      </c>
      <c r="K73" s="22">
        <v>0.308</v>
      </c>
      <c r="L73" s="184"/>
      <c r="M73" s="35" t="s">
        <v>334</v>
      </c>
      <c r="N73" s="215"/>
    </row>
    <row r="74" spans="1:14" x14ac:dyDescent="0.2">
      <c r="A74" s="5" t="s">
        <v>5</v>
      </c>
      <c r="B74" s="184">
        <v>0</v>
      </c>
      <c r="C74" s="22">
        <v>0</v>
      </c>
      <c r="D74" s="184">
        <v>12</v>
      </c>
      <c r="E74" s="22">
        <v>0.17899999999999999</v>
      </c>
      <c r="F74" s="184">
        <v>15</v>
      </c>
      <c r="G74" s="22">
        <v>0.17</v>
      </c>
      <c r="H74" s="184">
        <v>0</v>
      </c>
      <c r="I74" s="22">
        <v>0</v>
      </c>
      <c r="J74" s="184">
        <v>27</v>
      </c>
      <c r="K74" s="22">
        <v>0.14099999999999999</v>
      </c>
      <c r="L74" s="184"/>
      <c r="M74" s="35" t="s">
        <v>334</v>
      </c>
      <c r="N74" s="215"/>
    </row>
    <row r="75" spans="1:14" x14ac:dyDescent="0.2">
      <c r="A75" s="5" t="s">
        <v>119</v>
      </c>
      <c r="B75" s="184">
        <v>2</v>
      </c>
      <c r="C75" s="22">
        <v>0.13300000000000001</v>
      </c>
      <c r="D75" s="184">
        <v>18</v>
      </c>
      <c r="E75" s="22">
        <v>0.31</v>
      </c>
      <c r="F75" s="184">
        <v>55</v>
      </c>
      <c r="G75" s="22">
        <v>0.56699999999999995</v>
      </c>
      <c r="H75" s="184">
        <v>32</v>
      </c>
      <c r="I75" s="22">
        <v>0.54200000000000004</v>
      </c>
      <c r="J75" s="184">
        <v>107</v>
      </c>
      <c r="K75" s="22">
        <v>0.46700000000000003</v>
      </c>
      <c r="L75" s="184"/>
      <c r="M75" s="35" t="s">
        <v>334</v>
      </c>
      <c r="N75" s="215"/>
    </row>
    <row r="76" spans="1:14" x14ac:dyDescent="0.2">
      <c r="A76" s="5" t="s">
        <v>120</v>
      </c>
      <c r="B76" s="184">
        <v>1</v>
      </c>
      <c r="C76" s="22">
        <v>1</v>
      </c>
      <c r="D76" s="184">
        <v>0</v>
      </c>
      <c r="E76" s="22">
        <v>0</v>
      </c>
      <c r="F76" s="184">
        <v>5</v>
      </c>
      <c r="G76" s="22">
        <v>1</v>
      </c>
      <c r="H76" s="184">
        <v>0</v>
      </c>
      <c r="I76" s="22">
        <v>0</v>
      </c>
      <c r="J76" s="184">
        <v>6</v>
      </c>
      <c r="K76" s="22">
        <v>1</v>
      </c>
      <c r="L76" s="184"/>
      <c r="M76" s="35" t="s">
        <v>334</v>
      </c>
      <c r="N76" s="215"/>
    </row>
    <row r="77" spans="1:14" x14ac:dyDescent="0.2">
      <c r="A77" s="5" t="s">
        <v>121</v>
      </c>
      <c r="B77" s="184">
        <v>5</v>
      </c>
      <c r="C77" s="22">
        <v>2.5999999999999999E-2</v>
      </c>
      <c r="D77" s="184">
        <v>7</v>
      </c>
      <c r="E77" s="22">
        <v>1.4E-2</v>
      </c>
      <c r="F77" s="184">
        <v>5</v>
      </c>
      <c r="G77" s="22">
        <v>1.2999999999999999E-2</v>
      </c>
      <c r="H77" s="184">
        <v>5</v>
      </c>
      <c r="I77" s="22">
        <v>0.02</v>
      </c>
      <c r="J77" s="184">
        <v>22</v>
      </c>
      <c r="K77" s="22">
        <v>1.6E-2</v>
      </c>
      <c r="L77" s="184"/>
      <c r="M77" s="35" t="s">
        <v>335</v>
      </c>
      <c r="N77" s="215"/>
    </row>
    <row r="78" spans="1:14" x14ac:dyDescent="0.2">
      <c r="A78" s="5" t="s">
        <v>8</v>
      </c>
      <c r="B78" s="184">
        <v>0</v>
      </c>
      <c r="C78" s="22">
        <v>0</v>
      </c>
      <c r="D78" s="184">
        <v>1</v>
      </c>
      <c r="E78" s="22">
        <v>6.0000000000000001E-3</v>
      </c>
      <c r="F78" s="184">
        <v>18</v>
      </c>
      <c r="G78" s="22">
        <v>3.5999999999999997E-2</v>
      </c>
      <c r="H78" s="184">
        <v>55</v>
      </c>
      <c r="I78" s="22">
        <v>0.13300000000000001</v>
      </c>
      <c r="J78" s="184">
        <v>74</v>
      </c>
      <c r="K78" s="22">
        <v>6.8000000000000005E-2</v>
      </c>
      <c r="L78" s="184"/>
      <c r="M78" s="35" t="s">
        <v>335</v>
      </c>
      <c r="N78" s="215"/>
    </row>
    <row r="79" spans="1:14" x14ac:dyDescent="0.2">
      <c r="A79" s="5" t="s">
        <v>6</v>
      </c>
      <c r="B79" s="184">
        <v>1</v>
      </c>
      <c r="C79" s="22">
        <v>0.16700000000000001</v>
      </c>
      <c r="D79" s="184">
        <v>14</v>
      </c>
      <c r="E79" s="22">
        <v>0.246</v>
      </c>
      <c r="F79" s="184">
        <v>21</v>
      </c>
      <c r="G79" s="22">
        <v>0.14799999999999999</v>
      </c>
      <c r="H79" s="184">
        <v>17</v>
      </c>
      <c r="I79" s="22">
        <v>0.156</v>
      </c>
      <c r="J79" s="184">
        <v>53</v>
      </c>
      <c r="K79" s="22">
        <v>0.16900000000000001</v>
      </c>
      <c r="L79" s="184"/>
      <c r="M79" s="35" t="s">
        <v>334</v>
      </c>
      <c r="N79" s="215"/>
    </row>
    <row r="80" spans="1:14" x14ac:dyDescent="0.2">
      <c r="A80" s="5" t="s">
        <v>122</v>
      </c>
      <c r="B80" s="184">
        <v>0</v>
      </c>
      <c r="C80" s="22">
        <v>0</v>
      </c>
      <c r="D80" s="184">
        <v>14</v>
      </c>
      <c r="E80" s="22">
        <v>7.0999999999999994E-2</v>
      </c>
      <c r="F80" s="184">
        <v>199</v>
      </c>
      <c r="G80" s="22">
        <v>0.217</v>
      </c>
      <c r="H80" s="184">
        <v>462</v>
      </c>
      <c r="I80" s="22">
        <v>0.32200000000000001</v>
      </c>
      <c r="J80" s="184">
        <v>675</v>
      </c>
      <c r="K80" s="22">
        <v>0.26300000000000001</v>
      </c>
      <c r="L80" s="184"/>
      <c r="M80" s="35" t="s">
        <v>335</v>
      </c>
      <c r="N80" s="215"/>
    </row>
    <row r="81" spans="1:14" x14ac:dyDescent="0.2">
      <c r="A81" s="5" t="s">
        <v>123</v>
      </c>
      <c r="B81" s="184">
        <v>1</v>
      </c>
      <c r="C81" s="22">
        <v>2E-3</v>
      </c>
      <c r="D81" s="184">
        <v>2</v>
      </c>
      <c r="E81" s="22">
        <v>3.0000000000000001E-3</v>
      </c>
      <c r="F81" s="184">
        <v>1</v>
      </c>
      <c r="G81" s="22">
        <v>5.0000000000000001E-3</v>
      </c>
      <c r="H81" s="184">
        <v>1</v>
      </c>
      <c r="I81" s="22">
        <v>3.6999999999999998E-2</v>
      </c>
      <c r="J81" s="184">
        <v>5</v>
      </c>
      <c r="K81" s="22">
        <v>4.0000000000000001E-3</v>
      </c>
      <c r="L81" s="184"/>
      <c r="M81" s="35" t="s">
        <v>335</v>
      </c>
      <c r="N81" s="215"/>
    </row>
    <row r="82" spans="1:14" x14ac:dyDescent="0.2">
      <c r="A82" s="5" t="s">
        <v>9</v>
      </c>
      <c r="B82" s="184">
        <v>0</v>
      </c>
      <c r="C82" s="22">
        <v>0</v>
      </c>
      <c r="D82" s="184">
        <v>0</v>
      </c>
      <c r="E82" s="22">
        <v>0</v>
      </c>
      <c r="F82" s="184">
        <v>7</v>
      </c>
      <c r="G82" s="22">
        <v>3.5000000000000003E-2</v>
      </c>
      <c r="H82" s="184">
        <v>7</v>
      </c>
      <c r="I82" s="22">
        <v>9.5000000000000001E-2</v>
      </c>
      <c r="J82" s="184">
        <v>14</v>
      </c>
      <c r="K82" s="22">
        <v>3.7999999999999999E-2</v>
      </c>
      <c r="L82" s="184"/>
      <c r="M82" s="35" t="s">
        <v>335</v>
      </c>
      <c r="N82" s="215"/>
    </row>
    <row r="83" spans="1:14" x14ac:dyDescent="0.2">
      <c r="A83" s="5" t="s">
        <v>124</v>
      </c>
      <c r="B83" s="184">
        <v>1</v>
      </c>
      <c r="C83" s="22">
        <v>1</v>
      </c>
      <c r="D83" s="184">
        <v>4</v>
      </c>
      <c r="E83" s="22">
        <v>1</v>
      </c>
      <c r="F83" s="184">
        <v>10</v>
      </c>
      <c r="G83" s="22">
        <v>1</v>
      </c>
      <c r="H83" s="184">
        <v>0</v>
      </c>
      <c r="I83" s="22">
        <v>0</v>
      </c>
      <c r="J83" s="184">
        <v>15</v>
      </c>
      <c r="K83" s="22">
        <v>1</v>
      </c>
      <c r="L83" s="184"/>
      <c r="M83" s="35" t="s">
        <v>334</v>
      </c>
      <c r="N83" s="215"/>
    </row>
    <row r="84" spans="1:14" x14ac:dyDescent="0.2">
      <c r="A84" s="23" t="s">
        <v>36</v>
      </c>
      <c r="B84" s="184">
        <v>160</v>
      </c>
      <c r="C84" s="22">
        <v>2.1999999999999999E-2</v>
      </c>
      <c r="D84" s="184">
        <v>687</v>
      </c>
      <c r="E84" s="22">
        <v>4.7E-2</v>
      </c>
      <c r="F84" s="184">
        <v>2411</v>
      </c>
      <c r="G84" s="22">
        <v>0.156</v>
      </c>
      <c r="H84" s="184">
        <v>2554</v>
      </c>
      <c r="I84" s="22">
        <v>0.24399999999999999</v>
      </c>
      <c r="J84" s="184">
        <v>5812</v>
      </c>
      <c r="K84" s="22">
        <v>0.121</v>
      </c>
      <c r="L84" s="184"/>
      <c r="M84" s="216"/>
      <c r="N84" s="215"/>
    </row>
  </sheetData>
  <sortState xmlns:xlrd2="http://schemas.microsoft.com/office/spreadsheetml/2017/richdata2" ref="A5:A83">
    <sortCondition ref="A5:A83"/>
  </sortState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1"/>
  <dimension ref="A1:U83"/>
  <sheetViews>
    <sheetView zoomScale="120" zoomScaleNormal="12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9.140625" defaultRowHeight="11.25" x14ac:dyDescent="0.2"/>
  <cols>
    <col min="1" max="1" width="18.5703125" style="5" customWidth="1"/>
    <col min="2" max="2" width="13.85546875" style="5" customWidth="1"/>
    <col min="3" max="13" width="10.42578125" style="5" customWidth="1"/>
    <col min="14" max="14" width="9.85546875" style="5" customWidth="1"/>
    <col min="15" max="19" width="9.140625" style="5" customWidth="1"/>
    <col min="20" max="20" width="9.140625" style="32"/>
    <col min="21" max="21" width="14.42578125" style="5" customWidth="1"/>
    <col min="22" max="16384" width="9.140625" style="5"/>
  </cols>
  <sheetData>
    <row r="1" spans="1:21" ht="30" customHeight="1" x14ac:dyDescent="0.2">
      <c r="A1" s="161" t="s">
        <v>452</v>
      </c>
      <c r="U1" s="156" t="s">
        <v>352</v>
      </c>
    </row>
    <row r="2" spans="1:21" s="33" customFormat="1" ht="12" x14ac:dyDescent="0.2">
      <c r="R2" s="228" t="s">
        <v>294</v>
      </c>
      <c r="S2" s="228"/>
      <c r="T2" s="145"/>
    </row>
    <row r="3" spans="1:21" s="33" customFormat="1" ht="12" x14ac:dyDescent="0.2">
      <c r="B3" s="154" t="s">
        <v>436</v>
      </c>
      <c r="C3" s="154" t="s">
        <v>437</v>
      </c>
      <c r="D3" s="154" t="s">
        <v>438</v>
      </c>
      <c r="E3" s="154" t="s">
        <v>439</v>
      </c>
      <c r="F3" s="154" t="s">
        <v>440</v>
      </c>
      <c r="G3" s="154" t="s">
        <v>441</v>
      </c>
      <c r="H3" s="154" t="s">
        <v>442</v>
      </c>
      <c r="I3" s="154" t="s">
        <v>443</v>
      </c>
      <c r="J3" s="154" t="s">
        <v>444</v>
      </c>
      <c r="K3" s="154" t="s">
        <v>445</v>
      </c>
      <c r="L3" s="154" t="s">
        <v>446</v>
      </c>
      <c r="M3" s="154" t="s">
        <v>447</v>
      </c>
      <c r="N3" s="154" t="s">
        <v>448</v>
      </c>
      <c r="O3" s="154" t="s">
        <v>449</v>
      </c>
      <c r="P3" s="154" t="s">
        <v>450</v>
      </c>
      <c r="Q3" s="154" t="s">
        <v>451</v>
      </c>
      <c r="R3" s="155" t="s">
        <v>348</v>
      </c>
      <c r="S3" s="155" t="s">
        <v>333</v>
      </c>
      <c r="T3" s="34" t="s">
        <v>346</v>
      </c>
    </row>
    <row r="4" spans="1:21" ht="15" customHeight="1" x14ac:dyDescent="0.2">
      <c r="A4" s="5" t="s">
        <v>60</v>
      </c>
      <c r="B4" s="7">
        <v>674</v>
      </c>
      <c r="C4" s="7">
        <v>678</v>
      </c>
      <c r="D4" s="7">
        <v>703</v>
      </c>
      <c r="E4" s="7">
        <v>759</v>
      </c>
      <c r="F4" s="7">
        <v>806</v>
      </c>
      <c r="G4" s="7">
        <v>805</v>
      </c>
      <c r="H4" s="7">
        <v>818</v>
      </c>
      <c r="I4" s="7">
        <v>839</v>
      </c>
      <c r="J4" s="7">
        <v>811</v>
      </c>
      <c r="K4" s="7">
        <v>806</v>
      </c>
      <c r="L4" s="7">
        <v>828</v>
      </c>
      <c r="M4" s="7">
        <v>827</v>
      </c>
      <c r="N4" s="7">
        <v>850</v>
      </c>
      <c r="O4" s="7">
        <v>862</v>
      </c>
      <c r="P4" s="7">
        <v>840</v>
      </c>
      <c r="Q4" s="7">
        <v>834</v>
      </c>
      <c r="R4" s="36">
        <v>-7.1428571428571175E-3</v>
      </c>
      <c r="S4" s="36">
        <v>7.2463768115942351E-3</v>
      </c>
      <c r="T4" s="35" t="s">
        <v>334</v>
      </c>
      <c r="U4" s="36"/>
    </row>
    <row r="5" spans="1:21" ht="15" customHeight="1" x14ac:dyDescent="0.2">
      <c r="A5" s="5" t="s">
        <v>61</v>
      </c>
      <c r="B5" s="7">
        <v>485</v>
      </c>
      <c r="C5" s="7">
        <v>531</v>
      </c>
      <c r="D5" s="7">
        <v>595</v>
      </c>
      <c r="E5" s="7">
        <v>642</v>
      </c>
      <c r="F5" s="7">
        <v>724</v>
      </c>
      <c r="G5" s="7">
        <v>713</v>
      </c>
      <c r="H5" s="7">
        <v>712</v>
      </c>
      <c r="I5" s="7">
        <v>739</v>
      </c>
      <c r="J5" s="7">
        <v>720</v>
      </c>
      <c r="K5" s="7">
        <v>771</v>
      </c>
      <c r="L5" s="7">
        <v>768</v>
      </c>
      <c r="M5" s="7">
        <v>775</v>
      </c>
      <c r="N5" s="7">
        <v>780</v>
      </c>
      <c r="O5" s="7">
        <v>779</v>
      </c>
      <c r="P5" s="7">
        <v>770</v>
      </c>
      <c r="Q5" s="7">
        <v>789</v>
      </c>
      <c r="R5" s="36">
        <v>2.4675324675324628E-2</v>
      </c>
      <c r="S5" s="36">
        <v>2.734375E-2</v>
      </c>
      <c r="T5" s="35" t="s">
        <v>334</v>
      </c>
      <c r="U5" s="36"/>
    </row>
    <row r="6" spans="1:21" ht="15" customHeight="1" x14ac:dyDescent="0.2">
      <c r="A6" s="5" t="s">
        <v>0</v>
      </c>
      <c r="B6" s="7">
        <v>7574</v>
      </c>
      <c r="C6" s="7">
        <v>8002</v>
      </c>
      <c r="D6" s="7">
        <v>8490</v>
      </c>
      <c r="E6" s="7">
        <v>9078</v>
      </c>
      <c r="F6" s="7">
        <v>9582</v>
      </c>
      <c r="G6" s="7">
        <v>10162</v>
      </c>
      <c r="H6" s="7">
        <v>10679</v>
      </c>
      <c r="I6" s="7">
        <v>11102</v>
      </c>
      <c r="J6" s="7">
        <v>11363</v>
      </c>
      <c r="K6" s="7">
        <v>11568</v>
      </c>
      <c r="L6" s="7">
        <v>11805</v>
      </c>
      <c r="M6" s="7">
        <v>12307</v>
      </c>
      <c r="N6" s="7">
        <v>12883</v>
      </c>
      <c r="O6" s="7">
        <v>13087</v>
      </c>
      <c r="P6" s="7">
        <v>13386</v>
      </c>
      <c r="Q6" s="7">
        <v>13433</v>
      </c>
      <c r="R6" s="36">
        <v>3.5111310324218437E-3</v>
      </c>
      <c r="S6" s="36">
        <v>0.13790766624311734</v>
      </c>
      <c r="T6" s="35" t="s">
        <v>334</v>
      </c>
      <c r="U6" s="36"/>
    </row>
    <row r="7" spans="1:21" ht="15" customHeight="1" x14ac:dyDescent="0.2">
      <c r="A7" s="5" t="s">
        <v>62</v>
      </c>
      <c r="B7" s="7">
        <v>7530</v>
      </c>
      <c r="C7" s="7">
        <v>8137</v>
      </c>
      <c r="D7" s="7">
        <v>8750</v>
      </c>
      <c r="E7" s="7">
        <v>9389</v>
      </c>
      <c r="F7" s="7">
        <v>9746</v>
      </c>
      <c r="G7" s="7">
        <v>10088</v>
      </c>
      <c r="H7" s="7">
        <v>10515</v>
      </c>
      <c r="I7" s="7">
        <v>11009</v>
      </c>
      <c r="J7" s="7">
        <v>11811</v>
      </c>
      <c r="K7" s="7">
        <v>12274</v>
      </c>
      <c r="L7" s="7">
        <v>12757</v>
      </c>
      <c r="M7" s="7">
        <v>12960</v>
      </c>
      <c r="N7" s="7">
        <v>12784</v>
      </c>
      <c r="O7" s="7">
        <v>13139</v>
      </c>
      <c r="P7" s="7">
        <v>13515</v>
      </c>
      <c r="Q7" s="7">
        <v>13198</v>
      </c>
      <c r="R7" s="36">
        <v>-2.3455419903810615E-2</v>
      </c>
      <c r="S7" s="36">
        <v>3.4569256094693079E-2</v>
      </c>
      <c r="T7" s="35" t="s">
        <v>335</v>
      </c>
      <c r="U7" s="36"/>
    </row>
    <row r="8" spans="1:21" ht="15" customHeight="1" x14ac:dyDescent="0.2">
      <c r="A8" s="5" t="s">
        <v>63</v>
      </c>
      <c r="B8" s="7">
        <v>2003</v>
      </c>
      <c r="C8" s="7">
        <v>2596</v>
      </c>
      <c r="D8" s="7">
        <v>3078</v>
      </c>
      <c r="E8" s="7">
        <v>2812</v>
      </c>
      <c r="F8" s="7">
        <v>2601</v>
      </c>
      <c r="G8" s="7">
        <v>2818</v>
      </c>
      <c r="H8" s="7">
        <v>2884</v>
      </c>
      <c r="I8" s="7">
        <v>2960</v>
      </c>
      <c r="J8" s="7">
        <v>3015</v>
      </c>
      <c r="K8" s="7">
        <v>2953</v>
      </c>
      <c r="L8" s="7">
        <v>2946</v>
      </c>
      <c r="M8" s="7">
        <v>3044</v>
      </c>
      <c r="N8" s="7">
        <v>3034</v>
      </c>
      <c r="O8" s="7">
        <v>2866</v>
      </c>
      <c r="P8" s="7">
        <v>2883</v>
      </c>
      <c r="Q8" s="7">
        <v>2900</v>
      </c>
      <c r="R8" s="36">
        <v>5.8966354491849504E-3</v>
      </c>
      <c r="S8" s="36">
        <v>-1.5614392396469778E-2</v>
      </c>
      <c r="T8" s="35" t="s">
        <v>334</v>
      </c>
      <c r="U8" s="36"/>
    </row>
    <row r="9" spans="1:21" ht="15" customHeight="1" x14ac:dyDescent="0.2">
      <c r="A9" s="5" t="s">
        <v>64</v>
      </c>
      <c r="B9" s="7">
        <v>1841</v>
      </c>
      <c r="C9" s="7">
        <v>1969</v>
      </c>
      <c r="D9" s="7">
        <v>2168</v>
      </c>
      <c r="E9" s="7">
        <v>2346</v>
      </c>
      <c r="F9" s="7">
        <v>2512</v>
      </c>
      <c r="G9" s="7">
        <v>2637</v>
      </c>
      <c r="H9" s="7">
        <v>2839</v>
      </c>
      <c r="I9" s="7">
        <v>2954</v>
      </c>
      <c r="J9" s="7">
        <v>3093</v>
      </c>
      <c r="K9" s="7">
        <v>3113</v>
      </c>
      <c r="L9" s="7">
        <v>3202</v>
      </c>
      <c r="M9" s="7">
        <v>3316</v>
      </c>
      <c r="N9" s="7">
        <v>3452</v>
      </c>
      <c r="O9" s="7">
        <v>3416</v>
      </c>
      <c r="P9" s="7">
        <v>3561</v>
      </c>
      <c r="Q9" s="7">
        <v>3507</v>
      </c>
      <c r="R9" s="36">
        <v>-1.5164279696714411E-2</v>
      </c>
      <c r="S9" s="36">
        <v>9.5252966895690294E-2</v>
      </c>
      <c r="T9" s="35" t="s">
        <v>334</v>
      </c>
      <c r="U9" s="36"/>
    </row>
    <row r="10" spans="1:21" ht="15" customHeight="1" x14ac:dyDescent="0.2">
      <c r="A10" s="5" t="s">
        <v>65</v>
      </c>
      <c r="B10" s="7">
        <v>5841</v>
      </c>
      <c r="C10" s="7">
        <v>6026</v>
      </c>
      <c r="D10" s="7">
        <v>6259</v>
      </c>
      <c r="E10" s="7">
        <v>6570</v>
      </c>
      <c r="F10" s="7">
        <v>6903</v>
      </c>
      <c r="G10" s="7">
        <v>7183</v>
      </c>
      <c r="H10" s="7">
        <v>7485</v>
      </c>
      <c r="I10" s="7">
        <v>7788</v>
      </c>
      <c r="J10" s="7">
        <v>8065</v>
      </c>
      <c r="K10" s="7">
        <v>8206</v>
      </c>
      <c r="L10" s="7">
        <v>8436</v>
      </c>
      <c r="M10" s="7">
        <v>8487</v>
      </c>
      <c r="N10" s="7">
        <v>8254</v>
      </c>
      <c r="O10" s="7">
        <v>8030</v>
      </c>
      <c r="P10" s="7">
        <v>8069</v>
      </c>
      <c r="Q10" s="7">
        <v>7922</v>
      </c>
      <c r="R10" s="36">
        <v>-1.8217870863799779E-2</v>
      </c>
      <c r="S10" s="36">
        <v>-6.0929350403034599E-2</v>
      </c>
      <c r="T10" s="35" t="s">
        <v>335</v>
      </c>
      <c r="U10" s="36"/>
    </row>
    <row r="11" spans="1:21" ht="15" customHeight="1" x14ac:dyDescent="0.2">
      <c r="A11" s="5" t="s">
        <v>66</v>
      </c>
      <c r="B11" s="7">
        <v>882</v>
      </c>
      <c r="C11" s="7">
        <v>916</v>
      </c>
      <c r="D11" s="7">
        <v>990</v>
      </c>
      <c r="E11" s="7">
        <v>1055</v>
      </c>
      <c r="F11" s="7">
        <v>1042</v>
      </c>
      <c r="G11" s="7">
        <v>1074</v>
      </c>
      <c r="H11" s="7">
        <v>1074</v>
      </c>
      <c r="I11" s="7">
        <v>1103</v>
      </c>
      <c r="J11" s="7">
        <v>1093</v>
      </c>
      <c r="K11" s="7">
        <v>1083</v>
      </c>
      <c r="L11" s="7">
        <v>1073</v>
      </c>
      <c r="M11" s="7">
        <v>1112</v>
      </c>
      <c r="N11" s="7">
        <v>1114</v>
      </c>
      <c r="O11" s="7">
        <v>1152</v>
      </c>
      <c r="P11" s="7">
        <v>1157</v>
      </c>
      <c r="Q11" s="7">
        <v>1136</v>
      </c>
      <c r="R11" s="36">
        <v>-1.8150388936905792E-2</v>
      </c>
      <c r="S11" s="36">
        <v>5.871388630009311E-2</v>
      </c>
      <c r="T11" s="35" t="s">
        <v>334</v>
      </c>
      <c r="U11" s="36"/>
    </row>
    <row r="12" spans="1:21" ht="15" customHeight="1" x14ac:dyDescent="0.2">
      <c r="A12" s="5" t="s">
        <v>67</v>
      </c>
      <c r="B12" s="7">
        <v>15021</v>
      </c>
      <c r="C12" s="7">
        <v>15303</v>
      </c>
      <c r="D12" s="7">
        <v>15864</v>
      </c>
      <c r="E12" s="7">
        <v>16582</v>
      </c>
      <c r="F12" s="7">
        <v>17084</v>
      </c>
      <c r="G12" s="7">
        <v>17538</v>
      </c>
      <c r="H12" s="7">
        <v>18370</v>
      </c>
      <c r="I12" s="7">
        <v>19211</v>
      </c>
      <c r="J12" s="7">
        <v>19907</v>
      </c>
      <c r="K12" s="7">
        <v>20123</v>
      </c>
      <c r="L12" s="7">
        <v>20477</v>
      </c>
      <c r="M12" s="7">
        <v>20079</v>
      </c>
      <c r="N12" s="7">
        <v>19146</v>
      </c>
      <c r="O12" s="7">
        <v>19409</v>
      </c>
      <c r="P12" s="7">
        <v>20001</v>
      </c>
      <c r="Q12" s="7">
        <v>18877</v>
      </c>
      <c r="R12" s="36">
        <v>-5.6197190140492959E-2</v>
      </c>
      <c r="S12" s="36">
        <v>-7.8136445768423157E-2</v>
      </c>
      <c r="T12" s="35" t="s">
        <v>335</v>
      </c>
      <c r="U12" s="36"/>
    </row>
    <row r="13" spans="1:21" ht="15" customHeight="1" x14ac:dyDescent="0.2">
      <c r="A13" s="5" t="s">
        <v>68</v>
      </c>
      <c r="B13" s="7">
        <v>9660</v>
      </c>
      <c r="C13" s="7">
        <v>10613</v>
      </c>
      <c r="D13" s="7">
        <v>11660</v>
      </c>
      <c r="E13" s="7">
        <v>12656</v>
      </c>
      <c r="F13" s="7">
        <v>13472</v>
      </c>
      <c r="G13" s="7">
        <v>13989</v>
      </c>
      <c r="H13" s="7">
        <v>14590</v>
      </c>
      <c r="I13" s="7">
        <v>14933</v>
      </c>
      <c r="J13" s="7">
        <v>15607</v>
      </c>
      <c r="K13" s="7">
        <v>16117</v>
      </c>
      <c r="L13" s="7">
        <v>16491</v>
      </c>
      <c r="M13" s="7">
        <v>16681</v>
      </c>
      <c r="N13" s="7">
        <v>16325</v>
      </c>
      <c r="O13" s="7">
        <v>16453</v>
      </c>
      <c r="P13" s="7">
        <v>17090</v>
      </c>
      <c r="Q13" s="7">
        <v>16412</v>
      </c>
      <c r="R13" s="36">
        <v>-3.9672322995904064E-2</v>
      </c>
      <c r="S13" s="36">
        <v>-4.7904917833969662E-3</v>
      </c>
      <c r="T13" s="35" t="s">
        <v>335</v>
      </c>
      <c r="U13" s="36"/>
    </row>
    <row r="14" spans="1:21" ht="15" customHeight="1" x14ac:dyDescent="0.2">
      <c r="A14" s="5" t="s">
        <v>69</v>
      </c>
      <c r="B14" s="7">
        <v>119</v>
      </c>
      <c r="C14" s="7">
        <v>113</v>
      </c>
      <c r="D14" s="7">
        <v>130</v>
      </c>
      <c r="E14" s="7">
        <v>147</v>
      </c>
      <c r="F14" s="7">
        <v>150</v>
      </c>
      <c r="G14" s="7">
        <v>154</v>
      </c>
      <c r="H14" s="7">
        <v>157</v>
      </c>
      <c r="I14" s="7">
        <v>164</v>
      </c>
      <c r="J14" s="7">
        <v>180</v>
      </c>
      <c r="K14" s="7">
        <v>195</v>
      </c>
      <c r="L14" s="7">
        <v>193</v>
      </c>
      <c r="M14" s="7">
        <v>197</v>
      </c>
      <c r="N14" s="7">
        <v>211</v>
      </c>
      <c r="O14" s="7">
        <v>200</v>
      </c>
      <c r="P14" s="7">
        <v>191</v>
      </c>
      <c r="Q14" s="7">
        <v>199</v>
      </c>
      <c r="R14" s="36">
        <v>4.1884816753926746E-2</v>
      </c>
      <c r="S14" s="36">
        <v>3.1088082901554515E-2</v>
      </c>
      <c r="T14" s="35" t="s">
        <v>334</v>
      </c>
      <c r="U14" s="36"/>
    </row>
    <row r="15" spans="1:21" ht="15" customHeight="1" x14ac:dyDescent="0.2">
      <c r="A15" s="5" t="s">
        <v>70</v>
      </c>
      <c r="B15" s="7">
        <v>2028</v>
      </c>
      <c r="C15" s="7">
        <v>2124</v>
      </c>
      <c r="D15" s="7">
        <v>2186</v>
      </c>
      <c r="E15" s="7">
        <v>2210</v>
      </c>
      <c r="F15" s="7">
        <v>2219</v>
      </c>
      <c r="G15" s="7">
        <v>2208</v>
      </c>
      <c r="H15" s="7">
        <v>2216</v>
      </c>
      <c r="I15" s="7">
        <v>2233</v>
      </c>
      <c r="J15" s="7">
        <v>2282</v>
      </c>
      <c r="K15" s="7">
        <v>2256</v>
      </c>
      <c r="L15" s="7">
        <v>2245</v>
      </c>
      <c r="M15" s="7">
        <v>2291</v>
      </c>
      <c r="N15" s="7">
        <v>2319</v>
      </c>
      <c r="O15" s="7">
        <v>2226</v>
      </c>
      <c r="P15" s="7">
        <v>2107</v>
      </c>
      <c r="Q15" s="7">
        <v>2053</v>
      </c>
      <c r="R15" s="36">
        <v>-2.5628856193640193E-2</v>
      </c>
      <c r="S15" s="36">
        <v>-8.5523385300668164E-2</v>
      </c>
      <c r="T15" s="35" t="s">
        <v>334</v>
      </c>
      <c r="U15" s="36"/>
    </row>
    <row r="16" spans="1:21" ht="15" customHeight="1" x14ac:dyDescent="0.2">
      <c r="A16" s="5" t="s">
        <v>71</v>
      </c>
      <c r="B16" s="7">
        <v>3462</v>
      </c>
      <c r="C16" s="7">
        <v>3938</v>
      </c>
      <c r="D16" s="7">
        <v>4372</v>
      </c>
      <c r="E16" s="7">
        <v>5036</v>
      </c>
      <c r="F16" s="7">
        <v>5694</v>
      </c>
      <c r="G16" s="7">
        <v>6039</v>
      </c>
      <c r="H16" s="7">
        <v>6407</v>
      </c>
      <c r="I16" s="7">
        <v>6683</v>
      </c>
      <c r="J16" s="7">
        <v>7080</v>
      </c>
      <c r="K16" s="7">
        <v>7587</v>
      </c>
      <c r="L16" s="7">
        <v>8141</v>
      </c>
      <c r="M16" s="7">
        <v>8753</v>
      </c>
      <c r="N16" s="7">
        <v>8963</v>
      </c>
      <c r="O16" s="7">
        <v>9039</v>
      </c>
      <c r="P16" s="7">
        <v>9092</v>
      </c>
      <c r="Q16" s="7">
        <v>8745</v>
      </c>
      <c r="R16" s="36">
        <v>-3.8165420149582019E-2</v>
      </c>
      <c r="S16" s="36">
        <v>7.419235966097526E-2</v>
      </c>
      <c r="T16" s="35" t="s">
        <v>335</v>
      </c>
      <c r="U16" s="36"/>
    </row>
    <row r="17" spans="1:21" ht="15" customHeight="1" x14ac:dyDescent="0.2">
      <c r="A17" s="5" t="s">
        <v>72</v>
      </c>
      <c r="B17" s="7">
        <v>10680</v>
      </c>
      <c r="C17" s="7">
        <v>11469</v>
      </c>
      <c r="D17" s="7">
        <v>12441</v>
      </c>
      <c r="E17" s="7">
        <v>13339</v>
      </c>
      <c r="F17" s="7">
        <v>14248</v>
      </c>
      <c r="G17" s="7">
        <v>15185</v>
      </c>
      <c r="H17" s="7">
        <v>16247</v>
      </c>
      <c r="I17" s="7">
        <v>17230</v>
      </c>
      <c r="J17" s="7">
        <v>18788</v>
      </c>
      <c r="K17" s="7">
        <v>20318</v>
      </c>
      <c r="L17" s="7">
        <v>21866</v>
      </c>
      <c r="M17" s="7">
        <v>23231</v>
      </c>
      <c r="N17" s="7">
        <v>24004</v>
      </c>
      <c r="O17" s="7">
        <v>24513</v>
      </c>
      <c r="P17" s="7">
        <v>25706</v>
      </c>
      <c r="Q17" s="7">
        <v>25491</v>
      </c>
      <c r="R17" s="36">
        <v>-8.3638061153038512E-3</v>
      </c>
      <c r="S17" s="36">
        <v>0.16578249336870021</v>
      </c>
      <c r="T17" s="35" t="s">
        <v>335</v>
      </c>
      <c r="U17" s="36"/>
    </row>
    <row r="18" spans="1:21" ht="15" customHeight="1" x14ac:dyDescent="0.2">
      <c r="A18" s="5" t="s">
        <v>73</v>
      </c>
      <c r="B18" s="7">
        <v>567</v>
      </c>
      <c r="C18" s="7">
        <v>620</v>
      </c>
      <c r="D18" s="7">
        <v>659</v>
      </c>
      <c r="E18" s="7">
        <v>707</v>
      </c>
      <c r="F18" s="7">
        <v>734</v>
      </c>
      <c r="G18" s="7">
        <v>742</v>
      </c>
      <c r="H18" s="7">
        <v>799</v>
      </c>
      <c r="I18" s="7">
        <v>811</v>
      </c>
      <c r="J18" s="7">
        <v>814</v>
      </c>
      <c r="K18" s="7">
        <v>825</v>
      </c>
      <c r="L18" s="7">
        <v>810</v>
      </c>
      <c r="M18" s="7">
        <v>838</v>
      </c>
      <c r="N18" s="7">
        <v>850</v>
      </c>
      <c r="O18" s="7">
        <v>834</v>
      </c>
      <c r="P18" s="7">
        <v>813</v>
      </c>
      <c r="Q18" s="7">
        <v>806</v>
      </c>
      <c r="R18" s="36">
        <v>-8.610086100861003E-3</v>
      </c>
      <c r="S18" s="36">
        <v>-4.9382716049383157E-3</v>
      </c>
      <c r="T18" s="35" t="s">
        <v>334</v>
      </c>
      <c r="U18" s="36"/>
    </row>
    <row r="19" spans="1:21" ht="15" customHeight="1" x14ac:dyDescent="0.2">
      <c r="A19" s="5" t="s">
        <v>74</v>
      </c>
      <c r="B19" s="7">
        <v>1010</v>
      </c>
      <c r="C19" s="7">
        <v>1076</v>
      </c>
      <c r="D19" s="7">
        <v>1114</v>
      </c>
      <c r="E19" s="7">
        <v>1157</v>
      </c>
      <c r="F19" s="7">
        <v>1187</v>
      </c>
      <c r="G19" s="7">
        <v>1212</v>
      </c>
      <c r="H19" s="7">
        <v>1245</v>
      </c>
      <c r="I19" s="7">
        <v>1296</v>
      </c>
      <c r="J19" s="7">
        <v>1336</v>
      </c>
      <c r="K19" s="7">
        <v>1352</v>
      </c>
      <c r="L19" s="7">
        <v>1392</v>
      </c>
      <c r="M19" s="7">
        <v>1414</v>
      </c>
      <c r="N19" s="7">
        <v>1416</v>
      </c>
      <c r="O19" s="7">
        <v>1400</v>
      </c>
      <c r="P19" s="7">
        <v>1403</v>
      </c>
      <c r="Q19" s="7">
        <v>1377</v>
      </c>
      <c r="R19" s="36">
        <v>-1.8531717747683585E-2</v>
      </c>
      <c r="S19" s="36">
        <v>-1.0775862068965525E-2</v>
      </c>
      <c r="T19" s="35" t="s">
        <v>334</v>
      </c>
      <c r="U19" s="36"/>
    </row>
    <row r="20" spans="1:21" ht="15" customHeight="1" x14ac:dyDescent="0.2">
      <c r="A20" s="5" t="s">
        <v>75</v>
      </c>
      <c r="B20" s="7">
        <v>601</v>
      </c>
      <c r="C20" s="7">
        <v>618</v>
      </c>
      <c r="D20" s="7">
        <v>653</v>
      </c>
      <c r="E20" s="7">
        <v>663</v>
      </c>
      <c r="F20" s="7">
        <v>664</v>
      </c>
      <c r="G20" s="7">
        <v>666</v>
      </c>
      <c r="H20" s="7">
        <v>667</v>
      </c>
      <c r="I20" s="7">
        <v>700</v>
      </c>
      <c r="J20" s="7">
        <v>725</v>
      </c>
      <c r="K20" s="7">
        <v>712</v>
      </c>
      <c r="L20" s="7">
        <v>707</v>
      </c>
      <c r="M20" s="7">
        <v>726</v>
      </c>
      <c r="N20" s="7">
        <v>717</v>
      </c>
      <c r="O20" s="7">
        <v>715</v>
      </c>
      <c r="P20" s="7">
        <v>698</v>
      </c>
      <c r="Q20" s="7">
        <v>665</v>
      </c>
      <c r="R20" s="36">
        <v>-4.7277936962750733E-2</v>
      </c>
      <c r="S20" s="36">
        <v>-5.9405940594059459E-2</v>
      </c>
      <c r="T20" s="35" t="s">
        <v>334</v>
      </c>
      <c r="U20" s="36"/>
    </row>
    <row r="21" spans="1:21" ht="15" customHeight="1" x14ac:dyDescent="0.2">
      <c r="A21" s="5" t="s">
        <v>76</v>
      </c>
      <c r="B21" s="7">
        <v>14071</v>
      </c>
      <c r="C21" s="7">
        <v>14306</v>
      </c>
      <c r="D21" s="7">
        <v>14866</v>
      </c>
      <c r="E21" s="7">
        <v>15667</v>
      </c>
      <c r="F21" s="7">
        <v>16460</v>
      </c>
      <c r="G21" s="7">
        <v>17002</v>
      </c>
      <c r="H21" s="7">
        <v>17541</v>
      </c>
      <c r="I21" s="7">
        <v>18382</v>
      </c>
      <c r="J21" s="7">
        <v>19176</v>
      </c>
      <c r="K21" s="7">
        <v>19841</v>
      </c>
      <c r="L21" s="7">
        <v>20219</v>
      </c>
      <c r="M21" s="7">
        <v>20423</v>
      </c>
      <c r="N21" s="7">
        <v>19887</v>
      </c>
      <c r="O21" s="7">
        <v>20008</v>
      </c>
      <c r="P21" s="7">
        <v>20686</v>
      </c>
      <c r="Q21" s="7">
        <v>19725</v>
      </c>
      <c r="R21" s="36">
        <v>-4.6456540655515854E-2</v>
      </c>
      <c r="S21" s="36">
        <v>-2.4432464513576391E-2</v>
      </c>
      <c r="T21" s="35" t="s">
        <v>335</v>
      </c>
      <c r="U21" s="36"/>
    </row>
    <row r="22" spans="1:21" ht="15" customHeight="1" x14ac:dyDescent="0.2">
      <c r="A22" s="5" t="s">
        <v>77</v>
      </c>
      <c r="B22" s="7">
        <v>2311</v>
      </c>
      <c r="C22" s="7">
        <v>2414</v>
      </c>
      <c r="D22" s="7">
        <v>2493</v>
      </c>
      <c r="E22" s="7">
        <v>2600</v>
      </c>
      <c r="F22" s="7">
        <v>2728</v>
      </c>
      <c r="G22" s="7">
        <v>2909</v>
      </c>
      <c r="H22" s="7">
        <v>2988</v>
      </c>
      <c r="I22" s="7">
        <v>3017</v>
      </c>
      <c r="J22" s="7">
        <v>3056</v>
      </c>
      <c r="K22" s="7">
        <v>3111</v>
      </c>
      <c r="L22" s="7">
        <v>3098</v>
      </c>
      <c r="M22" s="7">
        <v>3125</v>
      </c>
      <c r="N22" s="7">
        <v>3106</v>
      </c>
      <c r="O22" s="7">
        <v>3002</v>
      </c>
      <c r="P22" s="7">
        <v>3023</v>
      </c>
      <c r="Q22" s="7">
        <v>2947</v>
      </c>
      <c r="R22" s="36">
        <v>-2.51405888190539E-2</v>
      </c>
      <c r="S22" s="36">
        <v>-4.8741123305358292E-2</v>
      </c>
      <c r="T22" s="35" t="s">
        <v>334</v>
      </c>
      <c r="U22" s="36"/>
    </row>
    <row r="23" spans="1:21" ht="15" customHeight="1" x14ac:dyDescent="0.2">
      <c r="A23" s="5" t="s">
        <v>10</v>
      </c>
      <c r="B23" s="7">
        <v>10385</v>
      </c>
      <c r="C23" s="7">
        <v>10905</v>
      </c>
      <c r="D23" s="7">
        <v>11382</v>
      </c>
      <c r="E23" s="7">
        <v>11981</v>
      </c>
      <c r="F23" s="7">
        <v>12485</v>
      </c>
      <c r="G23" s="7">
        <v>13054</v>
      </c>
      <c r="H23" s="7">
        <v>13332</v>
      </c>
      <c r="I23" s="7">
        <v>13560</v>
      </c>
      <c r="J23" s="7">
        <v>13812</v>
      </c>
      <c r="K23" s="7">
        <v>14009</v>
      </c>
      <c r="L23" s="7">
        <v>14168</v>
      </c>
      <c r="M23" s="7">
        <v>14377</v>
      </c>
      <c r="N23" s="7">
        <v>14389</v>
      </c>
      <c r="O23" s="7">
        <v>14029</v>
      </c>
      <c r="P23" s="7">
        <v>13937</v>
      </c>
      <c r="Q23" s="7">
        <v>13170</v>
      </c>
      <c r="R23" s="36">
        <v>-5.5033364425629672E-2</v>
      </c>
      <c r="S23" s="36">
        <v>-7.0440429136081284E-2</v>
      </c>
      <c r="T23" s="35" t="s">
        <v>335</v>
      </c>
      <c r="U23" s="36"/>
    </row>
    <row r="24" spans="1:21" ht="15" customHeight="1" x14ac:dyDescent="0.2">
      <c r="A24" s="5" t="s">
        <v>78</v>
      </c>
      <c r="B24" s="7">
        <v>447</v>
      </c>
      <c r="C24" s="7">
        <v>464</v>
      </c>
      <c r="D24" s="7">
        <v>484</v>
      </c>
      <c r="E24" s="7">
        <v>524</v>
      </c>
      <c r="F24" s="7">
        <v>540</v>
      </c>
      <c r="G24" s="7">
        <v>531</v>
      </c>
      <c r="H24" s="7">
        <v>535</v>
      </c>
      <c r="I24" s="7">
        <v>531</v>
      </c>
      <c r="J24" s="7">
        <v>525</v>
      </c>
      <c r="K24" s="7">
        <v>526</v>
      </c>
      <c r="L24" s="7">
        <v>519</v>
      </c>
      <c r="M24" s="7">
        <v>518</v>
      </c>
      <c r="N24" s="7">
        <v>497</v>
      </c>
      <c r="O24" s="7">
        <v>479</v>
      </c>
      <c r="P24" s="7">
        <v>473</v>
      </c>
      <c r="Q24" s="7">
        <v>449</v>
      </c>
      <c r="R24" s="36">
        <v>-5.0739957716701922E-2</v>
      </c>
      <c r="S24" s="36">
        <v>-0.13487475915221581</v>
      </c>
      <c r="T24" s="35" t="s">
        <v>334</v>
      </c>
      <c r="U24" s="36"/>
    </row>
    <row r="25" spans="1:21" ht="15" customHeight="1" x14ac:dyDescent="0.2">
      <c r="A25" s="5" t="s">
        <v>79</v>
      </c>
      <c r="B25" s="7">
        <v>15421</v>
      </c>
      <c r="C25" s="7">
        <v>16160</v>
      </c>
      <c r="D25" s="7">
        <v>16923</v>
      </c>
      <c r="E25" s="7">
        <v>17733</v>
      </c>
      <c r="F25" s="7">
        <v>18567</v>
      </c>
      <c r="G25" s="7">
        <v>19019</v>
      </c>
      <c r="H25" s="7">
        <v>19654</v>
      </c>
      <c r="I25" s="7">
        <v>20272</v>
      </c>
      <c r="J25" s="7">
        <v>21376</v>
      </c>
      <c r="K25" s="7">
        <v>22010</v>
      </c>
      <c r="L25" s="7">
        <v>22939</v>
      </c>
      <c r="M25" s="7">
        <v>23074</v>
      </c>
      <c r="N25" s="7">
        <v>22339</v>
      </c>
      <c r="O25" s="7">
        <v>22822</v>
      </c>
      <c r="P25" s="7">
        <v>23922</v>
      </c>
      <c r="Q25" s="7">
        <v>22931</v>
      </c>
      <c r="R25" s="36">
        <v>-4.142630214864973E-2</v>
      </c>
      <c r="S25" s="36">
        <v>-3.4875103535458862E-4</v>
      </c>
      <c r="T25" s="35" t="s">
        <v>335</v>
      </c>
      <c r="U25" s="36"/>
    </row>
    <row r="26" spans="1:21" ht="15" customHeight="1" x14ac:dyDescent="0.2">
      <c r="A26" s="5" t="s">
        <v>80</v>
      </c>
      <c r="B26" s="7">
        <v>940</v>
      </c>
      <c r="C26" s="7">
        <v>1012</v>
      </c>
      <c r="D26" s="7">
        <v>1078</v>
      </c>
      <c r="E26" s="7">
        <v>1138</v>
      </c>
      <c r="F26" s="7">
        <v>1167</v>
      </c>
      <c r="G26" s="7">
        <v>1223</v>
      </c>
      <c r="H26" s="7">
        <v>1254</v>
      </c>
      <c r="I26" s="7">
        <v>1231</v>
      </c>
      <c r="J26" s="7">
        <v>1248</v>
      </c>
      <c r="K26" s="7">
        <v>1190</v>
      </c>
      <c r="L26" s="7">
        <v>1131</v>
      </c>
      <c r="M26" s="7">
        <v>1098</v>
      </c>
      <c r="N26" s="7">
        <v>1098</v>
      </c>
      <c r="O26" s="7">
        <v>1072</v>
      </c>
      <c r="P26" s="7">
        <v>1079</v>
      </c>
      <c r="Q26" s="7">
        <v>1074</v>
      </c>
      <c r="R26" s="36">
        <v>-4.6339202965709481E-3</v>
      </c>
      <c r="S26" s="36">
        <v>-5.0397877984084904E-2</v>
      </c>
      <c r="T26" s="35" t="s">
        <v>334</v>
      </c>
      <c r="U26" s="36"/>
    </row>
    <row r="27" spans="1:21" ht="15" customHeight="1" x14ac:dyDescent="0.2">
      <c r="A27" s="5" t="s">
        <v>81</v>
      </c>
      <c r="B27" s="7">
        <v>295</v>
      </c>
      <c r="C27" s="7">
        <v>289</v>
      </c>
      <c r="D27" s="7">
        <v>308</v>
      </c>
      <c r="E27" s="7">
        <v>322</v>
      </c>
      <c r="F27" s="7">
        <v>333</v>
      </c>
      <c r="G27" s="7">
        <v>390</v>
      </c>
      <c r="H27" s="7">
        <v>394</v>
      </c>
      <c r="I27" s="7">
        <v>416</v>
      </c>
      <c r="J27" s="7">
        <v>410</v>
      </c>
      <c r="K27" s="7">
        <v>421</v>
      </c>
      <c r="L27" s="7">
        <v>411</v>
      </c>
      <c r="M27" s="7">
        <v>444</v>
      </c>
      <c r="N27" s="7">
        <v>497</v>
      </c>
      <c r="O27" s="7">
        <v>508</v>
      </c>
      <c r="P27" s="7">
        <v>561</v>
      </c>
      <c r="Q27" s="7">
        <v>616</v>
      </c>
      <c r="R27" s="36">
        <v>9.8039215686274606E-2</v>
      </c>
      <c r="S27" s="36">
        <v>0.4987834549878345</v>
      </c>
      <c r="T27" s="35" t="s">
        <v>334</v>
      </c>
      <c r="U27" s="36"/>
    </row>
    <row r="28" spans="1:21" ht="15" customHeight="1" x14ac:dyDescent="0.2">
      <c r="A28" s="5" t="s">
        <v>82</v>
      </c>
      <c r="B28" s="7">
        <v>7119</v>
      </c>
      <c r="C28" s="7">
        <v>7392</v>
      </c>
      <c r="D28" s="7">
        <v>7809</v>
      </c>
      <c r="E28" s="7">
        <v>8272</v>
      </c>
      <c r="F28" s="7">
        <v>8811</v>
      </c>
      <c r="G28" s="7">
        <v>9425</v>
      </c>
      <c r="H28" s="7">
        <v>9827</v>
      </c>
      <c r="I28" s="7">
        <v>10161</v>
      </c>
      <c r="J28" s="7">
        <v>10392</v>
      </c>
      <c r="K28" s="7">
        <v>10503</v>
      </c>
      <c r="L28" s="7">
        <v>10574</v>
      </c>
      <c r="M28" s="7">
        <v>10633</v>
      </c>
      <c r="N28" s="7">
        <v>10775</v>
      </c>
      <c r="O28" s="7">
        <v>10555</v>
      </c>
      <c r="P28" s="7">
        <v>10357</v>
      </c>
      <c r="Q28" s="7">
        <v>10139</v>
      </c>
      <c r="R28" s="36">
        <v>-2.104856618711981E-2</v>
      </c>
      <c r="S28" s="36">
        <v>-4.11386419519576E-2</v>
      </c>
      <c r="T28" s="35" t="s">
        <v>334</v>
      </c>
      <c r="U28" s="36"/>
    </row>
    <row r="29" spans="1:21" ht="15" customHeight="1" x14ac:dyDescent="0.2">
      <c r="A29" s="5" t="s">
        <v>83</v>
      </c>
      <c r="B29" s="7">
        <v>10786</v>
      </c>
      <c r="C29" s="7">
        <v>11318</v>
      </c>
      <c r="D29" s="7">
        <v>12123</v>
      </c>
      <c r="E29" s="7">
        <v>12935</v>
      </c>
      <c r="F29" s="7">
        <v>13544</v>
      </c>
      <c r="G29" s="7">
        <v>13927</v>
      </c>
      <c r="H29" s="7">
        <v>14658</v>
      </c>
      <c r="I29" s="7">
        <v>15256</v>
      </c>
      <c r="J29" s="7">
        <v>15925</v>
      </c>
      <c r="K29" s="7">
        <v>16337</v>
      </c>
      <c r="L29" s="7">
        <v>16765</v>
      </c>
      <c r="M29" s="7">
        <v>16860</v>
      </c>
      <c r="N29" s="7">
        <v>16615</v>
      </c>
      <c r="O29" s="7">
        <v>16762</v>
      </c>
      <c r="P29" s="7">
        <v>16980</v>
      </c>
      <c r="Q29" s="7">
        <v>16148</v>
      </c>
      <c r="R29" s="36">
        <v>-4.8998822143698439E-2</v>
      </c>
      <c r="S29" s="36">
        <v>-3.6802863107664785E-2</v>
      </c>
      <c r="T29" s="35" t="s">
        <v>335</v>
      </c>
      <c r="U29" s="36"/>
    </row>
    <row r="30" spans="1:21" ht="15" customHeight="1" x14ac:dyDescent="0.2">
      <c r="A30" s="5" t="s">
        <v>84</v>
      </c>
      <c r="B30" s="7">
        <v>14532</v>
      </c>
      <c r="C30" s="7">
        <v>15249</v>
      </c>
      <c r="D30" s="7">
        <v>16228</v>
      </c>
      <c r="E30" s="7">
        <v>17359</v>
      </c>
      <c r="F30" s="7">
        <v>18280</v>
      </c>
      <c r="G30" s="7">
        <v>19338</v>
      </c>
      <c r="H30" s="7">
        <v>20239</v>
      </c>
      <c r="I30" s="7">
        <v>21115</v>
      </c>
      <c r="J30" s="7">
        <v>22143</v>
      </c>
      <c r="K30" s="7">
        <v>23125</v>
      </c>
      <c r="L30" s="7">
        <v>23703</v>
      </c>
      <c r="M30" s="7">
        <v>24709</v>
      </c>
      <c r="N30" s="7">
        <v>25451</v>
      </c>
      <c r="O30" s="7">
        <v>25379</v>
      </c>
      <c r="P30" s="7">
        <v>25828</v>
      </c>
      <c r="Q30" s="7">
        <v>25072</v>
      </c>
      <c r="R30" s="36">
        <v>-2.9270559083165559E-2</v>
      </c>
      <c r="S30" s="36">
        <v>5.7756402143188668E-2</v>
      </c>
      <c r="T30" s="35" t="s">
        <v>334</v>
      </c>
      <c r="U30" s="36"/>
    </row>
    <row r="31" spans="1:21" ht="15" customHeight="1" x14ac:dyDescent="0.2">
      <c r="A31" s="5" t="s">
        <v>85</v>
      </c>
      <c r="B31" s="7">
        <v>4243</v>
      </c>
      <c r="C31" s="7">
        <v>4376</v>
      </c>
      <c r="D31" s="7">
        <v>4473</v>
      </c>
      <c r="E31" s="7">
        <v>4752</v>
      </c>
      <c r="F31" s="7">
        <v>4904</v>
      </c>
      <c r="G31" s="7">
        <v>5153</v>
      </c>
      <c r="H31" s="7">
        <v>5274</v>
      </c>
      <c r="I31" s="7">
        <v>5301</v>
      </c>
      <c r="J31" s="7">
        <v>5418</v>
      </c>
      <c r="K31" s="7">
        <v>5418</v>
      </c>
      <c r="L31" s="7">
        <v>5456</v>
      </c>
      <c r="M31" s="7">
        <v>5463</v>
      </c>
      <c r="N31" s="7">
        <v>5626</v>
      </c>
      <c r="O31" s="7">
        <v>5656</v>
      </c>
      <c r="P31" s="7">
        <v>5630</v>
      </c>
      <c r="Q31" s="7">
        <v>5515</v>
      </c>
      <c r="R31" s="36">
        <v>-2.0426287744227389E-2</v>
      </c>
      <c r="S31" s="36">
        <v>1.0813782991202281E-2</v>
      </c>
      <c r="T31" s="35" t="s">
        <v>334</v>
      </c>
      <c r="U31" s="36"/>
    </row>
    <row r="32" spans="1:21" ht="15" customHeight="1" x14ac:dyDescent="0.2">
      <c r="A32" s="5" t="s">
        <v>86</v>
      </c>
      <c r="B32" s="7">
        <v>685</v>
      </c>
      <c r="C32" s="7">
        <v>673</v>
      </c>
      <c r="D32" s="7">
        <v>705</v>
      </c>
      <c r="E32" s="7">
        <v>744</v>
      </c>
      <c r="F32" s="7">
        <v>750</v>
      </c>
      <c r="G32" s="7">
        <v>772</v>
      </c>
      <c r="H32" s="7">
        <v>813</v>
      </c>
      <c r="I32" s="7">
        <v>814</v>
      </c>
      <c r="J32" s="7">
        <v>818</v>
      </c>
      <c r="K32" s="7">
        <v>810</v>
      </c>
      <c r="L32" s="7">
        <v>793</v>
      </c>
      <c r="M32" s="7">
        <v>828</v>
      </c>
      <c r="N32" s="7">
        <v>802</v>
      </c>
      <c r="O32" s="7">
        <v>734</v>
      </c>
      <c r="P32" s="7">
        <v>754</v>
      </c>
      <c r="Q32" s="7">
        <v>763</v>
      </c>
      <c r="R32" s="36">
        <v>1.1936339522546469E-2</v>
      </c>
      <c r="S32" s="36">
        <v>-3.7831021437578771E-2</v>
      </c>
      <c r="T32" s="35" t="s">
        <v>334</v>
      </c>
      <c r="U32" s="36"/>
    </row>
    <row r="33" spans="1:21" ht="15" customHeight="1" x14ac:dyDescent="0.2">
      <c r="A33" s="5" t="s">
        <v>87</v>
      </c>
      <c r="B33" s="7">
        <v>205</v>
      </c>
      <c r="C33" s="7">
        <v>223</v>
      </c>
      <c r="D33" s="7">
        <v>253</v>
      </c>
      <c r="E33" s="7">
        <v>270</v>
      </c>
      <c r="F33" s="7">
        <v>263</v>
      </c>
      <c r="G33" s="7">
        <v>267</v>
      </c>
      <c r="H33" s="7">
        <v>276</v>
      </c>
      <c r="I33" s="7">
        <v>269</v>
      </c>
      <c r="J33" s="7">
        <v>286</v>
      </c>
      <c r="K33" s="7">
        <v>285</v>
      </c>
      <c r="L33" s="7">
        <v>284</v>
      </c>
      <c r="M33" s="7">
        <v>294</v>
      </c>
      <c r="N33" s="7">
        <v>292</v>
      </c>
      <c r="O33" s="7">
        <v>284</v>
      </c>
      <c r="P33" s="7">
        <v>293</v>
      </c>
      <c r="Q33" s="7">
        <v>270</v>
      </c>
      <c r="R33" s="36">
        <v>-7.8498293515358308E-2</v>
      </c>
      <c r="S33" s="36">
        <v>-4.9295774647887369E-2</v>
      </c>
      <c r="T33" s="35" t="s">
        <v>334</v>
      </c>
      <c r="U33" s="36"/>
    </row>
    <row r="34" spans="1:21" ht="15" customHeight="1" x14ac:dyDescent="0.2">
      <c r="A34" s="5" t="s">
        <v>88</v>
      </c>
      <c r="B34" s="7">
        <v>6671</v>
      </c>
      <c r="C34" s="7">
        <v>6747</v>
      </c>
      <c r="D34" s="7">
        <v>6967</v>
      </c>
      <c r="E34" s="7">
        <v>7285</v>
      </c>
      <c r="F34" s="7">
        <v>7631</v>
      </c>
      <c r="G34" s="7">
        <v>7886</v>
      </c>
      <c r="H34" s="7">
        <v>7966</v>
      </c>
      <c r="I34" s="7">
        <v>8118</v>
      </c>
      <c r="J34" s="7">
        <v>8407</v>
      </c>
      <c r="K34" s="7">
        <v>8665</v>
      </c>
      <c r="L34" s="7">
        <v>8880</v>
      </c>
      <c r="M34" s="7">
        <v>8907</v>
      </c>
      <c r="N34" s="7">
        <v>8674</v>
      </c>
      <c r="O34" s="7">
        <v>8477</v>
      </c>
      <c r="P34" s="7">
        <v>8854</v>
      </c>
      <c r="Q34" s="7">
        <v>8530</v>
      </c>
      <c r="R34" s="36">
        <v>-3.6593629997741184E-2</v>
      </c>
      <c r="S34" s="36">
        <v>-3.94144144144144E-2</v>
      </c>
      <c r="T34" s="35" t="s">
        <v>335</v>
      </c>
      <c r="U34" s="36"/>
    </row>
    <row r="35" spans="1:21" ht="15" customHeight="1" x14ac:dyDescent="0.2">
      <c r="A35" s="5" t="s">
        <v>1</v>
      </c>
      <c r="B35" s="7">
        <v>1386</v>
      </c>
      <c r="C35" s="7">
        <v>1388</v>
      </c>
      <c r="D35" s="7">
        <v>1484</v>
      </c>
      <c r="E35" s="7">
        <v>1542</v>
      </c>
      <c r="F35" s="7">
        <v>1544</v>
      </c>
      <c r="G35" s="7">
        <v>1590</v>
      </c>
      <c r="H35" s="7">
        <v>1554</v>
      </c>
      <c r="I35" s="7">
        <v>1570</v>
      </c>
      <c r="J35" s="7">
        <v>1660</v>
      </c>
      <c r="K35" s="7">
        <v>1740</v>
      </c>
      <c r="L35" s="7">
        <v>1825</v>
      </c>
      <c r="M35" s="7">
        <v>1798</v>
      </c>
      <c r="N35" s="7">
        <v>1792</v>
      </c>
      <c r="O35" s="7">
        <v>1724</v>
      </c>
      <c r="P35" s="7">
        <v>1739</v>
      </c>
      <c r="Q35" s="7">
        <v>1682</v>
      </c>
      <c r="R35" s="36">
        <v>-3.2777458309373175E-2</v>
      </c>
      <c r="S35" s="36">
        <v>-7.8356164383561633E-2</v>
      </c>
      <c r="T35" s="35" t="s">
        <v>334</v>
      </c>
      <c r="U35" s="36"/>
    </row>
    <row r="36" spans="1:21" ht="15" customHeight="1" x14ac:dyDescent="0.2">
      <c r="A36" s="5" t="s">
        <v>89</v>
      </c>
      <c r="B36" s="7">
        <v>6494</v>
      </c>
      <c r="C36" s="7">
        <v>7054</v>
      </c>
      <c r="D36" s="7">
        <v>7841</v>
      </c>
      <c r="E36" s="7">
        <v>8806</v>
      </c>
      <c r="F36" s="7">
        <v>9830</v>
      </c>
      <c r="G36" s="7">
        <v>10733</v>
      </c>
      <c r="H36" s="7">
        <v>11573</v>
      </c>
      <c r="I36" s="7">
        <v>12411</v>
      </c>
      <c r="J36" s="7">
        <v>13628</v>
      </c>
      <c r="K36" s="7">
        <v>14588</v>
      </c>
      <c r="L36" s="7">
        <v>15508</v>
      </c>
      <c r="M36" s="7">
        <v>16583</v>
      </c>
      <c r="N36" s="7">
        <v>17209</v>
      </c>
      <c r="O36" s="7">
        <v>17875</v>
      </c>
      <c r="P36" s="7">
        <v>18340</v>
      </c>
      <c r="Q36" s="7">
        <v>17720</v>
      </c>
      <c r="R36" s="36">
        <v>-3.3805888767720838E-2</v>
      </c>
      <c r="S36" s="36">
        <v>0.14263605880835706</v>
      </c>
      <c r="T36" s="35" t="s">
        <v>335</v>
      </c>
      <c r="U36" s="36"/>
    </row>
    <row r="37" spans="1:21" ht="15" customHeight="1" x14ac:dyDescent="0.2">
      <c r="A37" s="5" t="s">
        <v>90</v>
      </c>
      <c r="B37" s="7">
        <v>636</v>
      </c>
      <c r="C37" s="7">
        <v>696</v>
      </c>
      <c r="D37" s="7">
        <v>689</v>
      </c>
      <c r="E37" s="7">
        <v>728</v>
      </c>
      <c r="F37" s="7">
        <v>722</v>
      </c>
      <c r="G37" s="7">
        <v>743</v>
      </c>
      <c r="H37" s="7">
        <v>767</v>
      </c>
      <c r="I37" s="7">
        <v>766</v>
      </c>
      <c r="J37" s="7">
        <v>766</v>
      </c>
      <c r="K37" s="7">
        <v>770</v>
      </c>
      <c r="L37" s="7">
        <v>761</v>
      </c>
      <c r="M37" s="7">
        <v>767</v>
      </c>
      <c r="N37" s="7">
        <v>775</v>
      </c>
      <c r="O37" s="7">
        <v>743</v>
      </c>
      <c r="P37" s="7">
        <v>746</v>
      </c>
      <c r="Q37" s="7">
        <v>740</v>
      </c>
      <c r="R37" s="36">
        <v>-8.0428954423592547E-3</v>
      </c>
      <c r="S37" s="36">
        <v>-2.7595269382391541E-2</v>
      </c>
      <c r="T37" s="35" t="s">
        <v>334</v>
      </c>
      <c r="U37" s="36"/>
    </row>
    <row r="38" spans="1:21" ht="15" customHeight="1" x14ac:dyDescent="0.2">
      <c r="A38" s="5" t="s">
        <v>91</v>
      </c>
      <c r="B38" s="7">
        <v>10234</v>
      </c>
      <c r="C38" s="7">
        <v>10561</v>
      </c>
      <c r="D38" s="7">
        <v>11040</v>
      </c>
      <c r="E38" s="7">
        <v>11822</v>
      </c>
      <c r="F38" s="7">
        <v>12445</v>
      </c>
      <c r="G38" s="7">
        <v>12757</v>
      </c>
      <c r="H38" s="7">
        <v>13084</v>
      </c>
      <c r="I38" s="7">
        <v>13552</v>
      </c>
      <c r="J38" s="7">
        <v>13973</v>
      </c>
      <c r="K38" s="7">
        <v>14417</v>
      </c>
      <c r="L38" s="7">
        <v>15068</v>
      </c>
      <c r="M38" s="7">
        <v>15138</v>
      </c>
      <c r="N38" s="7">
        <v>14954</v>
      </c>
      <c r="O38" s="7">
        <v>15094</v>
      </c>
      <c r="P38" s="7">
        <v>15471</v>
      </c>
      <c r="Q38" s="7">
        <v>14641</v>
      </c>
      <c r="R38" s="36">
        <v>-5.3648762200245614E-2</v>
      </c>
      <c r="S38" s="36">
        <v>-2.8338200159277904E-2</v>
      </c>
      <c r="T38" s="35" t="s">
        <v>335</v>
      </c>
      <c r="U38" s="36"/>
    </row>
    <row r="39" spans="1:21" ht="15" customHeight="1" x14ac:dyDescent="0.2">
      <c r="A39" s="5" t="s">
        <v>92</v>
      </c>
      <c r="B39" s="7">
        <v>6756</v>
      </c>
      <c r="C39" s="7">
        <v>6899</v>
      </c>
      <c r="D39" s="7">
        <v>7205</v>
      </c>
      <c r="E39" s="7">
        <v>7826</v>
      </c>
      <c r="F39" s="7">
        <v>8149</v>
      </c>
      <c r="G39" s="7">
        <v>8467</v>
      </c>
      <c r="H39" s="7">
        <v>8764</v>
      </c>
      <c r="I39" s="7">
        <v>9440</v>
      </c>
      <c r="J39" s="7">
        <v>10102</v>
      </c>
      <c r="K39" s="7">
        <v>10705</v>
      </c>
      <c r="L39" s="7">
        <v>11184</v>
      </c>
      <c r="M39" s="7">
        <v>11386</v>
      </c>
      <c r="N39" s="7">
        <v>11345</v>
      </c>
      <c r="O39" s="7">
        <v>11329</v>
      </c>
      <c r="P39" s="7">
        <v>11589</v>
      </c>
      <c r="Q39" s="7">
        <v>11018</v>
      </c>
      <c r="R39" s="36">
        <v>-4.9270860298558983E-2</v>
      </c>
      <c r="S39" s="36">
        <v>-1.484263233190275E-2</v>
      </c>
      <c r="T39" s="35" t="s">
        <v>335</v>
      </c>
      <c r="U39" s="36"/>
    </row>
    <row r="40" spans="1:21" ht="15" customHeight="1" x14ac:dyDescent="0.2">
      <c r="A40" s="5" t="s">
        <v>93</v>
      </c>
      <c r="B40" s="7">
        <v>4947</v>
      </c>
      <c r="C40" s="7">
        <v>5174</v>
      </c>
      <c r="D40" s="7">
        <v>5428</v>
      </c>
      <c r="E40" s="7">
        <v>5681</v>
      </c>
      <c r="F40" s="7">
        <v>5793</v>
      </c>
      <c r="G40" s="7">
        <v>5941</v>
      </c>
      <c r="H40" s="7">
        <v>6061</v>
      </c>
      <c r="I40" s="7">
        <v>6236</v>
      </c>
      <c r="J40" s="7">
        <v>6381</v>
      </c>
      <c r="K40" s="7">
        <v>6405</v>
      </c>
      <c r="L40" s="7">
        <v>6363</v>
      </c>
      <c r="M40" s="7">
        <v>6442</v>
      </c>
      <c r="N40" s="7">
        <v>6561</v>
      </c>
      <c r="O40" s="7">
        <v>6621</v>
      </c>
      <c r="P40" s="7">
        <v>6796</v>
      </c>
      <c r="Q40" s="7">
        <v>6542</v>
      </c>
      <c r="R40" s="36">
        <v>-3.7374926427310218E-2</v>
      </c>
      <c r="S40" s="36">
        <v>2.8131384567028128E-2</v>
      </c>
      <c r="T40" s="35" t="s">
        <v>334</v>
      </c>
      <c r="U40" s="36"/>
    </row>
    <row r="41" spans="1:21" ht="15" customHeight="1" x14ac:dyDescent="0.2">
      <c r="A41" s="5" t="s">
        <v>94</v>
      </c>
      <c r="B41" s="7">
        <v>142</v>
      </c>
      <c r="C41" s="7">
        <v>152</v>
      </c>
      <c r="D41" s="7">
        <v>152</v>
      </c>
      <c r="E41" s="7">
        <v>171</v>
      </c>
      <c r="F41" s="7">
        <v>176</v>
      </c>
      <c r="G41" s="7">
        <v>174</v>
      </c>
      <c r="H41" s="7">
        <v>181</v>
      </c>
      <c r="I41" s="7">
        <v>190</v>
      </c>
      <c r="J41" s="7">
        <v>198</v>
      </c>
      <c r="K41" s="7">
        <v>202</v>
      </c>
      <c r="L41" s="7">
        <v>201</v>
      </c>
      <c r="M41" s="7">
        <v>203</v>
      </c>
      <c r="N41" s="7">
        <v>200</v>
      </c>
      <c r="O41" s="7">
        <v>200</v>
      </c>
      <c r="P41" s="7">
        <v>197</v>
      </c>
      <c r="Q41" s="7">
        <v>196</v>
      </c>
      <c r="R41" s="36">
        <v>-5.0761421319797106E-3</v>
      </c>
      <c r="S41" s="36">
        <v>-2.4875621890547261E-2</v>
      </c>
      <c r="T41" s="35" t="s">
        <v>334</v>
      </c>
      <c r="U41" s="36"/>
    </row>
    <row r="42" spans="1:21" ht="15" customHeight="1" x14ac:dyDescent="0.2">
      <c r="A42" s="5" t="s">
        <v>95</v>
      </c>
      <c r="B42" s="7">
        <v>1512</v>
      </c>
      <c r="C42" s="7">
        <v>1540</v>
      </c>
      <c r="D42" s="7">
        <v>1576</v>
      </c>
      <c r="E42" s="7">
        <v>1674</v>
      </c>
      <c r="F42" s="7">
        <v>1737</v>
      </c>
      <c r="G42" s="7">
        <v>1805</v>
      </c>
      <c r="H42" s="7">
        <v>1888</v>
      </c>
      <c r="I42" s="7">
        <v>1932</v>
      </c>
      <c r="J42" s="7">
        <v>1959</v>
      </c>
      <c r="K42" s="7">
        <v>1969</v>
      </c>
      <c r="L42" s="7">
        <v>1947</v>
      </c>
      <c r="M42" s="7">
        <v>2022</v>
      </c>
      <c r="N42" s="7">
        <v>2035</v>
      </c>
      <c r="O42" s="7">
        <v>1956</v>
      </c>
      <c r="P42" s="7">
        <v>1991</v>
      </c>
      <c r="Q42" s="7">
        <v>1948</v>
      </c>
      <c r="R42" s="36">
        <v>-2.1597187343043722E-2</v>
      </c>
      <c r="S42" s="36">
        <v>5.1361068310229463E-4</v>
      </c>
      <c r="T42" s="35" t="s">
        <v>334</v>
      </c>
      <c r="U42" s="36"/>
    </row>
    <row r="43" spans="1:21" ht="15" customHeight="1" x14ac:dyDescent="0.2">
      <c r="A43" s="5" t="s">
        <v>96</v>
      </c>
      <c r="B43" s="7">
        <v>5079</v>
      </c>
      <c r="C43" s="7">
        <v>5211</v>
      </c>
      <c r="D43" s="7">
        <v>5440</v>
      </c>
      <c r="E43" s="7">
        <v>5840</v>
      </c>
      <c r="F43" s="7">
        <v>6219</v>
      </c>
      <c r="G43" s="7">
        <v>6341</v>
      </c>
      <c r="H43" s="7">
        <v>6607</v>
      </c>
      <c r="I43" s="7">
        <v>7045</v>
      </c>
      <c r="J43" s="7">
        <v>7792</v>
      </c>
      <c r="K43" s="7">
        <v>8152</v>
      </c>
      <c r="L43" s="7">
        <v>8625</v>
      </c>
      <c r="M43" s="7">
        <v>8824</v>
      </c>
      <c r="N43" s="7">
        <v>9003</v>
      </c>
      <c r="O43" s="7">
        <v>9157</v>
      </c>
      <c r="P43" s="7">
        <v>9367</v>
      </c>
      <c r="Q43" s="7">
        <v>8829</v>
      </c>
      <c r="R43" s="13">
        <v>-5.743567844560693E-2</v>
      </c>
      <c r="S43" s="13">
        <v>2.3652173913043528E-2</v>
      </c>
      <c r="T43" s="35" t="s">
        <v>335</v>
      </c>
      <c r="U43" s="36"/>
    </row>
    <row r="44" spans="1:21" ht="15" customHeight="1" x14ac:dyDescent="0.2">
      <c r="A44" s="5" t="s">
        <v>97</v>
      </c>
      <c r="B44" s="7">
        <v>314</v>
      </c>
      <c r="C44" s="7">
        <v>325</v>
      </c>
      <c r="D44" s="7">
        <v>315</v>
      </c>
      <c r="E44" s="7">
        <v>338</v>
      </c>
      <c r="F44" s="7">
        <v>335</v>
      </c>
      <c r="G44" s="7">
        <v>349</v>
      </c>
      <c r="H44" s="7">
        <v>374</v>
      </c>
      <c r="I44" s="7">
        <v>387</v>
      </c>
      <c r="J44" s="7">
        <v>407</v>
      </c>
      <c r="K44" s="7">
        <v>409</v>
      </c>
      <c r="L44" s="7">
        <v>428</v>
      </c>
      <c r="M44" s="7">
        <v>457</v>
      </c>
      <c r="N44" s="7">
        <v>474</v>
      </c>
      <c r="O44" s="7">
        <v>467</v>
      </c>
      <c r="P44" s="7">
        <v>474</v>
      </c>
      <c r="Q44" s="7">
        <v>435</v>
      </c>
      <c r="R44" s="36">
        <v>-8.2278481012658222E-2</v>
      </c>
      <c r="S44" s="36">
        <v>1.6355140186915973E-2</v>
      </c>
      <c r="T44" s="35" t="s">
        <v>334</v>
      </c>
      <c r="U44" s="36"/>
    </row>
    <row r="45" spans="1:21" ht="15" customHeight="1" x14ac:dyDescent="0.2">
      <c r="A45" s="5" t="s">
        <v>98</v>
      </c>
      <c r="B45" s="7">
        <v>7984</v>
      </c>
      <c r="C45" s="7">
        <v>8357</v>
      </c>
      <c r="D45" s="7">
        <v>9009</v>
      </c>
      <c r="E45" s="7">
        <v>9694</v>
      </c>
      <c r="F45" s="7">
        <v>10507</v>
      </c>
      <c r="G45" s="7">
        <v>11102</v>
      </c>
      <c r="H45" s="7">
        <v>11796</v>
      </c>
      <c r="I45" s="7">
        <v>12388</v>
      </c>
      <c r="J45" s="7">
        <v>12978</v>
      </c>
      <c r="K45" s="7">
        <v>13235</v>
      </c>
      <c r="L45" s="7">
        <v>13470</v>
      </c>
      <c r="M45" s="7">
        <v>13748</v>
      </c>
      <c r="N45" s="7">
        <v>13640</v>
      </c>
      <c r="O45" s="7">
        <v>14497</v>
      </c>
      <c r="P45" s="7">
        <v>15509</v>
      </c>
      <c r="Q45" s="7">
        <v>14855</v>
      </c>
      <c r="R45" s="36">
        <v>-4.2169063124637307E-2</v>
      </c>
      <c r="S45" s="36">
        <v>0.10282108389012623</v>
      </c>
      <c r="T45" s="35" t="s">
        <v>335</v>
      </c>
      <c r="U45" s="36"/>
    </row>
    <row r="46" spans="1:21" ht="15" customHeight="1" x14ac:dyDescent="0.2">
      <c r="A46" s="5" t="s">
        <v>99</v>
      </c>
      <c r="B46" s="7">
        <v>6379</v>
      </c>
      <c r="C46" s="7">
        <v>6497</v>
      </c>
      <c r="D46" s="7">
        <v>6869</v>
      </c>
      <c r="E46" s="7">
        <v>7283</v>
      </c>
      <c r="F46" s="7">
        <v>7527</v>
      </c>
      <c r="G46" s="7">
        <v>7849</v>
      </c>
      <c r="H46" s="7">
        <v>8181</v>
      </c>
      <c r="I46" s="7">
        <v>8598</v>
      </c>
      <c r="J46" s="7">
        <v>9113</v>
      </c>
      <c r="K46" s="7">
        <v>9334</v>
      </c>
      <c r="L46" s="7">
        <v>9556</v>
      </c>
      <c r="M46" s="7">
        <v>9773</v>
      </c>
      <c r="N46" s="7">
        <v>9680</v>
      </c>
      <c r="O46" s="7">
        <v>9504</v>
      </c>
      <c r="P46" s="7">
        <v>9669</v>
      </c>
      <c r="Q46" s="7">
        <v>9138</v>
      </c>
      <c r="R46" s="36">
        <v>-5.4917778467266531E-2</v>
      </c>
      <c r="S46" s="36">
        <v>-4.3742151527835893E-2</v>
      </c>
      <c r="T46" s="35" t="s">
        <v>335</v>
      </c>
      <c r="U46" s="36"/>
    </row>
    <row r="47" spans="1:21" ht="15" customHeight="1" x14ac:dyDescent="0.2">
      <c r="A47" s="5" t="s">
        <v>15</v>
      </c>
      <c r="B47" s="7">
        <v>22217</v>
      </c>
      <c r="C47" s="7">
        <v>23707</v>
      </c>
      <c r="D47" s="7">
        <v>25321</v>
      </c>
      <c r="E47" s="7">
        <v>27275</v>
      </c>
      <c r="F47" s="7">
        <v>30349</v>
      </c>
      <c r="G47" s="7">
        <v>33199</v>
      </c>
      <c r="H47" s="7">
        <v>36875</v>
      </c>
      <c r="I47" s="7">
        <v>39946</v>
      </c>
      <c r="J47" s="7">
        <v>44105</v>
      </c>
      <c r="K47" s="7">
        <v>47672</v>
      </c>
      <c r="L47" s="7">
        <v>50349</v>
      </c>
      <c r="M47" s="7">
        <v>49836</v>
      </c>
      <c r="N47" s="7">
        <v>55413</v>
      </c>
      <c r="O47" s="7">
        <v>60302</v>
      </c>
      <c r="P47" s="7">
        <v>61641</v>
      </c>
      <c r="Q47" s="7">
        <v>59935</v>
      </c>
      <c r="R47" s="36">
        <v>-2.7676384224785466E-2</v>
      </c>
      <c r="S47" s="36">
        <v>0.19039107032910296</v>
      </c>
      <c r="T47" s="35" t="s">
        <v>335</v>
      </c>
      <c r="U47" s="36"/>
    </row>
    <row r="48" spans="1:21" ht="15" customHeight="1" x14ac:dyDescent="0.2">
      <c r="A48" s="5" t="s">
        <v>11</v>
      </c>
      <c r="B48" s="7">
        <v>4855</v>
      </c>
      <c r="C48" s="7">
        <v>5846</v>
      </c>
      <c r="D48" s="7">
        <v>6931</v>
      </c>
      <c r="E48" s="7">
        <v>7816</v>
      </c>
      <c r="F48" s="7">
        <v>8659</v>
      </c>
      <c r="G48" s="7">
        <v>9387</v>
      </c>
      <c r="H48" s="7">
        <v>9893</v>
      </c>
      <c r="I48" s="7">
        <v>10529</v>
      </c>
      <c r="J48" s="7">
        <v>11387</v>
      </c>
      <c r="K48" s="7">
        <v>12466</v>
      </c>
      <c r="L48" s="7">
        <v>13521</v>
      </c>
      <c r="M48" s="7">
        <v>14943</v>
      </c>
      <c r="N48" s="7">
        <v>16348</v>
      </c>
      <c r="O48" s="7">
        <v>17756</v>
      </c>
      <c r="P48" s="7">
        <v>19989</v>
      </c>
      <c r="Q48" s="7">
        <v>20875</v>
      </c>
      <c r="R48" s="36">
        <v>4.4324378408124421E-2</v>
      </c>
      <c r="S48" s="36">
        <v>0.54389468234598026</v>
      </c>
      <c r="T48" s="35" t="s">
        <v>335</v>
      </c>
      <c r="U48" s="36"/>
    </row>
    <row r="49" spans="1:21" ht="15" customHeight="1" x14ac:dyDescent="0.2">
      <c r="A49" s="5" t="s">
        <v>435</v>
      </c>
      <c r="B49" s="7">
        <v>15341</v>
      </c>
      <c r="C49" s="7">
        <v>16031</v>
      </c>
      <c r="D49" s="7">
        <v>17082</v>
      </c>
      <c r="E49" s="7">
        <v>18455</v>
      </c>
      <c r="F49" s="7">
        <v>19504</v>
      </c>
      <c r="G49" s="7">
        <v>20529</v>
      </c>
      <c r="H49" s="7">
        <v>21659</v>
      </c>
      <c r="I49" s="7">
        <v>22574</v>
      </c>
      <c r="J49" s="7">
        <v>24164</v>
      </c>
      <c r="K49" s="7">
        <v>25318</v>
      </c>
      <c r="L49" s="7">
        <v>26414</v>
      </c>
      <c r="M49" s="7">
        <v>26774</v>
      </c>
      <c r="N49" s="7">
        <v>26235</v>
      </c>
      <c r="O49" s="7">
        <v>26487</v>
      </c>
      <c r="P49" s="7">
        <v>27317</v>
      </c>
      <c r="Q49" s="7">
        <v>25918</v>
      </c>
      <c r="R49" s="36">
        <v>-5.1213530036241184E-2</v>
      </c>
      <c r="S49" s="36">
        <v>-1.8777920799575964E-2</v>
      </c>
      <c r="T49" s="35" t="s">
        <v>335</v>
      </c>
      <c r="U49" s="36"/>
    </row>
    <row r="50" spans="1:21" ht="15" customHeight="1" x14ac:dyDescent="0.2">
      <c r="A50" s="5" t="s">
        <v>2</v>
      </c>
      <c r="B50" s="7">
        <v>3943</v>
      </c>
      <c r="C50" s="7">
        <v>4079</v>
      </c>
      <c r="D50" s="7">
        <v>4284</v>
      </c>
      <c r="E50" s="7">
        <v>4536</v>
      </c>
      <c r="F50" s="7">
        <v>4690</v>
      </c>
      <c r="G50" s="7">
        <v>4680</v>
      </c>
      <c r="H50" s="7">
        <v>4839</v>
      </c>
      <c r="I50" s="7">
        <v>4854</v>
      </c>
      <c r="J50" s="7">
        <v>4993</v>
      </c>
      <c r="K50" s="7">
        <v>5063</v>
      </c>
      <c r="L50" s="7">
        <v>4991</v>
      </c>
      <c r="M50" s="7">
        <v>5058</v>
      </c>
      <c r="N50" s="7">
        <v>5158</v>
      </c>
      <c r="O50" s="7">
        <v>5172</v>
      </c>
      <c r="P50" s="7">
        <v>5172</v>
      </c>
      <c r="Q50" s="7">
        <v>4953</v>
      </c>
      <c r="R50" s="36">
        <v>-4.234338747099764E-2</v>
      </c>
      <c r="S50" s="36">
        <v>-7.6137046684031651E-3</v>
      </c>
      <c r="T50" s="35" t="s">
        <v>334</v>
      </c>
      <c r="U50" s="36"/>
    </row>
    <row r="51" spans="1:21" ht="15" customHeight="1" x14ac:dyDescent="0.2">
      <c r="A51" s="5" t="s">
        <v>100</v>
      </c>
      <c r="B51" s="7">
        <v>1564</v>
      </c>
      <c r="C51" s="7">
        <v>1563</v>
      </c>
      <c r="D51" s="7">
        <v>1651</v>
      </c>
      <c r="E51" s="7">
        <v>1832</v>
      </c>
      <c r="F51" s="7">
        <v>1964</v>
      </c>
      <c r="G51" s="7">
        <v>2115</v>
      </c>
      <c r="H51" s="7">
        <v>2320</v>
      </c>
      <c r="I51" s="7">
        <v>2442</v>
      </c>
      <c r="J51" s="7">
        <v>2571</v>
      </c>
      <c r="K51" s="7">
        <v>2628</v>
      </c>
      <c r="L51" s="7">
        <v>2658</v>
      </c>
      <c r="M51" s="7">
        <v>2820</v>
      </c>
      <c r="N51" s="7">
        <v>2989</v>
      </c>
      <c r="O51" s="7">
        <v>3029</v>
      </c>
      <c r="P51" s="7">
        <v>3362</v>
      </c>
      <c r="Q51" s="7">
        <v>3708</v>
      </c>
      <c r="R51" s="36">
        <v>0.1029149315883402</v>
      </c>
      <c r="S51" s="36">
        <v>0.39503386004514662</v>
      </c>
      <c r="T51" s="35" t="s">
        <v>334</v>
      </c>
      <c r="U51" s="36"/>
    </row>
    <row r="52" spans="1:21" ht="15" customHeight="1" x14ac:dyDescent="0.2">
      <c r="A52" s="5" t="s">
        <v>101</v>
      </c>
      <c r="B52" s="7">
        <v>1469</v>
      </c>
      <c r="C52" s="7">
        <v>1590</v>
      </c>
      <c r="D52" s="7">
        <v>1613</v>
      </c>
      <c r="E52" s="7">
        <v>1737</v>
      </c>
      <c r="F52" s="7">
        <v>1745</v>
      </c>
      <c r="G52" s="7">
        <v>1827</v>
      </c>
      <c r="H52" s="7">
        <v>1873</v>
      </c>
      <c r="I52" s="7">
        <v>1915</v>
      </c>
      <c r="J52" s="7">
        <v>1981</v>
      </c>
      <c r="K52" s="7">
        <v>1989</v>
      </c>
      <c r="L52" s="7">
        <v>1957</v>
      </c>
      <c r="M52" s="7">
        <v>1983</v>
      </c>
      <c r="N52" s="7">
        <v>1952</v>
      </c>
      <c r="O52" s="7">
        <v>1939</v>
      </c>
      <c r="P52" s="7">
        <v>1912</v>
      </c>
      <c r="Q52" s="7">
        <v>1895</v>
      </c>
      <c r="R52" s="36">
        <v>-8.8912133891213552E-3</v>
      </c>
      <c r="S52" s="36">
        <v>-3.1681144609095546E-2</v>
      </c>
      <c r="T52" s="35" t="s">
        <v>334</v>
      </c>
      <c r="U52" s="36"/>
    </row>
    <row r="53" spans="1:21" ht="15" customHeight="1" x14ac:dyDescent="0.2">
      <c r="A53" s="5" t="s">
        <v>102</v>
      </c>
      <c r="B53" s="7">
        <v>12362</v>
      </c>
      <c r="C53" s="7">
        <v>12803</v>
      </c>
      <c r="D53" s="7">
        <v>13359</v>
      </c>
      <c r="E53" s="7">
        <v>14010</v>
      </c>
      <c r="F53" s="7">
        <v>14442</v>
      </c>
      <c r="G53" s="7">
        <v>14734</v>
      </c>
      <c r="H53" s="7">
        <v>15249</v>
      </c>
      <c r="I53" s="7">
        <v>16031</v>
      </c>
      <c r="J53" s="7">
        <v>16763</v>
      </c>
      <c r="K53" s="7">
        <v>17248</v>
      </c>
      <c r="L53" s="7">
        <v>17810</v>
      </c>
      <c r="M53" s="7">
        <v>18157</v>
      </c>
      <c r="N53" s="7">
        <v>18590</v>
      </c>
      <c r="O53" s="7">
        <v>19328</v>
      </c>
      <c r="P53" s="7">
        <v>19753</v>
      </c>
      <c r="Q53" s="7">
        <v>18633</v>
      </c>
      <c r="R53" s="36">
        <v>-5.6700248063585312E-2</v>
      </c>
      <c r="S53" s="36">
        <v>4.6209994385176811E-2</v>
      </c>
      <c r="T53" s="35" t="s">
        <v>335</v>
      </c>
      <c r="U53" s="36"/>
    </row>
    <row r="54" spans="1:21" ht="15" customHeight="1" x14ac:dyDescent="0.2">
      <c r="A54" s="5" t="s">
        <v>103</v>
      </c>
      <c r="B54" s="7">
        <v>9320</v>
      </c>
      <c r="C54" s="7">
        <v>9220</v>
      </c>
      <c r="D54" s="7">
        <v>9675</v>
      </c>
      <c r="E54" s="7">
        <v>10200</v>
      </c>
      <c r="F54" s="7">
        <v>10818</v>
      </c>
      <c r="G54" s="7">
        <v>11126</v>
      </c>
      <c r="H54" s="7">
        <v>11547</v>
      </c>
      <c r="I54" s="7">
        <v>12126</v>
      </c>
      <c r="J54" s="7">
        <v>12567</v>
      </c>
      <c r="K54" s="7">
        <v>13148</v>
      </c>
      <c r="L54" s="7">
        <v>13814</v>
      </c>
      <c r="M54" s="7">
        <v>14031</v>
      </c>
      <c r="N54" s="7">
        <v>13703</v>
      </c>
      <c r="O54" s="7">
        <v>14031</v>
      </c>
      <c r="P54" s="7">
        <v>14512</v>
      </c>
      <c r="Q54" s="7">
        <v>14214</v>
      </c>
      <c r="R54" s="36">
        <v>-2.053472987872107E-2</v>
      </c>
      <c r="S54" s="36">
        <v>2.8956131460836865E-2</v>
      </c>
      <c r="T54" s="35" t="s">
        <v>334</v>
      </c>
      <c r="U54" s="36"/>
    </row>
    <row r="55" spans="1:21" ht="15" customHeight="1" x14ac:dyDescent="0.2">
      <c r="A55" s="5" t="s">
        <v>104</v>
      </c>
      <c r="B55" s="7">
        <v>965</v>
      </c>
      <c r="C55" s="7">
        <v>1013</v>
      </c>
      <c r="D55" s="7">
        <v>1141</v>
      </c>
      <c r="E55" s="7">
        <v>1292</v>
      </c>
      <c r="F55" s="7">
        <v>1454</v>
      </c>
      <c r="G55" s="7">
        <v>1543</v>
      </c>
      <c r="H55" s="7">
        <v>1547</v>
      </c>
      <c r="I55" s="7">
        <v>1590</v>
      </c>
      <c r="J55" s="7">
        <v>1633</v>
      </c>
      <c r="K55" s="7">
        <v>1664</v>
      </c>
      <c r="L55" s="7">
        <v>1758</v>
      </c>
      <c r="M55" s="7">
        <v>1830</v>
      </c>
      <c r="N55" s="7">
        <v>1886</v>
      </c>
      <c r="O55" s="7">
        <v>1874</v>
      </c>
      <c r="P55" s="7">
        <v>1948</v>
      </c>
      <c r="Q55" s="7">
        <v>1923</v>
      </c>
      <c r="R55" s="36">
        <v>-1.2833675564681735E-2</v>
      </c>
      <c r="S55" s="36">
        <v>9.3856655290102342E-2</v>
      </c>
      <c r="T55" s="35" t="s">
        <v>335</v>
      </c>
      <c r="U55" s="36"/>
    </row>
    <row r="56" spans="1:21" ht="15" customHeight="1" x14ac:dyDescent="0.2">
      <c r="A56" s="5" t="s">
        <v>126</v>
      </c>
      <c r="B56" s="7">
        <v>8616</v>
      </c>
      <c r="C56" s="7">
        <v>9029</v>
      </c>
      <c r="D56" s="7">
        <v>9262</v>
      </c>
      <c r="E56" s="7">
        <v>9831</v>
      </c>
      <c r="F56" s="7">
        <v>10390</v>
      </c>
      <c r="G56" s="7">
        <v>10686</v>
      </c>
      <c r="H56" s="7">
        <v>10960</v>
      </c>
      <c r="I56" s="7">
        <v>11062</v>
      </c>
      <c r="J56" s="7">
        <v>11268</v>
      </c>
      <c r="K56" s="7">
        <v>11244</v>
      </c>
      <c r="L56" s="7">
        <v>11258</v>
      </c>
      <c r="M56" s="7">
        <v>11554</v>
      </c>
      <c r="N56" s="7">
        <v>11294</v>
      </c>
      <c r="O56" s="7">
        <v>10604</v>
      </c>
      <c r="P56" s="7">
        <v>10574</v>
      </c>
      <c r="Q56" s="7">
        <v>10368</v>
      </c>
      <c r="R56" s="36">
        <v>-1.9481747682996042E-2</v>
      </c>
      <c r="S56" s="36">
        <v>-7.9054894297388545E-2</v>
      </c>
      <c r="T56" s="35" t="s">
        <v>335</v>
      </c>
      <c r="U56" s="36"/>
    </row>
    <row r="57" spans="1:21" ht="15" customHeight="1" x14ac:dyDescent="0.2">
      <c r="A57" s="5" t="s">
        <v>105</v>
      </c>
      <c r="B57" s="7">
        <v>882</v>
      </c>
      <c r="C57" s="7">
        <v>862</v>
      </c>
      <c r="D57" s="7">
        <v>843</v>
      </c>
      <c r="E57" s="7">
        <v>882</v>
      </c>
      <c r="F57" s="7">
        <v>893</v>
      </c>
      <c r="G57" s="7">
        <v>908</v>
      </c>
      <c r="H57" s="7">
        <v>938</v>
      </c>
      <c r="I57" s="7">
        <v>973</v>
      </c>
      <c r="J57" s="7">
        <v>948</v>
      </c>
      <c r="K57" s="7">
        <v>952</v>
      </c>
      <c r="L57" s="7">
        <v>923</v>
      </c>
      <c r="M57" s="7">
        <v>952</v>
      </c>
      <c r="N57" s="7">
        <v>934</v>
      </c>
      <c r="O57" s="7">
        <v>894</v>
      </c>
      <c r="P57" s="7">
        <v>875</v>
      </c>
      <c r="Q57" s="7">
        <v>904</v>
      </c>
      <c r="R57" s="36">
        <v>3.3142857142857141E-2</v>
      </c>
      <c r="S57" s="36">
        <v>-2.0585048754062862E-2</v>
      </c>
      <c r="T57" s="35" t="s">
        <v>334</v>
      </c>
      <c r="U57" s="36"/>
    </row>
    <row r="58" spans="1:21" ht="15" customHeight="1" x14ac:dyDescent="0.2">
      <c r="A58" s="5" t="s">
        <v>106</v>
      </c>
      <c r="B58" s="7">
        <v>517</v>
      </c>
      <c r="C58" s="7">
        <v>534</v>
      </c>
      <c r="D58" s="7">
        <v>549</v>
      </c>
      <c r="E58" s="7">
        <v>592</v>
      </c>
      <c r="F58" s="7">
        <v>627</v>
      </c>
      <c r="G58" s="7">
        <v>647</v>
      </c>
      <c r="H58" s="7">
        <v>667</v>
      </c>
      <c r="I58" s="7">
        <v>670</v>
      </c>
      <c r="J58" s="7">
        <v>667</v>
      </c>
      <c r="K58" s="7">
        <v>676</v>
      </c>
      <c r="L58" s="7">
        <v>679</v>
      </c>
      <c r="M58" s="7">
        <v>671</v>
      </c>
      <c r="N58" s="7">
        <v>648</v>
      </c>
      <c r="O58" s="7">
        <v>617</v>
      </c>
      <c r="P58" s="7">
        <v>629</v>
      </c>
      <c r="Q58" s="7">
        <v>605</v>
      </c>
      <c r="R58" s="36">
        <v>-3.8155802861685184E-2</v>
      </c>
      <c r="S58" s="36">
        <v>-0.10898379970544914</v>
      </c>
      <c r="T58" s="35" t="s">
        <v>334</v>
      </c>
      <c r="U58" s="36"/>
    </row>
    <row r="59" spans="1:21" ht="15" customHeight="1" x14ac:dyDescent="0.2">
      <c r="A59" s="5" t="s">
        <v>107</v>
      </c>
      <c r="B59" s="7">
        <v>536</v>
      </c>
      <c r="C59" s="7">
        <v>516</v>
      </c>
      <c r="D59" s="7">
        <v>564</v>
      </c>
      <c r="E59" s="7">
        <v>582</v>
      </c>
      <c r="F59" s="7">
        <v>611</v>
      </c>
      <c r="G59" s="7">
        <v>646</v>
      </c>
      <c r="H59" s="7">
        <v>669</v>
      </c>
      <c r="I59" s="7">
        <v>658</v>
      </c>
      <c r="J59" s="7">
        <v>648</v>
      </c>
      <c r="K59" s="7">
        <v>656</v>
      </c>
      <c r="L59" s="7">
        <v>653</v>
      </c>
      <c r="M59" s="7">
        <v>660</v>
      </c>
      <c r="N59" s="7">
        <v>688</v>
      </c>
      <c r="O59" s="7">
        <v>655</v>
      </c>
      <c r="P59" s="7">
        <v>667</v>
      </c>
      <c r="Q59" s="7">
        <v>651</v>
      </c>
      <c r="R59" s="36">
        <v>-2.398800599700146E-2</v>
      </c>
      <c r="S59" s="36">
        <v>-3.0627871362940429E-3</v>
      </c>
      <c r="T59" s="35" t="s">
        <v>334</v>
      </c>
      <c r="U59" s="36"/>
    </row>
    <row r="60" spans="1:21" ht="15" customHeight="1" x14ac:dyDescent="0.2">
      <c r="A60" s="5" t="s">
        <v>108</v>
      </c>
      <c r="B60" s="7">
        <v>1395</v>
      </c>
      <c r="C60" s="7">
        <v>1557</v>
      </c>
      <c r="D60" s="7">
        <v>1746</v>
      </c>
      <c r="E60" s="7">
        <v>2165</v>
      </c>
      <c r="F60" s="7">
        <v>2455</v>
      </c>
      <c r="G60" s="7">
        <v>2689</v>
      </c>
      <c r="H60" s="7">
        <v>2880</v>
      </c>
      <c r="I60" s="7">
        <v>3104</v>
      </c>
      <c r="J60" s="7">
        <v>3172</v>
      </c>
      <c r="K60" s="7">
        <v>3277</v>
      </c>
      <c r="L60" s="7">
        <v>3440</v>
      </c>
      <c r="M60" s="7">
        <v>3522</v>
      </c>
      <c r="N60" s="7">
        <v>3506</v>
      </c>
      <c r="O60" s="7">
        <v>3437</v>
      </c>
      <c r="P60" s="7">
        <v>3419</v>
      </c>
      <c r="Q60" s="7">
        <v>3199</v>
      </c>
      <c r="R60" s="36">
        <v>-6.4346300087745001E-2</v>
      </c>
      <c r="S60" s="36">
        <v>-7.0058139534883712E-2</v>
      </c>
      <c r="T60" s="35" t="s">
        <v>335</v>
      </c>
      <c r="U60" s="36"/>
    </row>
    <row r="61" spans="1:21" ht="15" customHeight="1" x14ac:dyDescent="0.2">
      <c r="A61" s="5" t="s">
        <v>109</v>
      </c>
      <c r="B61" s="7">
        <v>627</v>
      </c>
      <c r="C61" s="7">
        <v>655</v>
      </c>
      <c r="D61" s="7">
        <v>664</v>
      </c>
      <c r="E61" s="7">
        <v>671</v>
      </c>
      <c r="F61" s="7">
        <v>680</v>
      </c>
      <c r="G61" s="7">
        <v>680</v>
      </c>
      <c r="H61" s="7">
        <v>682</v>
      </c>
      <c r="I61" s="7">
        <v>686</v>
      </c>
      <c r="J61" s="7">
        <v>706</v>
      </c>
      <c r="K61" s="7">
        <v>724</v>
      </c>
      <c r="L61" s="7">
        <v>747</v>
      </c>
      <c r="M61" s="7">
        <v>753</v>
      </c>
      <c r="N61" s="7">
        <v>724</v>
      </c>
      <c r="O61" s="7">
        <v>739</v>
      </c>
      <c r="P61" s="7">
        <v>740</v>
      </c>
      <c r="Q61" s="7">
        <v>711</v>
      </c>
      <c r="R61" s="36">
        <v>-3.9189189189189233E-2</v>
      </c>
      <c r="S61" s="36">
        <v>-4.8192771084337394E-2</v>
      </c>
      <c r="T61" s="35" t="s">
        <v>334</v>
      </c>
      <c r="U61" s="36"/>
    </row>
    <row r="62" spans="1:21" ht="15" customHeight="1" x14ac:dyDescent="0.2">
      <c r="A62" s="5" t="s">
        <v>110</v>
      </c>
      <c r="B62" s="7">
        <v>20720</v>
      </c>
      <c r="C62" s="7">
        <v>20137</v>
      </c>
      <c r="D62" s="7">
        <v>20044</v>
      </c>
      <c r="E62" s="7">
        <v>20354</v>
      </c>
      <c r="F62" s="7">
        <v>20838</v>
      </c>
      <c r="G62" s="7">
        <v>21457</v>
      </c>
      <c r="H62" s="7">
        <v>21605</v>
      </c>
      <c r="I62" s="7">
        <v>21967</v>
      </c>
      <c r="J62" s="7">
        <v>22230</v>
      </c>
      <c r="K62" s="7">
        <v>22276</v>
      </c>
      <c r="L62" s="7">
        <v>22354</v>
      </c>
      <c r="M62" s="7">
        <v>21697</v>
      </c>
      <c r="N62" s="7">
        <v>20934</v>
      </c>
      <c r="O62" s="7">
        <v>21409</v>
      </c>
      <c r="P62" s="7">
        <v>21935</v>
      </c>
      <c r="Q62" s="7">
        <v>20625</v>
      </c>
      <c r="R62" s="36">
        <v>-5.9721905630271244E-2</v>
      </c>
      <c r="S62" s="36">
        <v>-7.7346336226178813E-2</v>
      </c>
      <c r="T62" s="35" t="s">
        <v>335</v>
      </c>
      <c r="U62" s="36"/>
    </row>
    <row r="63" spans="1:21" ht="15" customHeight="1" x14ac:dyDescent="0.2">
      <c r="A63" s="5" t="s">
        <v>111</v>
      </c>
      <c r="B63" s="7">
        <v>132</v>
      </c>
      <c r="C63" s="7">
        <v>144</v>
      </c>
      <c r="D63" s="7">
        <v>155</v>
      </c>
      <c r="E63" s="7">
        <v>185</v>
      </c>
      <c r="F63" s="7">
        <v>193</v>
      </c>
      <c r="G63" s="7">
        <v>206</v>
      </c>
      <c r="H63" s="7">
        <v>211</v>
      </c>
      <c r="I63" s="7">
        <v>209</v>
      </c>
      <c r="J63" s="7">
        <v>209</v>
      </c>
      <c r="K63" s="7">
        <v>207</v>
      </c>
      <c r="L63" s="7">
        <v>225</v>
      </c>
      <c r="M63" s="7">
        <v>224</v>
      </c>
      <c r="N63" s="7">
        <v>245</v>
      </c>
      <c r="O63" s="7">
        <v>239</v>
      </c>
      <c r="P63" s="7">
        <v>239</v>
      </c>
      <c r="Q63" s="7">
        <v>227</v>
      </c>
      <c r="R63" s="36">
        <v>-5.0209205020920522E-2</v>
      </c>
      <c r="S63" s="36">
        <v>8.8888888888889461E-3</v>
      </c>
      <c r="T63" s="35" t="s">
        <v>334</v>
      </c>
      <c r="U63" s="36"/>
    </row>
    <row r="64" spans="1:21" ht="15" customHeight="1" x14ac:dyDescent="0.2">
      <c r="A64" s="5" t="s">
        <v>112</v>
      </c>
      <c r="B64" s="7">
        <v>139</v>
      </c>
      <c r="C64" s="7">
        <v>125</v>
      </c>
      <c r="D64" s="7">
        <v>116</v>
      </c>
      <c r="E64" s="7">
        <v>119</v>
      </c>
      <c r="F64" s="7">
        <v>128</v>
      </c>
      <c r="G64" s="7">
        <v>120</v>
      </c>
      <c r="H64" s="7">
        <v>112</v>
      </c>
      <c r="I64" s="7">
        <v>114</v>
      </c>
      <c r="J64" s="7">
        <v>124</v>
      </c>
      <c r="K64" s="7">
        <v>121</v>
      </c>
      <c r="L64" s="7">
        <v>119</v>
      </c>
      <c r="M64" s="7">
        <v>117</v>
      </c>
      <c r="N64" s="7">
        <v>114</v>
      </c>
      <c r="O64" s="7">
        <v>102</v>
      </c>
      <c r="P64" s="7">
        <v>95</v>
      </c>
      <c r="Q64" s="7">
        <v>98</v>
      </c>
      <c r="R64" s="36">
        <v>3.1578947368421151E-2</v>
      </c>
      <c r="S64" s="36">
        <v>-0.17647058823529416</v>
      </c>
      <c r="T64" s="35" t="s">
        <v>334</v>
      </c>
      <c r="U64" s="36"/>
    </row>
    <row r="65" spans="1:21" ht="15" customHeight="1" x14ac:dyDescent="0.2">
      <c r="A65" s="5" t="s">
        <v>113</v>
      </c>
      <c r="B65" s="7">
        <v>1035</v>
      </c>
      <c r="C65" s="7">
        <v>1106</v>
      </c>
      <c r="D65" s="7">
        <v>1138</v>
      </c>
      <c r="E65" s="7">
        <v>1216</v>
      </c>
      <c r="F65" s="7">
        <v>1282</v>
      </c>
      <c r="G65" s="7">
        <v>1339</v>
      </c>
      <c r="H65" s="7">
        <v>1378</v>
      </c>
      <c r="I65" s="7">
        <v>1419</v>
      </c>
      <c r="J65" s="7">
        <v>1417</v>
      </c>
      <c r="K65" s="7">
        <v>1389</v>
      </c>
      <c r="L65" s="7">
        <v>1348</v>
      </c>
      <c r="M65" s="7">
        <v>1348</v>
      </c>
      <c r="N65" s="7">
        <v>1338</v>
      </c>
      <c r="O65" s="7">
        <v>1314</v>
      </c>
      <c r="P65" s="7">
        <v>1341</v>
      </c>
      <c r="Q65" s="7">
        <v>1319</v>
      </c>
      <c r="R65" s="36">
        <v>-1.640566741237881E-2</v>
      </c>
      <c r="S65" s="36">
        <v>-2.1513353115726996E-2</v>
      </c>
      <c r="T65" s="35" t="s">
        <v>334</v>
      </c>
      <c r="U65" s="36"/>
    </row>
    <row r="66" spans="1:21" ht="15" customHeight="1" x14ac:dyDescent="0.2">
      <c r="A66" s="5" t="s">
        <v>114</v>
      </c>
      <c r="B66" s="7">
        <v>769</v>
      </c>
      <c r="C66" s="7">
        <v>772</v>
      </c>
      <c r="D66" s="7">
        <v>847</v>
      </c>
      <c r="E66" s="7">
        <v>897</v>
      </c>
      <c r="F66" s="7">
        <v>910</v>
      </c>
      <c r="G66" s="7">
        <v>942</v>
      </c>
      <c r="H66" s="7">
        <v>976</v>
      </c>
      <c r="I66" s="7">
        <v>967</v>
      </c>
      <c r="J66" s="7">
        <v>1025</v>
      </c>
      <c r="K66" s="7">
        <v>1022</v>
      </c>
      <c r="L66" s="7">
        <v>994</v>
      </c>
      <c r="M66" s="7">
        <v>926</v>
      </c>
      <c r="N66" s="7">
        <v>865</v>
      </c>
      <c r="O66" s="7">
        <v>855</v>
      </c>
      <c r="P66" s="7">
        <v>849</v>
      </c>
      <c r="Q66" s="7">
        <v>850</v>
      </c>
      <c r="R66" s="36">
        <v>1.1778563015312216E-3</v>
      </c>
      <c r="S66" s="36">
        <v>-0.14486921529175045</v>
      </c>
      <c r="T66" s="35" t="s">
        <v>334</v>
      </c>
      <c r="U66" s="36"/>
    </row>
    <row r="67" spans="1:21" ht="15" customHeight="1" x14ac:dyDescent="0.2">
      <c r="A67" s="5" t="s">
        <v>115</v>
      </c>
      <c r="B67" s="7">
        <v>15705</v>
      </c>
      <c r="C67" s="7">
        <v>16188</v>
      </c>
      <c r="D67" s="7">
        <v>16723</v>
      </c>
      <c r="E67" s="7">
        <v>17886</v>
      </c>
      <c r="F67" s="7">
        <v>18770</v>
      </c>
      <c r="G67" s="7">
        <v>19892</v>
      </c>
      <c r="H67" s="7">
        <v>20612</v>
      </c>
      <c r="I67" s="7">
        <v>21704</v>
      </c>
      <c r="J67" s="7">
        <v>22450</v>
      </c>
      <c r="K67" s="7">
        <v>22821</v>
      </c>
      <c r="L67" s="7">
        <v>23229</v>
      </c>
      <c r="M67" s="7">
        <v>22732</v>
      </c>
      <c r="N67" s="7">
        <v>21999</v>
      </c>
      <c r="O67" s="7">
        <v>22444</v>
      </c>
      <c r="P67" s="7">
        <v>22946</v>
      </c>
      <c r="Q67" s="7">
        <v>21712</v>
      </c>
      <c r="R67" s="36">
        <v>-5.3778436328771884E-2</v>
      </c>
      <c r="S67" s="36">
        <v>-6.5306298161780574E-2</v>
      </c>
      <c r="T67" s="35" t="s">
        <v>335</v>
      </c>
      <c r="U67" s="36"/>
    </row>
    <row r="68" spans="1:21" ht="15" customHeight="1" x14ac:dyDescent="0.2">
      <c r="A68" s="5" t="s">
        <v>116</v>
      </c>
      <c r="B68" s="7">
        <v>398</v>
      </c>
      <c r="C68" s="7">
        <v>399</v>
      </c>
      <c r="D68" s="7">
        <v>430</v>
      </c>
      <c r="E68" s="7">
        <v>472</v>
      </c>
      <c r="F68" s="7">
        <v>495</v>
      </c>
      <c r="G68" s="7">
        <v>526</v>
      </c>
      <c r="H68" s="7">
        <v>508</v>
      </c>
      <c r="I68" s="7">
        <v>527</v>
      </c>
      <c r="J68" s="7">
        <v>527</v>
      </c>
      <c r="K68" s="7">
        <v>557</v>
      </c>
      <c r="L68" s="7">
        <v>591</v>
      </c>
      <c r="M68" s="7">
        <v>617</v>
      </c>
      <c r="N68" s="7">
        <v>628</v>
      </c>
      <c r="O68" s="7">
        <v>623</v>
      </c>
      <c r="P68" s="7">
        <v>629</v>
      </c>
      <c r="Q68" s="7">
        <v>609</v>
      </c>
      <c r="R68" s="36">
        <v>-3.1796502384737635E-2</v>
      </c>
      <c r="S68" s="36">
        <v>3.0456852791878264E-2</v>
      </c>
      <c r="T68" s="35" t="s">
        <v>334</v>
      </c>
      <c r="U68" s="36"/>
    </row>
    <row r="69" spans="1:21" ht="15" customHeight="1" x14ac:dyDescent="0.2">
      <c r="A69" s="5" t="s">
        <v>117</v>
      </c>
      <c r="B69" s="7">
        <v>1499</v>
      </c>
      <c r="C69" s="7">
        <v>1621</v>
      </c>
      <c r="D69" s="7">
        <v>1710</v>
      </c>
      <c r="E69" s="7">
        <v>1845</v>
      </c>
      <c r="F69" s="7">
        <v>1926</v>
      </c>
      <c r="G69" s="7">
        <v>2002</v>
      </c>
      <c r="H69" s="7">
        <v>2063</v>
      </c>
      <c r="I69" s="7">
        <v>2144</v>
      </c>
      <c r="J69" s="7">
        <v>2214</v>
      </c>
      <c r="K69" s="7">
        <v>2333</v>
      </c>
      <c r="L69" s="7">
        <v>2456</v>
      </c>
      <c r="M69" s="7">
        <v>2733</v>
      </c>
      <c r="N69" s="7">
        <v>3027</v>
      </c>
      <c r="O69" s="7">
        <v>3078</v>
      </c>
      <c r="P69" s="7">
        <v>3320</v>
      </c>
      <c r="Q69" s="7">
        <v>4041</v>
      </c>
      <c r="R69" s="36">
        <v>0.21716867469879508</v>
      </c>
      <c r="S69" s="36">
        <v>0.64535830618892498</v>
      </c>
      <c r="T69" s="35" t="s">
        <v>334</v>
      </c>
      <c r="U69" s="36"/>
    </row>
    <row r="70" spans="1:21" ht="15" customHeight="1" x14ac:dyDescent="0.2">
      <c r="A70" s="5" t="s">
        <v>3</v>
      </c>
      <c r="B70" s="7">
        <v>1204</v>
      </c>
      <c r="C70" s="7">
        <v>1207</v>
      </c>
      <c r="D70" s="7">
        <v>1260</v>
      </c>
      <c r="E70" s="7">
        <v>1349</v>
      </c>
      <c r="F70" s="7">
        <v>1366</v>
      </c>
      <c r="G70" s="7">
        <v>1353</v>
      </c>
      <c r="H70" s="7">
        <v>1351</v>
      </c>
      <c r="I70" s="7">
        <v>1360</v>
      </c>
      <c r="J70" s="7">
        <v>1352</v>
      </c>
      <c r="K70" s="7">
        <v>1315</v>
      </c>
      <c r="L70" s="7">
        <v>1344</v>
      </c>
      <c r="M70" s="7">
        <v>1356</v>
      </c>
      <c r="N70" s="7">
        <v>1340</v>
      </c>
      <c r="O70" s="7">
        <v>1316</v>
      </c>
      <c r="P70" s="7">
        <v>1353</v>
      </c>
      <c r="Q70" s="7">
        <v>1307</v>
      </c>
      <c r="R70" s="36">
        <v>-3.3998521803399906E-2</v>
      </c>
      <c r="S70" s="36">
        <v>-2.7529761904761862E-2</v>
      </c>
      <c r="T70" s="35" t="s">
        <v>334</v>
      </c>
      <c r="U70" s="36"/>
    </row>
    <row r="71" spans="1:21" ht="15" customHeight="1" x14ac:dyDescent="0.2">
      <c r="A71" s="5" t="s">
        <v>118</v>
      </c>
      <c r="B71" s="7">
        <v>193</v>
      </c>
      <c r="C71" s="7">
        <v>212</v>
      </c>
      <c r="D71" s="7">
        <v>235</v>
      </c>
      <c r="E71" s="7">
        <v>255</v>
      </c>
      <c r="F71" s="7">
        <v>263</v>
      </c>
      <c r="G71" s="7">
        <v>279</v>
      </c>
      <c r="H71" s="7">
        <v>276</v>
      </c>
      <c r="I71" s="7">
        <v>279</v>
      </c>
      <c r="J71" s="7">
        <v>275</v>
      </c>
      <c r="K71" s="7">
        <v>268</v>
      </c>
      <c r="L71" s="7">
        <v>278</v>
      </c>
      <c r="M71" s="7">
        <v>269</v>
      </c>
      <c r="N71" s="7">
        <v>262</v>
      </c>
      <c r="O71" s="7">
        <v>261</v>
      </c>
      <c r="P71" s="7">
        <v>267</v>
      </c>
      <c r="Q71" s="7">
        <v>250</v>
      </c>
      <c r="R71" s="36">
        <v>-6.3670411985018771E-2</v>
      </c>
      <c r="S71" s="36">
        <v>-0.10071942446043169</v>
      </c>
      <c r="T71" s="35" t="s">
        <v>334</v>
      </c>
      <c r="U71" s="36"/>
    </row>
    <row r="72" spans="1:21" ht="15" customHeight="1" x14ac:dyDescent="0.2">
      <c r="A72" s="5" t="s">
        <v>4</v>
      </c>
      <c r="B72" s="7">
        <v>1460</v>
      </c>
      <c r="C72" s="7">
        <v>1524</v>
      </c>
      <c r="D72" s="7">
        <v>1611</v>
      </c>
      <c r="E72" s="7">
        <v>1692</v>
      </c>
      <c r="F72" s="7">
        <v>1744</v>
      </c>
      <c r="G72" s="7">
        <v>1832</v>
      </c>
      <c r="H72" s="7">
        <v>1915</v>
      </c>
      <c r="I72" s="7">
        <v>2006</v>
      </c>
      <c r="J72" s="7">
        <v>2027</v>
      </c>
      <c r="K72" s="7">
        <v>2035</v>
      </c>
      <c r="L72" s="7">
        <v>2066</v>
      </c>
      <c r="M72" s="7">
        <v>2095</v>
      </c>
      <c r="N72" s="7">
        <v>2147</v>
      </c>
      <c r="O72" s="7">
        <v>2141</v>
      </c>
      <c r="P72" s="7">
        <v>2148</v>
      </c>
      <c r="Q72" s="7">
        <v>2100</v>
      </c>
      <c r="R72" s="36">
        <v>-2.2346368715083775E-2</v>
      </c>
      <c r="S72" s="36">
        <v>1.6456921587608919E-2</v>
      </c>
      <c r="T72" s="35" t="s">
        <v>334</v>
      </c>
      <c r="U72" s="36"/>
    </row>
    <row r="73" spans="1:21" ht="15" customHeight="1" x14ac:dyDescent="0.2">
      <c r="A73" s="5" t="s">
        <v>5</v>
      </c>
      <c r="B73" s="7">
        <v>2647</v>
      </c>
      <c r="C73" s="7">
        <v>2680</v>
      </c>
      <c r="D73" s="7">
        <v>2800</v>
      </c>
      <c r="E73" s="7">
        <v>3005</v>
      </c>
      <c r="F73" s="7">
        <v>3103</v>
      </c>
      <c r="G73" s="7">
        <v>3221</v>
      </c>
      <c r="H73" s="7">
        <v>3316</v>
      </c>
      <c r="I73" s="7">
        <v>3367</v>
      </c>
      <c r="J73" s="7">
        <v>3423</v>
      </c>
      <c r="K73" s="7">
        <v>3389</v>
      </c>
      <c r="L73" s="7">
        <v>3344</v>
      </c>
      <c r="M73" s="7">
        <v>3298</v>
      </c>
      <c r="N73" s="7">
        <v>3203</v>
      </c>
      <c r="O73" s="7">
        <v>3072</v>
      </c>
      <c r="P73" s="7">
        <v>3073</v>
      </c>
      <c r="Q73" s="7">
        <v>3003</v>
      </c>
      <c r="R73" s="36">
        <v>-2.277904328018221E-2</v>
      </c>
      <c r="S73" s="36">
        <v>-0.10197368421052633</v>
      </c>
      <c r="T73" s="35" t="s">
        <v>334</v>
      </c>
      <c r="U73" s="36"/>
    </row>
    <row r="74" spans="1:21" ht="15" customHeight="1" x14ac:dyDescent="0.2">
      <c r="A74" s="5" t="s">
        <v>119</v>
      </c>
      <c r="B74" s="7">
        <v>2166</v>
      </c>
      <c r="C74" s="7">
        <v>2219</v>
      </c>
      <c r="D74" s="7">
        <v>2366</v>
      </c>
      <c r="E74" s="7">
        <v>2487</v>
      </c>
      <c r="F74" s="7">
        <v>2612</v>
      </c>
      <c r="G74" s="7">
        <v>2697</v>
      </c>
      <c r="H74" s="7">
        <v>2853</v>
      </c>
      <c r="I74" s="7">
        <v>2853</v>
      </c>
      <c r="J74" s="7">
        <v>2858</v>
      </c>
      <c r="K74" s="7">
        <v>2939</v>
      </c>
      <c r="L74" s="7">
        <v>2998</v>
      </c>
      <c r="M74" s="7">
        <v>2953</v>
      </c>
      <c r="N74" s="7">
        <v>2909</v>
      </c>
      <c r="O74" s="7">
        <v>2864</v>
      </c>
      <c r="P74" s="7">
        <v>2878</v>
      </c>
      <c r="Q74" s="7">
        <v>2794</v>
      </c>
      <c r="R74" s="36">
        <v>-2.918693537178596E-2</v>
      </c>
      <c r="S74" s="36">
        <v>-6.804536357571711E-2</v>
      </c>
      <c r="T74" s="35" t="s">
        <v>334</v>
      </c>
      <c r="U74" s="36"/>
    </row>
    <row r="75" spans="1:21" ht="15" customHeight="1" x14ac:dyDescent="0.2">
      <c r="A75" s="5" t="s">
        <v>120</v>
      </c>
      <c r="B75" s="7">
        <v>72</v>
      </c>
      <c r="C75" s="7">
        <v>71</v>
      </c>
      <c r="D75" s="7">
        <v>75</v>
      </c>
      <c r="E75" s="7">
        <v>75</v>
      </c>
      <c r="F75" s="7">
        <v>74</v>
      </c>
      <c r="G75" s="7">
        <v>75</v>
      </c>
      <c r="H75" s="7">
        <v>78</v>
      </c>
      <c r="I75" s="7">
        <v>78</v>
      </c>
      <c r="J75" s="7">
        <v>88</v>
      </c>
      <c r="K75" s="7">
        <v>99</v>
      </c>
      <c r="L75" s="7">
        <v>97</v>
      </c>
      <c r="M75" s="7">
        <v>95</v>
      </c>
      <c r="N75" s="7">
        <v>105</v>
      </c>
      <c r="O75" s="7">
        <v>98</v>
      </c>
      <c r="P75" s="7">
        <v>100</v>
      </c>
      <c r="Q75" s="7">
        <v>105</v>
      </c>
      <c r="R75" s="36">
        <v>5.0000000000000044E-2</v>
      </c>
      <c r="S75" s="36">
        <v>8.247422680412364E-2</v>
      </c>
      <c r="T75" s="35" t="s">
        <v>334</v>
      </c>
      <c r="U75" s="36"/>
    </row>
    <row r="76" spans="1:21" ht="15" customHeight="1" x14ac:dyDescent="0.2">
      <c r="A76" s="5" t="s">
        <v>121</v>
      </c>
      <c r="B76" s="7">
        <v>10315</v>
      </c>
      <c r="C76" s="7">
        <v>10783</v>
      </c>
      <c r="D76" s="7">
        <v>11448</v>
      </c>
      <c r="E76" s="7">
        <v>12206</v>
      </c>
      <c r="F76" s="7">
        <v>12746</v>
      </c>
      <c r="G76" s="7">
        <v>13260</v>
      </c>
      <c r="H76" s="7">
        <v>13688</v>
      </c>
      <c r="I76" s="7">
        <v>14484</v>
      </c>
      <c r="J76" s="7">
        <v>15555</v>
      </c>
      <c r="K76" s="7">
        <v>16742</v>
      </c>
      <c r="L76" s="7">
        <v>17429</v>
      </c>
      <c r="M76" s="7">
        <v>17670</v>
      </c>
      <c r="N76" s="7">
        <v>17675</v>
      </c>
      <c r="O76" s="7">
        <v>18228</v>
      </c>
      <c r="P76" s="7">
        <v>18774</v>
      </c>
      <c r="Q76" s="7">
        <v>18094</v>
      </c>
      <c r="R76" s="36">
        <v>-3.622030467668047E-2</v>
      </c>
      <c r="S76" s="36">
        <v>3.8154799472144063E-2</v>
      </c>
      <c r="T76" s="35" t="s">
        <v>335</v>
      </c>
      <c r="U76" s="36"/>
    </row>
    <row r="77" spans="1:21" ht="15" customHeight="1" x14ac:dyDescent="0.2">
      <c r="A77" s="5" t="s">
        <v>8</v>
      </c>
      <c r="B77" s="7">
        <v>6373</v>
      </c>
      <c r="C77" s="7">
        <v>6694</v>
      </c>
      <c r="D77" s="7">
        <v>7451</v>
      </c>
      <c r="E77" s="7">
        <v>8360</v>
      </c>
      <c r="F77" s="7">
        <v>9332</v>
      </c>
      <c r="G77" s="7">
        <v>10123</v>
      </c>
      <c r="H77" s="7">
        <v>10905</v>
      </c>
      <c r="I77" s="7">
        <v>11810</v>
      </c>
      <c r="J77" s="7">
        <v>12814</v>
      </c>
      <c r="K77" s="7">
        <v>13451</v>
      </c>
      <c r="L77" s="7">
        <v>13973</v>
      </c>
      <c r="M77" s="7">
        <v>14694</v>
      </c>
      <c r="N77" s="7">
        <v>15132</v>
      </c>
      <c r="O77" s="7">
        <v>15495</v>
      </c>
      <c r="P77" s="7">
        <v>16271</v>
      </c>
      <c r="Q77" s="7">
        <v>15894</v>
      </c>
      <c r="R77" s="36">
        <v>-2.31700571569049E-2</v>
      </c>
      <c r="S77" s="36">
        <v>0.1374794246045945</v>
      </c>
      <c r="T77" s="35" t="s">
        <v>335</v>
      </c>
      <c r="U77" s="36"/>
    </row>
    <row r="78" spans="1:21" ht="15" customHeight="1" x14ac:dyDescent="0.2">
      <c r="A78" s="5" t="s">
        <v>6</v>
      </c>
      <c r="B78" s="7">
        <v>2882</v>
      </c>
      <c r="C78" s="7">
        <v>3007</v>
      </c>
      <c r="D78" s="7">
        <v>3225</v>
      </c>
      <c r="E78" s="7">
        <v>3454</v>
      </c>
      <c r="F78" s="7">
        <v>3644</v>
      </c>
      <c r="G78" s="7">
        <v>3783</v>
      </c>
      <c r="H78" s="7">
        <v>3969</v>
      </c>
      <c r="I78" s="7">
        <v>4032</v>
      </c>
      <c r="J78" s="7">
        <v>4145</v>
      </c>
      <c r="K78" s="7">
        <v>4133</v>
      </c>
      <c r="L78" s="7">
        <v>4147</v>
      </c>
      <c r="M78" s="7">
        <v>4228</v>
      </c>
      <c r="N78" s="7">
        <v>4298</v>
      </c>
      <c r="O78" s="7">
        <v>4369</v>
      </c>
      <c r="P78" s="7">
        <v>4380</v>
      </c>
      <c r="Q78" s="7">
        <v>4271</v>
      </c>
      <c r="R78" s="36">
        <v>-2.4885844748858466E-2</v>
      </c>
      <c r="S78" s="36">
        <v>2.9901133349409248E-2</v>
      </c>
      <c r="T78" s="35" t="s">
        <v>334</v>
      </c>
      <c r="U78" s="36"/>
    </row>
    <row r="79" spans="1:21" ht="15" customHeight="1" x14ac:dyDescent="0.2">
      <c r="A79" s="5" t="s">
        <v>122</v>
      </c>
      <c r="B79" s="7">
        <v>8794</v>
      </c>
      <c r="C79" s="7">
        <v>10315</v>
      </c>
      <c r="D79" s="7">
        <v>11893</v>
      </c>
      <c r="E79" s="7">
        <v>14275</v>
      </c>
      <c r="F79" s="7">
        <v>15551</v>
      </c>
      <c r="G79" s="7">
        <v>16440</v>
      </c>
      <c r="H79" s="7">
        <v>17306</v>
      </c>
      <c r="I79" s="7">
        <v>18235</v>
      </c>
      <c r="J79" s="7">
        <v>19960</v>
      </c>
      <c r="K79" s="7">
        <v>21765</v>
      </c>
      <c r="L79" s="7">
        <v>23875</v>
      </c>
      <c r="M79" s="7">
        <v>25778</v>
      </c>
      <c r="N79" s="7">
        <v>27220</v>
      </c>
      <c r="O79" s="7">
        <v>29068</v>
      </c>
      <c r="P79" s="7">
        <v>30855</v>
      </c>
      <c r="Q79" s="7">
        <v>29980</v>
      </c>
      <c r="R79" s="36">
        <v>-2.8358450818343872E-2</v>
      </c>
      <c r="S79" s="36">
        <v>0.25570680628272258</v>
      </c>
      <c r="T79" s="35" t="s">
        <v>335</v>
      </c>
      <c r="U79" s="36"/>
    </row>
    <row r="80" spans="1:21" ht="15" customHeight="1" x14ac:dyDescent="0.2">
      <c r="A80" s="5" t="s">
        <v>123</v>
      </c>
      <c r="B80" s="7">
        <v>11969</v>
      </c>
      <c r="C80" s="7">
        <v>12136</v>
      </c>
      <c r="D80" s="7">
        <v>12426</v>
      </c>
      <c r="E80" s="7">
        <v>13241</v>
      </c>
      <c r="F80" s="7">
        <v>13836</v>
      </c>
      <c r="G80" s="7">
        <v>14944</v>
      </c>
      <c r="H80" s="7">
        <v>15993</v>
      </c>
      <c r="I80" s="7">
        <v>17264</v>
      </c>
      <c r="J80" s="7">
        <v>17892</v>
      </c>
      <c r="K80" s="7">
        <v>18100</v>
      </c>
      <c r="L80" s="7">
        <v>18653</v>
      </c>
      <c r="M80" s="7">
        <v>18702</v>
      </c>
      <c r="N80" s="7">
        <v>18686</v>
      </c>
      <c r="O80" s="7">
        <v>19106</v>
      </c>
      <c r="P80" s="7">
        <v>19807</v>
      </c>
      <c r="Q80" s="7">
        <v>18694</v>
      </c>
      <c r="R80" s="36">
        <v>-5.6192255263290747E-2</v>
      </c>
      <c r="S80" s="36">
        <v>2.1980378491395225E-3</v>
      </c>
      <c r="T80" s="35" t="s">
        <v>335</v>
      </c>
      <c r="U80" s="36"/>
    </row>
    <row r="81" spans="1:21" ht="15" customHeight="1" x14ac:dyDescent="0.2">
      <c r="A81" s="5" t="s">
        <v>9</v>
      </c>
      <c r="B81" s="7">
        <v>5430</v>
      </c>
      <c r="C81" s="7">
        <v>5541</v>
      </c>
      <c r="D81" s="7">
        <v>5814</v>
      </c>
      <c r="E81" s="7">
        <v>6052</v>
      </c>
      <c r="F81" s="7">
        <v>6224</v>
      </c>
      <c r="G81" s="7">
        <v>6353</v>
      </c>
      <c r="H81" s="7">
        <v>6522</v>
      </c>
      <c r="I81" s="7">
        <v>6609</v>
      </c>
      <c r="J81" s="7">
        <v>6838</v>
      </c>
      <c r="K81" s="7">
        <v>6909</v>
      </c>
      <c r="L81" s="7">
        <v>7042</v>
      </c>
      <c r="M81" s="7">
        <v>7123</v>
      </c>
      <c r="N81" s="7">
        <v>6989</v>
      </c>
      <c r="O81" s="7">
        <v>6805</v>
      </c>
      <c r="P81" s="7">
        <v>6886</v>
      </c>
      <c r="Q81" s="7">
        <v>6602</v>
      </c>
      <c r="R81" s="36">
        <v>-4.1243101945977356E-2</v>
      </c>
      <c r="S81" s="36">
        <v>-6.2482249360977016E-2</v>
      </c>
      <c r="T81" s="35" t="s">
        <v>335</v>
      </c>
      <c r="U81" s="36"/>
    </row>
    <row r="82" spans="1:21" ht="15" customHeight="1" x14ac:dyDescent="0.2">
      <c r="A82" s="5" t="s">
        <v>124</v>
      </c>
      <c r="B82" s="7">
        <v>196</v>
      </c>
      <c r="C82" s="7">
        <v>219</v>
      </c>
      <c r="D82" s="7">
        <v>230</v>
      </c>
      <c r="E82" s="7">
        <v>240</v>
      </c>
      <c r="F82" s="7">
        <v>229</v>
      </c>
      <c r="G82" s="7">
        <v>229</v>
      </c>
      <c r="H82" s="7">
        <v>247</v>
      </c>
      <c r="I82" s="7">
        <v>244</v>
      </c>
      <c r="J82" s="7">
        <v>252</v>
      </c>
      <c r="K82" s="7">
        <v>251</v>
      </c>
      <c r="L82" s="7">
        <v>249</v>
      </c>
      <c r="M82" s="7">
        <v>261</v>
      </c>
      <c r="N82" s="7">
        <v>255</v>
      </c>
      <c r="O82" s="7">
        <v>237</v>
      </c>
      <c r="P82" s="7">
        <v>226</v>
      </c>
      <c r="Q82" s="7">
        <v>212</v>
      </c>
      <c r="R82" s="36">
        <v>-6.1946902654867242E-2</v>
      </c>
      <c r="S82" s="36">
        <v>-0.14859437751004012</v>
      </c>
      <c r="T82" s="35" t="s">
        <v>334</v>
      </c>
      <c r="U82" s="36"/>
    </row>
    <row r="83" spans="1:21" s="169" customFormat="1" ht="20.25" customHeight="1" x14ac:dyDescent="0.2">
      <c r="A83" s="165" t="s">
        <v>36</v>
      </c>
      <c r="B83" s="7">
        <v>388659</v>
      </c>
      <c r="C83" s="7">
        <v>406216</v>
      </c>
      <c r="D83" s="7">
        <v>429934</v>
      </c>
      <c r="E83" s="7">
        <v>459676</v>
      </c>
      <c r="F83" s="7">
        <v>485362</v>
      </c>
      <c r="G83" s="7">
        <v>508429</v>
      </c>
      <c r="H83" s="7">
        <v>531767</v>
      </c>
      <c r="I83" s="7">
        <v>555545</v>
      </c>
      <c r="J83" s="7">
        <v>583887</v>
      </c>
      <c r="K83" s="7">
        <v>605283</v>
      </c>
      <c r="L83" s="7">
        <v>625796</v>
      </c>
      <c r="M83" s="7">
        <v>637392</v>
      </c>
      <c r="N83" s="7">
        <v>644257</v>
      </c>
      <c r="O83" s="7">
        <v>657042</v>
      </c>
      <c r="P83" s="7">
        <v>676429</v>
      </c>
      <c r="Q83" s="7">
        <v>654716</v>
      </c>
      <c r="R83" s="167">
        <v>-3.2099451679333701E-2</v>
      </c>
      <c r="S83" s="167">
        <v>4.6213142941150087E-2</v>
      </c>
      <c r="T83" s="168"/>
      <c r="U83" s="166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  <headerFooter>
    <oddFooter>&amp;C_x000D_&amp;1#&amp;"Arial Black"&amp;10&amp;K000000 OFFICIAL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99"/>
  <sheetViews>
    <sheetView zoomScale="110" zoomScaleNormal="11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ColWidth="9" defaultRowHeight="11.25" x14ac:dyDescent="0.2"/>
  <cols>
    <col min="1" max="1" width="9" style="5"/>
    <col min="2" max="4" width="10.85546875" style="5" customWidth="1"/>
    <col min="5" max="6" width="14.85546875" style="5" customWidth="1"/>
    <col min="7" max="7" width="9" style="5"/>
    <col min="8" max="8" width="12.85546875" style="5" customWidth="1"/>
    <col min="9" max="16384" width="9" style="5"/>
  </cols>
  <sheetData>
    <row r="1" spans="1:8" ht="30" customHeight="1" x14ac:dyDescent="0.2">
      <c r="A1" s="160" t="s">
        <v>402</v>
      </c>
      <c r="E1" s="79"/>
      <c r="H1" s="69" t="s">
        <v>352</v>
      </c>
    </row>
    <row r="2" spans="1:8" ht="41.25" customHeight="1" x14ac:dyDescent="0.2">
      <c r="B2" s="24" t="s">
        <v>134</v>
      </c>
      <c r="C2" s="24" t="s">
        <v>353</v>
      </c>
      <c r="D2" s="24" t="s">
        <v>292</v>
      </c>
      <c r="E2" s="24" t="s">
        <v>339</v>
      </c>
      <c r="F2" s="24" t="s">
        <v>340</v>
      </c>
      <c r="G2" s="80"/>
    </row>
    <row r="3" spans="1:8" ht="12" x14ac:dyDescent="0.2">
      <c r="A3" s="3">
        <v>36678</v>
      </c>
      <c r="B3" s="146">
        <v>6.9881605728000729E-2</v>
      </c>
      <c r="C3" s="147">
        <v>4.4848822411045708E-2</v>
      </c>
      <c r="D3" s="147">
        <v>6.5670797307788353E-2</v>
      </c>
      <c r="E3" s="49"/>
      <c r="F3" s="56"/>
      <c r="G3" s="13"/>
    </row>
    <row r="4" spans="1:8" ht="12" x14ac:dyDescent="0.2">
      <c r="A4" s="3">
        <v>36770</v>
      </c>
      <c r="B4" s="146">
        <v>5.6550711700970036E-2</v>
      </c>
      <c r="C4" s="147">
        <v>4.6113443981681268E-2</v>
      </c>
      <c r="D4" s="147">
        <v>5.4815974735928918E-2</v>
      </c>
      <c r="E4" s="49"/>
      <c r="F4" s="56"/>
      <c r="G4" s="13"/>
    </row>
    <row r="5" spans="1:8" ht="12" x14ac:dyDescent="0.2">
      <c r="A5" s="3">
        <v>36861</v>
      </c>
      <c r="B5" s="146">
        <v>4.8371757163195195E-2</v>
      </c>
      <c r="C5" s="147">
        <v>5.5539366582326277E-2</v>
      </c>
      <c r="D5" s="147">
        <v>4.9561189149501361E-2</v>
      </c>
      <c r="E5" s="49"/>
      <c r="F5" s="49"/>
      <c r="G5" s="13"/>
    </row>
    <row r="6" spans="1:8" ht="12" x14ac:dyDescent="0.2">
      <c r="A6" s="3">
        <v>36951</v>
      </c>
      <c r="B6" s="146">
        <v>5.6612434618705798E-2</v>
      </c>
      <c r="C6" s="147">
        <v>4.1397353919898849E-2</v>
      </c>
      <c r="D6" s="147">
        <v>5.4093307096829468E-2</v>
      </c>
      <c r="E6" s="49"/>
      <c r="F6" s="49"/>
      <c r="G6" s="13"/>
    </row>
    <row r="7" spans="1:8" ht="12" x14ac:dyDescent="0.2">
      <c r="A7" s="3">
        <v>37043</v>
      </c>
      <c r="B7" s="146">
        <v>5.9913078669762143E-2</v>
      </c>
      <c r="C7" s="147">
        <v>3.3783157336136016E-2</v>
      </c>
      <c r="D7" s="147">
        <v>5.5603598987718605E-2</v>
      </c>
      <c r="E7" s="49"/>
      <c r="F7" s="49"/>
      <c r="G7" s="13"/>
    </row>
    <row r="8" spans="1:8" ht="12" x14ac:dyDescent="0.2">
      <c r="A8" s="3">
        <v>37135</v>
      </c>
      <c r="B8" s="146">
        <v>4.8617421379911097E-2</v>
      </c>
      <c r="C8" s="147">
        <v>5.9163313121722405E-2</v>
      </c>
      <c r="D8" s="147">
        <v>5.0355751291893736E-2</v>
      </c>
      <c r="E8" s="49"/>
      <c r="F8" s="49"/>
      <c r="G8" s="13"/>
    </row>
    <row r="9" spans="1:8" ht="12" x14ac:dyDescent="0.2">
      <c r="A9" s="3">
        <v>37226</v>
      </c>
      <c r="B9" s="146">
        <v>5.3434976595616135E-2</v>
      </c>
      <c r="C9" s="147">
        <v>4.1033318201503022E-2</v>
      </c>
      <c r="D9" s="147">
        <v>5.1365256013451432E-2</v>
      </c>
      <c r="E9" s="49"/>
      <c r="F9" s="49"/>
      <c r="G9" s="13"/>
    </row>
    <row r="10" spans="1:8" ht="12" x14ac:dyDescent="0.2">
      <c r="A10" s="3">
        <v>37316</v>
      </c>
      <c r="B10" s="146">
        <v>4.9615476152040872E-2</v>
      </c>
      <c r="C10" s="147">
        <v>6.5492066873022781E-2</v>
      </c>
      <c r="D10" s="147">
        <v>5.2212467817857711E-2</v>
      </c>
      <c r="E10" s="49">
        <f>E11</f>
        <v>3.9615499843471742E-2</v>
      </c>
      <c r="F10" s="49">
        <f>$F$63</f>
        <v>4.6166895384796999E-2</v>
      </c>
      <c r="G10" s="13"/>
    </row>
    <row r="11" spans="1:8" ht="12" x14ac:dyDescent="0.2">
      <c r="A11" s="3">
        <v>37408</v>
      </c>
      <c r="B11" s="146">
        <v>3.4330216973516459E-2</v>
      </c>
      <c r="C11" s="147">
        <v>7.8430056145836646E-2</v>
      </c>
      <c r="D11" s="147">
        <v>4.145304290095253E-2</v>
      </c>
      <c r="E11" s="49">
        <f t="shared" ref="E11:E74" si="0">E12</f>
        <v>3.9615499843471742E-2</v>
      </c>
      <c r="F11" s="49">
        <f t="shared" ref="F11:F56" si="1">$F$63</f>
        <v>4.6166895384796999E-2</v>
      </c>
      <c r="G11" s="13"/>
    </row>
    <row r="12" spans="1:8" ht="12" x14ac:dyDescent="0.2">
      <c r="A12" s="3">
        <v>37500</v>
      </c>
      <c r="B12" s="146">
        <v>3.561938706836254E-2</v>
      </c>
      <c r="C12" s="147">
        <v>6.7470443716323825E-2</v>
      </c>
      <c r="D12" s="147">
        <v>4.09135737431785E-2</v>
      </c>
      <c r="E12" s="49">
        <f t="shared" si="0"/>
        <v>3.9615499843471742E-2</v>
      </c>
      <c r="F12" s="49">
        <f t="shared" si="1"/>
        <v>4.6166895384796999E-2</v>
      </c>
      <c r="G12" s="13"/>
    </row>
    <row r="13" spans="1:8" ht="12" x14ac:dyDescent="0.2">
      <c r="A13" s="3">
        <v>37591</v>
      </c>
      <c r="B13" s="146">
        <v>2.7066996698996704E-2</v>
      </c>
      <c r="C13" s="147">
        <v>7.701758147636717E-2</v>
      </c>
      <c r="D13" s="147">
        <v>3.532135923251456E-2</v>
      </c>
      <c r="E13" s="49">
        <f t="shared" si="0"/>
        <v>3.9615499843471742E-2</v>
      </c>
      <c r="F13" s="49">
        <f t="shared" si="1"/>
        <v>4.6166895384796999E-2</v>
      </c>
      <c r="G13" s="13"/>
    </row>
    <row r="14" spans="1:8" ht="12" x14ac:dyDescent="0.2">
      <c r="A14" s="3">
        <v>37681</v>
      </c>
      <c r="B14" s="146">
        <v>2.0086275932033049E-2</v>
      </c>
      <c r="C14" s="147">
        <v>6.9879333216343653E-2</v>
      </c>
      <c r="D14" s="147">
        <v>2.8333900360046238E-2</v>
      </c>
      <c r="E14" s="49">
        <f t="shared" si="0"/>
        <v>3.9615499843471742E-2</v>
      </c>
      <c r="F14" s="49">
        <f t="shared" si="1"/>
        <v>4.6166895384796999E-2</v>
      </c>
      <c r="G14" s="13"/>
    </row>
    <row r="15" spans="1:8" ht="12" x14ac:dyDescent="0.2">
      <c r="A15" s="3">
        <v>37773</v>
      </c>
      <c r="B15" s="146">
        <v>2.375878778440077E-2</v>
      </c>
      <c r="C15" s="147">
        <v>6.6297655591047722E-2</v>
      </c>
      <c r="D15" s="147">
        <v>3.0873437815346572E-2</v>
      </c>
      <c r="E15" s="49">
        <f t="shared" si="0"/>
        <v>3.9615499843471742E-2</v>
      </c>
      <c r="F15" s="49">
        <f t="shared" si="1"/>
        <v>4.6166895384796999E-2</v>
      </c>
      <c r="G15" s="13"/>
    </row>
    <row r="16" spans="1:8" ht="12" x14ac:dyDescent="0.2">
      <c r="A16" s="3">
        <v>37865</v>
      </c>
      <c r="B16" s="146">
        <v>3.0285450677562276E-2</v>
      </c>
      <c r="C16" s="147">
        <v>5.5837907872440473E-2</v>
      </c>
      <c r="D16" s="147">
        <v>3.464106345077278E-2</v>
      </c>
      <c r="E16" s="49">
        <f t="shared" si="0"/>
        <v>3.9615499843471742E-2</v>
      </c>
      <c r="F16" s="49">
        <f t="shared" si="1"/>
        <v>4.6166895384796999E-2</v>
      </c>
      <c r="G16" s="13"/>
    </row>
    <row r="17" spans="1:7" ht="12" x14ac:dyDescent="0.2">
      <c r="A17" s="3">
        <v>37956</v>
      </c>
      <c r="B17" s="146">
        <v>2.6091383690589831E-2</v>
      </c>
      <c r="C17" s="147">
        <v>6.2411344645898481E-2</v>
      </c>
      <c r="D17" s="147">
        <v>3.2334996376676362E-2</v>
      </c>
      <c r="E17" s="49">
        <f t="shared" si="0"/>
        <v>3.9615499843471742E-2</v>
      </c>
      <c r="F17" s="49">
        <f t="shared" si="1"/>
        <v>4.6166895384796999E-2</v>
      </c>
      <c r="G17" s="13"/>
    </row>
    <row r="18" spans="1:7" ht="12" x14ac:dyDescent="0.2">
      <c r="A18" s="3">
        <v>38047</v>
      </c>
      <c r="B18" s="146">
        <v>3.2067511380602154E-2</v>
      </c>
      <c r="C18" s="147">
        <v>6.2801410707366223E-2</v>
      </c>
      <c r="D18" s="147">
        <v>3.7363882310077257E-2</v>
      </c>
      <c r="E18" s="49">
        <f t="shared" si="0"/>
        <v>3.9615499843471742E-2</v>
      </c>
      <c r="F18" s="49">
        <f t="shared" si="1"/>
        <v>4.6166895384796999E-2</v>
      </c>
      <c r="G18" s="13"/>
    </row>
    <row r="19" spans="1:7" ht="12" x14ac:dyDescent="0.2">
      <c r="A19" s="3">
        <v>38139</v>
      </c>
      <c r="B19" s="146">
        <v>2.6440565667402049E-2</v>
      </c>
      <c r="C19" s="147">
        <v>5.9751852368335356E-2</v>
      </c>
      <c r="D19" s="147">
        <v>3.2203346838398428E-2</v>
      </c>
      <c r="E19" s="49">
        <f t="shared" si="0"/>
        <v>3.9615499843471742E-2</v>
      </c>
      <c r="F19" s="49">
        <f t="shared" si="1"/>
        <v>4.6166895384796999E-2</v>
      </c>
      <c r="G19" s="13"/>
    </row>
    <row r="20" spans="1:7" ht="12" x14ac:dyDescent="0.2">
      <c r="A20" s="3">
        <v>38231</v>
      </c>
      <c r="B20" s="146">
        <v>2.4024776703365669E-2</v>
      </c>
      <c r="C20" s="147">
        <v>5.1622827585338982E-2</v>
      </c>
      <c r="D20" s="147">
        <v>2.8825454335225764E-2</v>
      </c>
      <c r="E20" s="49">
        <f t="shared" si="0"/>
        <v>3.9615499843471742E-2</v>
      </c>
      <c r="F20" s="49">
        <f t="shared" si="1"/>
        <v>4.6166895384796999E-2</v>
      </c>
      <c r="G20" s="13"/>
    </row>
    <row r="21" spans="1:7" ht="12" x14ac:dyDescent="0.2">
      <c r="A21" s="3">
        <v>38322</v>
      </c>
      <c r="B21" s="146">
        <v>3.1529861566266471E-2</v>
      </c>
      <c r="C21" s="147">
        <v>4.9141510276708988E-2</v>
      </c>
      <c r="D21" s="147">
        <v>3.4645611861955805E-2</v>
      </c>
      <c r="E21" s="49">
        <f t="shared" si="0"/>
        <v>3.9615499843471742E-2</v>
      </c>
      <c r="F21" s="49">
        <f t="shared" si="1"/>
        <v>4.6166895384796999E-2</v>
      </c>
      <c r="G21" s="13"/>
    </row>
    <row r="22" spans="1:7" ht="12" x14ac:dyDescent="0.2">
      <c r="A22" s="3">
        <v>38412</v>
      </c>
      <c r="B22" s="146">
        <v>2.9804612582625234E-2</v>
      </c>
      <c r="C22" s="147">
        <v>4.8305386131469952E-2</v>
      </c>
      <c r="D22" s="147">
        <v>3.3071029492452109E-2</v>
      </c>
      <c r="E22" s="49">
        <f t="shared" si="0"/>
        <v>3.9615499843471742E-2</v>
      </c>
      <c r="F22" s="49">
        <f t="shared" si="1"/>
        <v>4.6166895384796999E-2</v>
      </c>
      <c r="G22" s="13"/>
    </row>
    <row r="23" spans="1:7" ht="12" x14ac:dyDescent="0.2">
      <c r="A23" s="3">
        <v>38504</v>
      </c>
      <c r="B23" s="146">
        <v>3.4836252894292707E-2</v>
      </c>
      <c r="C23" s="147">
        <v>2.9911899141136233E-2</v>
      </c>
      <c r="D23" s="147">
        <v>3.396161379946383E-2</v>
      </c>
      <c r="E23" s="49">
        <f t="shared" si="0"/>
        <v>3.9615499843471742E-2</v>
      </c>
      <c r="F23" s="49">
        <f t="shared" si="1"/>
        <v>4.6166895384796999E-2</v>
      </c>
      <c r="G23" s="13"/>
    </row>
    <row r="24" spans="1:7" ht="12.75" x14ac:dyDescent="0.2">
      <c r="A24" s="3">
        <v>38596</v>
      </c>
      <c r="B24" s="146">
        <v>3.9990165684015366E-2</v>
      </c>
      <c r="C24" s="147">
        <v>3.364511814829152E-2</v>
      </c>
      <c r="D24" s="49">
        <v>3.8861988488038124E-2</v>
      </c>
      <c r="E24" s="49">
        <f t="shared" si="0"/>
        <v>3.9615499843471742E-2</v>
      </c>
      <c r="F24" s="49">
        <f t="shared" si="1"/>
        <v>4.6166895384796999E-2</v>
      </c>
      <c r="G24" s="81"/>
    </row>
    <row r="25" spans="1:7" ht="12.75" x14ac:dyDescent="0.2">
      <c r="A25" s="3">
        <v>38687</v>
      </c>
      <c r="B25" s="146">
        <v>4.5272347684011338E-2</v>
      </c>
      <c r="C25" s="147">
        <v>3.8643490735786434E-2</v>
      </c>
      <c r="D25" s="49">
        <v>4.4083178276313806E-2</v>
      </c>
      <c r="E25" s="49">
        <f t="shared" si="0"/>
        <v>3.9615499843471742E-2</v>
      </c>
      <c r="F25" s="49">
        <f t="shared" si="1"/>
        <v>4.6166895384796999E-2</v>
      </c>
      <c r="G25" s="81"/>
    </row>
    <row r="26" spans="1:7" ht="12.75" x14ac:dyDescent="0.2">
      <c r="A26" s="3">
        <v>38777</v>
      </c>
      <c r="B26" s="146">
        <v>3.9058275239960638E-2</v>
      </c>
      <c r="C26" s="147">
        <v>3.9251495669028857E-2</v>
      </c>
      <c r="D26" s="49">
        <v>3.9092892477203378E-2</v>
      </c>
      <c r="E26" s="49">
        <f t="shared" si="0"/>
        <v>3.9615499843471742E-2</v>
      </c>
      <c r="F26" s="49">
        <f t="shared" si="1"/>
        <v>4.6166895384796999E-2</v>
      </c>
      <c r="G26" s="81"/>
    </row>
    <row r="27" spans="1:7" ht="12.75" x14ac:dyDescent="0.2">
      <c r="A27" s="3">
        <v>38869</v>
      </c>
      <c r="B27" s="146">
        <v>5.4231466031968711E-2</v>
      </c>
      <c r="C27" s="147">
        <v>4.0366748894566928E-2</v>
      </c>
      <c r="D27" s="49">
        <v>5.1778529476523616E-2</v>
      </c>
      <c r="E27" s="49">
        <f t="shared" si="0"/>
        <v>3.9615499843471742E-2</v>
      </c>
      <c r="F27" s="49">
        <f t="shared" si="1"/>
        <v>4.6166895384796999E-2</v>
      </c>
      <c r="G27" s="81"/>
    </row>
    <row r="28" spans="1:7" ht="12.75" x14ac:dyDescent="0.2">
      <c r="A28" s="3">
        <v>38961</v>
      </c>
      <c r="B28" s="146">
        <v>5.5617584158937694E-2</v>
      </c>
      <c r="C28" s="147">
        <v>4.7287346391358343E-2</v>
      </c>
      <c r="D28" s="49">
        <v>5.4143869388245669E-2</v>
      </c>
      <c r="E28" s="49">
        <f t="shared" si="0"/>
        <v>3.9615499843471742E-2</v>
      </c>
      <c r="F28" s="49">
        <f t="shared" si="1"/>
        <v>4.6166895384796999E-2</v>
      </c>
      <c r="G28" s="81"/>
    </row>
    <row r="29" spans="1:7" ht="12.75" x14ac:dyDescent="0.2">
      <c r="A29" s="3">
        <v>39052</v>
      </c>
      <c r="B29" s="146">
        <v>7.3453186974942852E-2</v>
      </c>
      <c r="C29" s="147">
        <v>4.1673565601055396E-2</v>
      </c>
      <c r="D29" s="49">
        <v>6.7781853236039025E-2</v>
      </c>
      <c r="E29" s="49">
        <f t="shared" si="0"/>
        <v>3.9615499843471742E-2</v>
      </c>
      <c r="F29" s="49">
        <f t="shared" si="1"/>
        <v>4.6166895384796999E-2</v>
      </c>
      <c r="G29" s="81"/>
    </row>
    <row r="30" spans="1:7" ht="12.75" x14ac:dyDescent="0.2">
      <c r="A30" s="3">
        <v>39142</v>
      </c>
      <c r="B30" s="146">
        <v>9.886710479955596E-2</v>
      </c>
      <c r="C30" s="147">
        <v>4.5790693950926276E-2</v>
      </c>
      <c r="D30" s="49">
        <v>8.9356520630737846E-2</v>
      </c>
      <c r="E30" s="49">
        <f t="shared" si="0"/>
        <v>3.9615499843471742E-2</v>
      </c>
      <c r="F30" s="49">
        <f t="shared" si="1"/>
        <v>4.6166895384796999E-2</v>
      </c>
      <c r="G30" s="81"/>
    </row>
    <row r="31" spans="1:7" ht="12.75" x14ac:dyDescent="0.2">
      <c r="A31" s="3">
        <v>39234</v>
      </c>
      <c r="B31" s="146">
        <v>0.10796059158934246</v>
      </c>
      <c r="C31" s="147">
        <v>6.1633067694349508E-2</v>
      </c>
      <c r="D31" s="49">
        <v>9.9853285823505278E-2</v>
      </c>
      <c r="E31" s="49">
        <f t="shared" si="0"/>
        <v>3.9615499843471742E-2</v>
      </c>
      <c r="F31" s="49">
        <f t="shared" si="1"/>
        <v>4.6166895384796999E-2</v>
      </c>
      <c r="G31" s="81"/>
    </row>
    <row r="32" spans="1:7" ht="12.75" x14ac:dyDescent="0.2">
      <c r="A32" s="3">
        <v>39326</v>
      </c>
      <c r="B32" s="146">
        <v>0.1262494795039919</v>
      </c>
      <c r="C32" s="147">
        <v>6.080002619128555E-2</v>
      </c>
      <c r="D32" s="49">
        <v>0.11474603157149188</v>
      </c>
      <c r="E32" s="49">
        <f t="shared" si="0"/>
        <v>3.9615499843471742E-2</v>
      </c>
      <c r="F32" s="49">
        <f t="shared" si="1"/>
        <v>4.6166895384796999E-2</v>
      </c>
      <c r="G32" s="81"/>
    </row>
    <row r="33" spans="1:7" ht="12.75" x14ac:dyDescent="0.2">
      <c r="A33" s="3">
        <v>39417</v>
      </c>
      <c r="B33" s="146">
        <v>0.12405450115081851</v>
      </c>
      <c r="C33" s="147">
        <v>4.3874075349293884E-2</v>
      </c>
      <c r="D33" s="49">
        <v>0.110095512574228</v>
      </c>
      <c r="E33" s="49">
        <f t="shared" si="0"/>
        <v>3.9615499843471742E-2</v>
      </c>
      <c r="F33" s="49">
        <f t="shared" si="1"/>
        <v>4.6166895384796999E-2</v>
      </c>
      <c r="G33" s="81"/>
    </row>
    <row r="34" spans="1:7" ht="12.75" x14ac:dyDescent="0.2">
      <c r="A34" s="3">
        <v>39508</v>
      </c>
      <c r="B34" s="146">
        <v>0.12661124119477463</v>
      </c>
      <c r="C34" s="146">
        <v>4.6588078285266343E-2</v>
      </c>
      <c r="D34" s="49">
        <v>0.11284561111551206</v>
      </c>
      <c r="E34" s="49">
        <f t="shared" si="0"/>
        <v>3.9615499843471742E-2</v>
      </c>
      <c r="F34" s="49">
        <f t="shared" si="1"/>
        <v>4.6166895384796999E-2</v>
      </c>
      <c r="G34" s="81"/>
    </row>
    <row r="35" spans="1:7" ht="12.75" x14ac:dyDescent="0.2">
      <c r="A35" s="3">
        <v>39600</v>
      </c>
      <c r="B35" s="146">
        <v>0.13000620375091398</v>
      </c>
      <c r="C35" s="146">
        <v>5.2349780808929269E-2</v>
      </c>
      <c r="D35" s="49">
        <v>0.11688859942984364</v>
      </c>
      <c r="E35" s="49">
        <f t="shared" si="0"/>
        <v>3.9615499843471742E-2</v>
      </c>
      <c r="F35" s="49">
        <f t="shared" si="1"/>
        <v>4.6166895384796999E-2</v>
      </c>
      <c r="G35" s="81"/>
    </row>
    <row r="36" spans="1:7" ht="12.75" x14ac:dyDescent="0.2">
      <c r="A36" s="3">
        <v>39692</v>
      </c>
      <c r="B36" s="146">
        <v>0.12539256842337276</v>
      </c>
      <c r="C36" s="146">
        <v>5.6375619570549818E-2</v>
      </c>
      <c r="D36" s="49">
        <v>0.11384912575270056</v>
      </c>
      <c r="E36" s="49">
        <f t="shared" si="0"/>
        <v>3.9615499843471742E-2</v>
      </c>
      <c r="F36" s="49">
        <f t="shared" si="1"/>
        <v>4.6166895384796999E-2</v>
      </c>
      <c r="G36" s="81"/>
    </row>
    <row r="37" spans="1:7" ht="12.75" x14ac:dyDescent="0.2">
      <c r="A37" s="3">
        <v>39783</v>
      </c>
      <c r="B37" s="146">
        <v>0.10888170959552945</v>
      </c>
      <c r="C37" s="146">
        <v>7.3913117941470041E-2</v>
      </c>
      <c r="D37" s="49">
        <v>0.1031570258416814</v>
      </c>
      <c r="E37" s="49">
        <f t="shared" si="0"/>
        <v>3.9615499843471742E-2</v>
      </c>
      <c r="F37" s="49">
        <f t="shared" si="1"/>
        <v>4.6166895384796999E-2</v>
      </c>
      <c r="G37" s="81"/>
    </row>
    <row r="38" spans="1:7" ht="12.75" x14ac:dyDescent="0.2">
      <c r="A38" s="3">
        <v>39873</v>
      </c>
      <c r="B38" s="49">
        <v>8.9836682071028129E-2</v>
      </c>
      <c r="C38" s="49">
        <v>7.3580368946106534E-2</v>
      </c>
      <c r="D38" s="49">
        <v>7.591717039940904E-2</v>
      </c>
      <c r="E38" s="49">
        <f t="shared" si="0"/>
        <v>3.9615499843471742E-2</v>
      </c>
      <c r="F38" s="49">
        <f t="shared" si="1"/>
        <v>4.6166895384796999E-2</v>
      </c>
      <c r="G38" s="81"/>
    </row>
    <row r="39" spans="1:7" ht="12.75" x14ac:dyDescent="0.2">
      <c r="A39" s="3">
        <v>39965</v>
      </c>
      <c r="B39" s="49">
        <v>5.6573641291394416E-2</v>
      </c>
      <c r="C39" s="49">
        <v>5.7179220124213836E-2</v>
      </c>
      <c r="D39" s="49">
        <v>4.5699108483320705E-2</v>
      </c>
      <c r="E39" s="49">
        <f t="shared" si="0"/>
        <v>3.9615499843471742E-2</v>
      </c>
      <c r="F39" s="49">
        <f t="shared" si="1"/>
        <v>4.6166895384796999E-2</v>
      </c>
      <c r="G39" s="81"/>
    </row>
    <row r="40" spans="1:7" ht="12.75" x14ac:dyDescent="0.2">
      <c r="A40" s="3">
        <v>40057</v>
      </c>
      <c r="B40" s="49">
        <v>3.5837098143820745E-2</v>
      </c>
      <c r="C40" s="49">
        <v>4.6059047984755574E-2</v>
      </c>
      <c r="D40" s="49">
        <v>2.6684988238983465E-2</v>
      </c>
      <c r="E40" s="49">
        <f t="shared" si="0"/>
        <v>3.9615499843471742E-2</v>
      </c>
      <c r="F40" s="49">
        <f t="shared" si="1"/>
        <v>4.6166895384796999E-2</v>
      </c>
      <c r="G40" s="81"/>
    </row>
    <row r="41" spans="1:7" ht="12.75" x14ac:dyDescent="0.2">
      <c r="A41" s="3">
        <v>40148</v>
      </c>
      <c r="B41" s="49">
        <v>4.4512615752242413E-2</v>
      </c>
      <c r="C41" s="49">
        <v>5.604384880302038E-2</v>
      </c>
      <c r="D41" s="49">
        <v>3.5481699954253543E-2</v>
      </c>
      <c r="E41" s="49">
        <f t="shared" si="0"/>
        <v>3.9615499843471742E-2</v>
      </c>
      <c r="F41" s="49">
        <f t="shared" si="1"/>
        <v>4.6166895384796999E-2</v>
      </c>
      <c r="G41" s="81"/>
    </row>
    <row r="42" spans="1:7" ht="12.75" x14ac:dyDescent="0.2">
      <c r="A42" s="3">
        <v>40238</v>
      </c>
      <c r="B42" s="49">
        <v>4.3865069182502214E-2</v>
      </c>
      <c r="C42" s="49">
        <v>6.4929798916110837E-2</v>
      </c>
      <c r="D42" s="49">
        <v>4.7221927081614989E-2</v>
      </c>
      <c r="E42" s="49">
        <f t="shared" si="0"/>
        <v>3.9615499843471742E-2</v>
      </c>
      <c r="F42" s="49">
        <f t="shared" si="1"/>
        <v>4.6166895384796999E-2</v>
      </c>
      <c r="G42" s="81"/>
    </row>
    <row r="43" spans="1:7" ht="12.75" x14ac:dyDescent="0.2">
      <c r="A43" s="3">
        <v>40330</v>
      </c>
      <c r="B43" s="49">
        <v>5.1586283246486397E-2</v>
      </c>
      <c r="C43" s="49">
        <v>8.1467400923623368E-2</v>
      </c>
      <c r="D43" s="49">
        <v>5.6332703787978611E-2</v>
      </c>
      <c r="E43" s="49">
        <f t="shared" si="0"/>
        <v>3.9615499843471742E-2</v>
      </c>
      <c r="F43" s="49">
        <f t="shared" si="1"/>
        <v>4.6166895384796999E-2</v>
      </c>
      <c r="G43" s="81"/>
    </row>
    <row r="44" spans="1:7" ht="12.75" x14ac:dyDescent="0.2">
      <c r="A44" s="3">
        <v>40422</v>
      </c>
      <c r="B44" s="49">
        <v>5.631535938587251E-2</v>
      </c>
      <c r="C44" s="49">
        <v>7.0691123577423687E-2</v>
      </c>
      <c r="D44" s="49">
        <v>5.8608980190389737E-2</v>
      </c>
      <c r="E44" s="49">
        <f t="shared" si="0"/>
        <v>3.9615499843471742E-2</v>
      </c>
      <c r="F44" s="49">
        <f t="shared" si="1"/>
        <v>4.6166895384796999E-2</v>
      </c>
      <c r="G44" s="81"/>
    </row>
    <row r="45" spans="1:7" ht="12.75" x14ac:dyDescent="0.2">
      <c r="A45" s="3">
        <v>40513</v>
      </c>
      <c r="B45" s="49">
        <v>5.0490841374471129E-2</v>
      </c>
      <c r="C45" s="49">
        <v>6.744777302662186E-2</v>
      </c>
      <c r="D45" s="49">
        <v>5.3211612803375496E-2</v>
      </c>
      <c r="E45" s="49">
        <f t="shared" si="0"/>
        <v>3.9615499843471742E-2</v>
      </c>
      <c r="F45" s="49">
        <f t="shared" si="1"/>
        <v>4.6166895384796999E-2</v>
      </c>
      <c r="G45" s="81"/>
    </row>
    <row r="46" spans="1:7" ht="12" x14ac:dyDescent="0.2">
      <c r="A46" s="3">
        <v>40603</v>
      </c>
      <c r="B46" s="49">
        <v>3.9413101674235396E-2</v>
      </c>
      <c r="C46" s="49">
        <v>6.638279895471455E-2</v>
      </c>
      <c r="D46" s="49">
        <v>4.3783644602374938E-2</v>
      </c>
      <c r="E46" s="49">
        <f t="shared" si="0"/>
        <v>3.9615499843471742E-2</v>
      </c>
      <c r="F46" s="49">
        <f t="shared" si="1"/>
        <v>4.6166895384796999E-2</v>
      </c>
      <c r="G46" s="74"/>
    </row>
    <row r="47" spans="1:7" ht="12" x14ac:dyDescent="0.2">
      <c r="A47" s="3">
        <v>40695</v>
      </c>
      <c r="B47" s="49">
        <v>4.4114612319538393E-2</v>
      </c>
      <c r="C47" s="49">
        <v>4.6889910245269339E-2</v>
      </c>
      <c r="D47" s="49">
        <v>4.4364579517532921E-2</v>
      </c>
      <c r="E47" s="49">
        <f t="shared" si="0"/>
        <v>3.9615499843471742E-2</v>
      </c>
      <c r="F47" s="49">
        <f t="shared" si="1"/>
        <v>4.6166895384796999E-2</v>
      </c>
    </row>
    <row r="48" spans="1:7" ht="12" x14ac:dyDescent="0.2">
      <c r="A48" s="3">
        <v>40787</v>
      </c>
      <c r="B48" s="49">
        <v>4.1548719615180252E-2</v>
      </c>
      <c r="C48" s="49">
        <v>5.9933139339645169E-2</v>
      </c>
      <c r="D48" s="49">
        <v>4.4207097372252147E-2</v>
      </c>
      <c r="E48" s="49">
        <f t="shared" si="0"/>
        <v>3.9615499843471742E-2</v>
      </c>
      <c r="F48" s="49">
        <f t="shared" si="1"/>
        <v>4.6166895384796999E-2</v>
      </c>
    </row>
    <row r="49" spans="1:8" ht="12" x14ac:dyDescent="0.2">
      <c r="A49" s="3">
        <v>40878</v>
      </c>
      <c r="B49" s="49">
        <v>2.9313352821923155E-2</v>
      </c>
      <c r="C49" s="49">
        <v>5.0330347907008077E-2</v>
      </c>
      <c r="D49" s="49">
        <v>2.9356958282641843E-2</v>
      </c>
      <c r="E49" s="49">
        <f t="shared" si="0"/>
        <v>3.9615499843471742E-2</v>
      </c>
      <c r="F49" s="49">
        <f t="shared" si="1"/>
        <v>4.6166895384796999E-2</v>
      </c>
    </row>
    <row r="50" spans="1:8" ht="12" x14ac:dyDescent="0.2">
      <c r="A50" s="3">
        <v>40969</v>
      </c>
      <c r="B50" s="49">
        <v>3.0069544045423502E-2</v>
      </c>
      <c r="C50" s="49">
        <v>4.6268728796090564E-2</v>
      </c>
      <c r="D50" s="49">
        <v>3.0350277706469253E-2</v>
      </c>
      <c r="E50" s="49">
        <f t="shared" si="0"/>
        <v>3.9615499843471742E-2</v>
      </c>
      <c r="F50" s="49">
        <f t="shared" si="1"/>
        <v>4.6166895384796999E-2</v>
      </c>
    </row>
    <row r="51" spans="1:8" ht="12" x14ac:dyDescent="0.2">
      <c r="A51" s="3">
        <v>41061</v>
      </c>
      <c r="B51" s="49">
        <v>1.5949524769531154E-2</v>
      </c>
      <c r="C51" s="49">
        <v>2.8893088331897632E-2</v>
      </c>
      <c r="D51" s="49">
        <v>1.7748800759533889E-2</v>
      </c>
      <c r="E51" s="49">
        <f t="shared" si="0"/>
        <v>3.9615499843471742E-2</v>
      </c>
      <c r="F51" s="49">
        <f t="shared" si="1"/>
        <v>4.6166895384796999E-2</v>
      </c>
    </row>
    <row r="52" spans="1:8" ht="12" x14ac:dyDescent="0.2">
      <c r="A52" s="3">
        <v>41153</v>
      </c>
      <c r="B52" s="49">
        <v>1.9072776083735032E-3</v>
      </c>
      <c r="C52" s="49">
        <v>1.8800161777906332E-2</v>
      </c>
      <c r="D52" s="49">
        <v>4.4145122909091672E-3</v>
      </c>
      <c r="E52" s="49">
        <f t="shared" si="0"/>
        <v>3.9615499843471742E-2</v>
      </c>
      <c r="F52" s="49">
        <f t="shared" si="1"/>
        <v>4.6166895384796999E-2</v>
      </c>
    </row>
    <row r="53" spans="1:8" ht="12" x14ac:dyDescent="0.2">
      <c r="A53" s="3">
        <v>41244</v>
      </c>
      <c r="B53" s="49">
        <v>4.8856814076889687E-3</v>
      </c>
      <c r="C53" s="49">
        <v>1.5221918124087797E-2</v>
      </c>
      <c r="D53" s="49">
        <v>9.169994770299672E-3</v>
      </c>
      <c r="E53" s="49">
        <f t="shared" si="0"/>
        <v>3.9615499843471742E-2</v>
      </c>
      <c r="F53" s="49">
        <f t="shared" si="1"/>
        <v>4.6166895384796999E-2</v>
      </c>
      <c r="H53" s="141"/>
    </row>
    <row r="54" spans="1:8" ht="12" x14ac:dyDescent="0.2">
      <c r="A54" s="3">
        <v>41334</v>
      </c>
      <c r="B54" s="49">
        <v>1.2798042301535473E-2</v>
      </c>
      <c r="C54" s="49">
        <v>8.4154324113878687E-3</v>
      </c>
      <c r="D54" s="49">
        <v>1.3626757391315136E-2</v>
      </c>
      <c r="E54" s="49">
        <f t="shared" si="0"/>
        <v>3.9615499843471742E-2</v>
      </c>
      <c r="F54" s="49">
        <f t="shared" si="1"/>
        <v>4.6166895384796999E-2</v>
      </c>
      <c r="H54" s="141"/>
    </row>
    <row r="55" spans="1:8" ht="12" x14ac:dyDescent="0.2">
      <c r="A55" s="3">
        <v>41426</v>
      </c>
      <c r="B55" s="49">
        <v>1.6052509843240026E-2</v>
      </c>
      <c r="C55" s="49">
        <v>1.2114263284390692E-2</v>
      </c>
      <c r="D55" s="49">
        <v>1.5714104973137522E-2</v>
      </c>
      <c r="E55" s="49">
        <f t="shared" si="0"/>
        <v>3.9615499843471742E-2</v>
      </c>
      <c r="F55" s="49">
        <f t="shared" si="1"/>
        <v>4.6166895384796999E-2</v>
      </c>
      <c r="H55" s="141"/>
    </row>
    <row r="56" spans="1:8" ht="12" x14ac:dyDescent="0.2">
      <c r="A56" s="3">
        <v>41518</v>
      </c>
      <c r="B56" s="49">
        <v>2.1030837845765316E-2</v>
      </c>
      <c r="C56" s="49">
        <v>1.7959396833292285E-2</v>
      </c>
      <c r="D56" s="49">
        <v>2.0616651475725778E-2</v>
      </c>
      <c r="E56" s="49">
        <f t="shared" si="0"/>
        <v>3.9615499843471742E-2</v>
      </c>
      <c r="F56" s="49">
        <f t="shared" si="1"/>
        <v>4.6166895384796999E-2</v>
      </c>
      <c r="H56" s="141"/>
    </row>
    <row r="57" spans="1:8" ht="12" x14ac:dyDescent="0.2">
      <c r="A57" s="3">
        <v>41609</v>
      </c>
      <c r="B57" s="49">
        <v>2.4040974618218414E-2</v>
      </c>
      <c r="C57" s="49">
        <v>1.9636778937900168E-2</v>
      </c>
      <c r="D57" s="49">
        <v>2.3609689801504352E-2</v>
      </c>
      <c r="E57" s="49">
        <f t="shared" si="0"/>
        <v>3.9615499843471742E-2</v>
      </c>
      <c r="F57" s="49">
        <f>F58</f>
        <v>4.6166895384796999E-2</v>
      </c>
      <c r="H57" s="141"/>
    </row>
    <row r="58" spans="1:8" ht="12" x14ac:dyDescent="0.2">
      <c r="A58" s="3">
        <v>41699</v>
      </c>
      <c r="B58" s="49">
        <v>1.7591603258249489E-2</v>
      </c>
      <c r="C58" s="49">
        <v>1.6952369838091563E-2</v>
      </c>
      <c r="D58" s="49">
        <v>1.8007188826397291E-2</v>
      </c>
      <c r="E58" s="49">
        <f t="shared" si="0"/>
        <v>3.9615499843471742E-2</v>
      </c>
      <c r="F58" s="49">
        <f t="shared" ref="F58:F98" si="2">F59</f>
        <v>4.6166895384796999E-2</v>
      </c>
      <c r="H58" s="141"/>
    </row>
    <row r="59" spans="1:8" ht="12" x14ac:dyDescent="0.2">
      <c r="A59" s="3">
        <v>41791</v>
      </c>
      <c r="B59" s="49">
        <v>1.6437637949576533E-2</v>
      </c>
      <c r="C59" s="49">
        <v>3.6931732208554502E-2</v>
      </c>
      <c r="D59" s="49">
        <v>1.9849699250550579E-2</v>
      </c>
      <c r="E59" s="49">
        <f t="shared" si="0"/>
        <v>3.9615499843471742E-2</v>
      </c>
      <c r="F59" s="49">
        <f t="shared" si="2"/>
        <v>4.6166895384796999E-2</v>
      </c>
      <c r="H59" s="141"/>
    </row>
    <row r="60" spans="1:8" ht="12" x14ac:dyDescent="0.2">
      <c r="A60" s="3">
        <v>41883</v>
      </c>
      <c r="B60" s="49">
        <v>2.4027510200816504E-2</v>
      </c>
      <c r="C60" s="49">
        <v>2.428982448625927E-2</v>
      </c>
      <c r="D60" s="49">
        <v>2.4582043501052864E-2</v>
      </c>
      <c r="E60" s="49">
        <f t="shared" si="0"/>
        <v>3.9615499843471742E-2</v>
      </c>
      <c r="F60" s="49">
        <f t="shared" si="2"/>
        <v>4.6166895384796999E-2</v>
      </c>
      <c r="H60" s="141"/>
    </row>
    <row r="61" spans="1:8" ht="12" x14ac:dyDescent="0.2">
      <c r="A61" s="3">
        <v>41974</v>
      </c>
      <c r="B61" s="49">
        <v>1.8967654544773893E-2</v>
      </c>
      <c r="C61" s="49">
        <v>1.2414317216290938E-2</v>
      </c>
      <c r="D61" s="49">
        <v>1.8458973102744691E-2</v>
      </c>
      <c r="E61" s="49">
        <f t="shared" si="0"/>
        <v>3.9615499843471742E-2</v>
      </c>
      <c r="F61" s="49">
        <f t="shared" si="2"/>
        <v>4.6166895384796999E-2</v>
      </c>
      <c r="H61" s="141"/>
    </row>
    <row r="62" spans="1:8" ht="12" x14ac:dyDescent="0.2">
      <c r="A62" s="3">
        <v>42064</v>
      </c>
      <c r="B62" s="49">
        <v>2.1316143685569555E-2</v>
      </c>
      <c r="C62" s="49">
        <v>2.2420242892676079E-2</v>
      </c>
      <c r="D62" s="49">
        <v>2.206802592592827E-2</v>
      </c>
      <c r="E62" s="49">
        <f t="shared" si="0"/>
        <v>3.9615499843471742E-2</v>
      </c>
      <c r="F62" s="49">
        <f t="shared" si="2"/>
        <v>4.6166895384796999E-2</v>
      </c>
      <c r="H62" s="141"/>
    </row>
    <row r="63" spans="1:8" ht="12" x14ac:dyDescent="0.2">
      <c r="A63" s="3">
        <v>42156</v>
      </c>
      <c r="B63" s="49">
        <v>2.2868989562266018E-2</v>
      </c>
      <c r="C63" s="49">
        <v>8.5763746693461318E-3</v>
      </c>
      <c r="D63" s="49">
        <v>2.1017466924087902E-2</v>
      </c>
      <c r="E63" s="49">
        <f t="shared" si="0"/>
        <v>3.9615499843471742E-2</v>
      </c>
      <c r="F63" s="49">
        <f t="shared" si="2"/>
        <v>4.6166895384796999E-2</v>
      </c>
      <c r="H63" s="141"/>
    </row>
    <row r="64" spans="1:8" ht="12" x14ac:dyDescent="0.2">
      <c r="A64" s="3">
        <v>42248</v>
      </c>
      <c r="B64" s="49">
        <v>2.7758039306768678E-2</v>
      </c>
      <c r="C64" s="49">
        <v>2.8073302164667524E-2</v>
      </c>
      <c r="D64" s="49">
        <v>2.8441802262367588E-2</v>
      </c>
      <c r="E64" s="49">
        <f t="shared" si="0"/>
        <v>3.9615499843471742E-2</v>
      </c>
      <c r="F64" s="49">
        <f t="shared" si="2"/>
        <v>4.6166895384796999E-2</v>
      </c>
      <c r="H64" s="141"/>
    </row>
    <row r="65" spans="1:8" ht="12" x14ac:dyDescent="0.2">
      <c r="A65" s="3">
        <v>42339</v>
      </c>
      <c r="B65" s="49">
        <v>3.0081764557774004E-2</v>
      </c>
      <c r="C65" s="49">
        <v>2.8721501363603297E-2</v>
      </c>
      <c r="D65" s="49">
        <v>3.0493890097189835E-2</v>
      </c>
      <c r="E65" s="49">
        <f t="shared" si="0"/>
        <v>3.9615499843471742E-2</v>
      </c>
      <c r="F65" s="49">
        <f t="shared" si="2"/>
        <v>4.6166895384796999E-2</v>
      </c>
      <c r="H65" s="141"/>
    </row>
    <row r="66" spans="1:8" ht="12" x14ac:dyDescent="0.2">
      <c r="A66" s="3">
        <v>42430</v>
      </c>
      <c r="B66" s="49">
        <v>3.2562592054377726E-2</v>
      </c>
      <c r="C66" s="49">
        <v>2.3153558391871387E-2</v>
      </c>
      <c r="D66" s="49">
        <v>3.1674013089870501E-2</v>
      </c>
      <c r="E66" s="49">
        <f t="shared" si="0"/>
        <v>3.9615499843471742E-2</v>
      </c>
      <c r="F66" s="49">
        <f t="shared" si="2"/>
        <v>4.6166895384796999E-2</v>
      </c>
      <c r="H66" s="141"/>
    </row>
    <row r="67" spans="1:8" ht="12" x14ac:dyDescent="0.2">
      <c r="A67" s="3">
        <v>42522</v>
      </c>
      <c r="B67" s="49">
        <v>3.5955962155404864E-2</v>
      </c>
      <c r="C67" s="49">
        <v>2.4342745861733128E-2</v>
      </c>
      <c r="D67" s="49">
        <v>3.4934181986345125E-2</v>
      </c>
      <c r="E67" s="49">
        <f t="shared" si="0"/>
        <v>3.9615499843471742E-2</v>
      </c>
      <c r="F67" s="49">
        <f t="shared" si="2"/>
        <v>4.6166895384796999E-2</v>
      </c>
      <c r="H67" s="141"/>
    </row>
    <row r="68" spans="1:8" ht="12" x14ac:dyDescent="0.2">
      <c r="A68" s="3">
        <v>42614</v>
      </c>
      <c r="B68" s="49">
        <v>3.5884950385544512E-2</v>
      </c>
      <c r="C68" s="49">
        <v>1.7365447352761132E-2</v>
      </c>
      <c r="D68" s="49">
        <v>3.3682717277173646E-2</v>
      </c>
      <c r="E68" s="49">
        <f t="shared" si="0"/>
        <v>3.9615499843471742E-2</v>
      </c>
      <c r="F68" s="49">
        <f t="shared" si="2"/>
        <v>4.6166895384796999E-2</v>
      </c>
      <c r="H68" s="141"/>
    </row>
    <row r="69" spans="1:8" ht="12" x14ac:dyDescent="0.2">
      <c r="A69" s="3">
        <v>42705</v>
      </c>
      <c r="B69" s="49">
        <v>3.8348305442216013E-2</v>
      </c>
      <c r="C69" s="49">
        <v>2.8174678040737033E-2</v>
      </c>
      <c r="D69" s="49">
        <v>3.7495385269938897E-2</v>
      </c>
      <c r="E69" s="49">
        <f t="shared" si="0"/>
        <v>3.9615499843471742E-2</v>
      </c>
      <c r="F69" s="49">
        <f t="shared" si="2"/>
        <v>4.6166895384796999E-2</v>
      </c>
      <c r="H69" s="141"/>
    </row>
    <row r="70" spans="1:8" ht="12" x14ac:dyDescent="0.2">
      <c r="A70" s="3">
        <v>42795</v>
      </c>
      <c r="B70" s="49">
        <v>3.8072142018090283E-2</v>
      </c>
      <c r="C70" s="49">
        <v>2.0690354530474409E-2</v>
      </c>
      <c r="D70" s="49">
        <v>3.6037011512653594E-2</v>
      </c>
      <c r="E70" s="49">
        <f t="shared" si="0"/>
        <v>3.9615499843471742E-2</v>
      </c>
      <c r="F70" s="49">
        <f t="shared" si="2"/>
        <v>4.6166895384796999E-2</v>
      </c>
      <c r="H70" s="141"/>
    </row>
    <row r="71" spans="1:8" ht="12" x14ac:dyDescent="0.2">
      <c r="A71" s="3">
        <v>42887</v>
      </c>
      <c r="B71" s="49">
        <v>4.2417738851050935E-2</v>
      </c>
      <c r="C71" s="49">
        <v>3.0464708987204547E-2</v>
      </c>
      <c r="D71" s="49">
        <v>4.1262727806866017E-2</v>
      </c>
      <c r="E71" s="49">
        <f t="shared" si="0"/>
        <v>3.9615499843471742E-2</v>
      </c>
      <c r="F71" s="49">
        <f t="shared" si="2"/>
        <v>4.6166895384796999E-2</v>
      </c>
      <c r="H71" s="141"/>
    </row>
    <row r="72" spans="1:8" ht="12" x14ac:dyDescent="0.2">
      <c r="A72" s="3">
        <v>42979</v>
      </c>
      <c r="B72" s="49">
        <v>3.481997185290564E-2</v>
      </c>
      <c r="C72" s="49">
        <v>3.0213520095140334E-2</v>
      </c>
      <c r="D72" s="49">
        <v>3.4400740237092498E-2</v>
      </c>
      <c r="E72" s="49">
        <f t="shared" si="0"/>
        <v>3.9615499843471742E-2</v>
      </c>
      <c r="F72" s="49">
        <f t="shared" si="2"/>
        <v>4.6166895384796999E-2</v>
      </c>
      <c r="H72" s="141"/>
    </row>
    <row r="73" spans="1:8" ht="12" x14ac:dyDescent="0.2">
      <c r="A73" s="3">
        <v>43070</v>
      </c>
      <c r="B73" s="146">
        <v>4.4589890434098889E-2</v>
      </c>
      <c r="C73" s="146">
        <v>2.6483647050447257E-2</v>
      </c>
      <c r="D73" s="146">
        <v>4.2024765314510271E-2</v>
      </c>
      <c r="E73" s="49">
        <f>E74</f>
        <v>3.9615499843471742E-2</v>
      </c>
      <c r="F73" s="49">
        <f t="shared" si="2"/>
        <v>4.6166895384796999E-2</v>
      </c>
      <c r="H73" s="141"/>
    </row>
    <row r="74" spans="1:8" ht="12" x14ac:dyDescent="0.2">
      <c r="A74" s="3">
        <v>43160</v>
      </c>
      <c r="B74" s="146">
        <v>4.1806809926355548E-2</v>
      </c>
      <c r="C74" s="146">
        <v>3.1997959122185948E-2</v>
      </c>
      <c r="D74" s="146">
        <v>4.0618775956931197E-2</v>
      </c>
      <c r="E74" s="49">
        <f t="shared" si="0"/>
        <v>3.9615499843471742E-2</v>
      </c>
      <c r="F74" s="49">
        <f t="shared" si="2"/>
        <v>4.6166895384796999E-2</v>
      </c>
      <c r="H74" s="141"/>
    </row>
    <row r="75" spans="1:8" ht="12" x14ac:dyDescent="0.2">
      <c r="A75" s="3">
        <v>43252</v>
      </c>
      <c r="B75" s="146">
        <v>2.9444895592276366E-2</v>
      </c>
      <c r="C75" s="146">
        <v>3.2311218640477257E-2</v>
      </c>
      <c r="D75" s="146">
        <v>2.9879697892492674E-2</v>
      </c>
      <c r="E75" s="49">
        <f t="shared" ref="E75:E98" si="3">E76</f>
        <v>3.9615499843471742E-2</v>
      </c>
      <c r="F75" s="49">
        <f t="shared" si="2"/>
        <v>4.6166895384796999E-2</v>
      </c>
      <c r="H75" s="141"/>
    </row>
    <row r="76" spans="1:8" ht="12" x14ac:dyDescent="0.2">
      <c r="A76" s="3">
        <v>43344</v>
      </c>
      <c r="B76" s="146">
        <v>3.1853432749368471E-2</v>
      </c>
      <c r="C76" s="146">
        <v>3.6662296625100232E-2</v>
      </c>
      <c r="D76" s="146">
        <v>3.2621987299650268E-2</v>
      </c>
      <c r="E76" s="49">
        <f t="shared" si="3"/>
        <v>3.9615499843471742E-2</v>
      </c>
      <c r="F76" s="49">
        <f t="shared" si="2"/>
        <v>4.6166895384796999E-2</v>
      </c>
      <c r="H76" s="141"/>
    </row>
    <row r="77" spans="1:8" ht="12" x14ac:dyDescent="0.2">
      <c r="A77" s="3">
        <v>43435</v>
      </c>
      <c r="B77" s="146">
        <v>2.0489448336052707E-2</v>
      </c>
      <c r="C77" s="146">
        <v>5.3038830210039967E-2</v>
      </c>
      <c r="D77" s="146">
        <v>2.5081259560111757E-2</v>
      </c>
      <c r="E77" s="49">
        <f t="shared" si="3"/>
        <v>3.9615499843471742E-2</v>
      </c>
      <c r="F77" s="49">
        <f t="shared" si="2"/>
        <v>4.6166895384796999E-2</v>
      </c>
      <c r="H77" s="141"/>
    </row>
    <row r="78" spans="1:8" ht="12" x14ac:dyDescent="0.2">
      <c r="A78" s="3">
        <v>43525</v>
      </c>
      <c r="B78" s="146">
        <v>1.8263693871793274E-2</v>
      </c>
      <c r="C78" s="146">
        <v>5.5732289503349852E-2</v>
      </c>
      <c r="D78" s="146">
        <v>2.3016577460958976E-2</v>
      </c>
      <c r="E78" s="49">
        <f t="shared" si="3"/>
        <v>3.9615499843471742E-2</v>
      </c>
      <c r="F78" s="49">
        <f t="shared" si="2"/>
        <v>4.6166895384796999E-2</v>
      </c>
      <c r="H78" s="141"/>
    </row>
    <row r="79" spans="1:8" ht="12" x14ac:dyDescent="0.2">
      <c r="A79" s="3">
        <v>43617</v>
      </c>
      <c r="B79" s="146">
        <v>1.7772094699553431E-2</v>
      </c>
      <c r="C79" s="146">
        <v>5.3997557180684108E-2</v>
      </c>
      <c r="D79" s="146">
        <v>2.2318419249601318E-2</v>
      </c>
      <c r="E79" s="49">
        <f t="shared" si="3"/>
        <v>3.9615499843471742E-2</v>
      </c>
      <c r="F79" s="49">
        <f t="shared" si="2"/>
        <v>4.6166895384796999E-2</v>
      </c>
      <c r="H79" s="141"/>
    </row>
    <row r="80" spans="1:8" ht="12" x14ac:dyDescent="0.2">
      <c r="A80" s="3">
        <v>43709</v>
      </c>
      <c r="B80" s="146">
        <v>9.2443367767838236E-3</v>
      </c>
      <c r="C80" s="146">
        <v>5.1616984455324477E-2</v>
      </c>
      <c r="D80" s="146">
        <v>1.4469932775067251E-2</v>
      </c>
      <c r="E80" s="49">
        <f t="shared" si="3"/>
        <v>3.9615499843471742E-2</v>
      </c>
      <c r="F80" s="49">
        <f t="shared" si="2"/>
        <v>4.6166895384796999E-2</v>
      </c>
      <c r="H80" s="141"/>
    </row>
    <row r="81" spans="1:8" ht="12" x14ac:dyDescent="0.2">
      <c r="A81" s="3">
        <v>43800</v>
      </c>
      <c r="B81" s="146">
        <v>1.2517388115297123E-2</v>
      </c>
      <c r="C81" s="146">
        <v>3.9018902791390975E-2</v>
      </c>
      <c r="D81" s="146">
        <v>1.5470086124778515E-2</v>
      </c>
      <c r="E81" s="49">
        <f t="shared" si="3"/>
        <v>3.9615499843471742E-2</v>
      </c>
      <c r="F81" s="49">
        <f t="shared" si="2"/>
        <v>4.6166895384796999E-2</v>
      </c>
      <c r="H81" s="141"/>
    </row>
    <row r="82" spans="1:8" ht="12" x14ac:dyDescent="0.2">
      <c r="A82" s="3">
        <v>43891</v>
      </c>
      <c r="B82" s="146">
        <v>1.5048065640179464E-2</v>
      </c>
      <c r="C82" s="146">
        <v>3.5578704485668355E-2</v>
      </c>
      <c r="D82" s="146">
        <v>1.7163617747193438E-2</v>
      </c>
      <c r="E82" s="49">
        <f t="shared" si="3"/>
        <v>3.9615499843471742E-2</v>
      </c>
      <c r="F82" s="49">
        <f t="shared" si="2"/>
        <v>4.6166895384796999E-2</v>
      </c>
      <c r="H82" s="141"/>
    </row>
    <row r="83" spans="1:8" ht="12" x14ac:dyDescent="0.2">
      <c r="A83" s="3">
        <v>43983</v>
      </c>
      <c r="B83" s="146">
        <v>-4.0203974702797129E-2</v>
      </c>
      <c r="C83" s="146">
        <v>2.7654700195081983E-2</v>
      </c>
      <c r="D83" s="146">
        <v>-3.1626898722080243E-2</v>
      </c>
      <c r="E83" s="49">
        <f t="shared" si="3"/>
        <v>3.9615499843471742E-2</v>
      </c>
      <c r="F83" s="49">
        <f t="shared" si="2"/>
        <v>4.6166895384796999E-2</v>
      </c>
      <c r="H83" s="141"/>
    </row>
    <row r="84" spans="1:8" ht="12" x14ac:dyDescent="0.2">
      <c r="A84" s="3">
        <v>44075</v>
      </c>
      <c r="B84" s="146">
        <v>-4.7431850820832344E-2</v>
      </c>
      <c r="C84" s="146">
        <v>3.6310016126454236E-2</v>
      </c>
      <c r="D84" s="146">
        <v>-1.712500779740278E-2</v>
      </c>
      <c r="E84" s="49">
        <f t="shared" si="3"/>
        <v>3.9615499843471742E-2</v>
      </c>
      <c r="F84" s="49">
        <f t="shared" si="2"/>
        <v>4.6166895384796999E-2</v>
      </c>
      <c r="H84" s="141"/>
    </row>
    <row r="85" spans="1:8" ht="12" x14ac:dyDescent="0.2">
      <c r="A85" s="3">
        <v>44166</v>
      </c>
      <c r="B85" s="146">
        <v>-6.2423137199264511E-2</v>
      </c>
      <c r="C85" s="146">
        <v>5.8700599429176936E-2</v>
      </c>
      <c r="D85" s="146">
        <v>-4.609825776998755E-2</v>
      </c>
      <c r="E85" s="49">
        <f t="shared" si="3"/>
        <v>3.9615499843471742E-2</v>
      </c>
      <c r="F85" s="49">
        <f t="shared" si="2"/>
        <v>4.6166895384796999E-2</v>
      </c>
      <c r="H85" s="141"/>
    </row>
    <row r="86" spans="1:8" ht="12" x14ac:dyDescent="0.2">
      <c r="A86" s="3">
        <v>44256</v>
      </c>
      <c r="B86" s="146">
        <v>-7.7179839801413852E-2</v>
      </c>
      <c r="C86" s="146">
        <v>6.0741871952867177E-2</v>
      </c>
      <c r="D86" s="146">
        <v>-5.875449690419754E-2</v>
      </c>
      <c r="E86" s="49">
        <f t="shared" si="3"/>
        <v>3.9615499843471742E-2</v>
      </c>
      <c r="F86" s="49">
        <f t="shared" si="2"/>
        <v>4.6166895384796999E-2</v>
      </c>
      <c r="H86" s="141"/>
    </row>
    <row r="87" spans="1:8" ht="12" x14ac:dyDescent="0.2">
      <c r="A87" s="3">
        <v>44348</v>
      </c>
      <c r="B87" s="146">
        <v>-3.0419038788375485E-2</v>
      </c>
      <c r="C87" s="146">
        <v>9.2808776144236216E-2</v>
      </c>
      <c r="D87" s="146">
        <v>-1.3413075293981169E-2</v>
      </c>
      <c r="E87" s="49">
        <f t="shared" si="3"/>
        <v>3.9615499843471742E-2</v>
      </c>
      <c r="F87" s="49">
        <f t="shared" si="2"/>
        <v>4.6166895384796999E-2</v>
      </c>
      <c r="H87" s="141"/>
    </row>
    <row r="88" spans="1:8" ht="12" x14ac:dyDescent="0.2">
      <c r="A88" s="3">
        <v>44440</v>
      </c>
      <c r="B88" s="146">
        <v>-1.1973076260425874E-2</v>
      </c>
      <c r="C88" s="146">
        <v>0.10093358349744519</v>
      </c>
      <c r="D88" s="146">
        <v>-1.6215834664377038E-2</v>
      </c>
      <c r="E88" s="49">
        <f t="shared" si="3"/>
        <v>3.9615499843471742E-2</v>
      </c>
      <c r="F88" s="49">
        <f t="shared" si="2"/>
        <v>4.6166895384796999E-2</v>
      </c>
      <c r="H88" s="141"/>
    </row>
    <row r="89" spans="1:8" ht="12" x14ac:dyDescent="0.2">
      <c r="A89" s="3">
        <v>44531</v>
      </c>
      <c r="B89" s="146">
        <v>7.8388889137541717E-3</v>
      </c>
      <c r="C89" s="146">
        <v>8.7011164044006106E-2</v>
      </c>
      <c r="D89" s="146">
        <v>1.8251982986596582E-2</v>
      </c>
      <c r="E89" s="49">
        <f t="shared" si="3"/>
        <v>3.9615499843471742E-2</v>
      </c>
      <c r="F89" s="49">
        <f t="shared" si="2"/>
        <v>4.6166895384796999E-2</v>
      </c>
      <c r="H89" s="141"/>
    </row>
    <row r="90" spans="1:8" ht="12" x14ac:dyDescent="0.2">
      <c r="A90" s="3">
        <v>44621</v>
      </c>
      <c r="B90" s="146">
        <v>4.0233022982454125E-2</v>
      </c>
      <c r="C90" s="146">
        <v>0.10072821591263148</v>
      </c>
      <c r="D90" s="146">
        <v>4.7908034303562719E-2</v>
      </c>
      <c r="E90" s="49">
        <f t="shared" si="3"/>
        <v>3.9615499843471742E-2</v>
      </c>
      <c r="F90" s="49">
        <f t="shared" si="2"/>
        <v>4.6166895384796999E-2</v>
      </c>
      <c r="H90" s="141"/>
    </row>
    <row r="91" spans="1:8" ht="12" x14ac:dyDescent="0.2">
      <c r="A91" s="3">
        <v>44713</v>
      </c>
      <c r="B91" s="147">
        <v>7.7272288346527773E-2</v>
      </c>
      <c r="C91" s="146">
        <v>8.8728285094207049E-2</v>
      </c>
      <c r="D91" s="146">
        <v>7.7447640240726701E-2</v>
      </c>
      <c r="E91" s="49">
        <f t="shared" si="3"/>
        <v>3.9615499843471742E-2</v>
      </c>
      <c r="F91" s="49">
        <f t="shared" si="2"/>
        <v>4.6166895384796999E-2</v>
      </c>
      <c r="H91" s="141"/>
    </row>
    <row r="92" spans="1:8" ht="12" x14ac:dyDescent="0.2">
      <c r="A92" s="3">
        <v>44805</v>
      </c>
      <c r="B92" s="147">
        <v>9.9596795948784012E-2</v>
      </c>
      <c r="C92" s="146">
        <v>7.4226335312186142E-2</v>
      </c>
      <c r="D92" s="146">
        <v>9.4454015831119564E-2</v>
      </c>
      <c r="E92" s="49">
        <f t="shared" si="3"/>
        <v>3.9615499843471742E-2</v>
      </c>
      <c r="F92" s="49">
        <f t="shared" si="2"/>
        <v>4.6166895384796999E-2</v>
      </c>
      <c r="H92" s="141"/>
    </row>
    <row r="93" spans="1:8" ht="12" x14ac:dyDescent="0.2">
      <c r="A93" s="3">
        <v>44896</v>
      </c>
      <c r="B93" s="146">
        <v>0.1177884902450026</v>
      </c>
      <c r="C93" s="146">
        <v>7.1651597223005181E-2</v>
      </c>
      <c r="D93" s="146">
        <v>0.10971087344731623</v>
      </c>
      <c r="E93" s="49">
        <f t="shared" si="3"/>
        <v>3.9615499843471742E-2</v>
      </c>
      <c r="F93" s="49">
        <f t="shared" si="2"/>
        <v>4.6166895384796999E-2</v>
      </c>
    </row>
    <row r="94" spans="1:8" ht="12" x14ac:dyDescent="0.2">
      <c r="A94" s="3">
        <v>44986</v>
      </c>
      <c r="B94" s="146">
        <v>0.14621631928269352</v>
      </c>
      <c r="C94" s="146">
        <v>6.3033413246503134E-2</v>
      </c>
      <c r="D94" s="146">
        <v>0.13294211258541067</v>
      </c>
      <c r="E94" s="49">
        <f t="shared" si="3"/>
        <v>3.9615499843471742E-2</v>
      </c>
      <c r="F94" s="49">
        <f t="shared" si="2"/>
        <v>4.6166895384796999E-2</v>
      </c>
    </row>
    <row r="95" spans="1:8" ht="12" x14ac:dyDescent="0.2">
      <c r="A95" s="3">
        <v>45078</v>
      </c>
      <c r="B95" s="146">
        <v>0.15662130054463863</v>
      </c>
      <c r="C95" s="146">
        <v>5.4357459298109534E-2</v>
      </c>
      <c r="D95" s="146">
        <v>0.14118772120351442</v>
      </c>
      <c r="E95" s="49">
        <f t="shared" si="3"/>
        <v>3.9615499843471742E-2</v>
      </c>
      <c r="F95" s="49">
        <f t="shared" si="2"/>
        <v>4.6166895384796999E-2</v>
      </c>
    </row>
    <row r="96" spans="1:8" ht="12" x14ac:dyDescent="0.2">
      <c r="A96" s="3">
        <v>45170</v>
      </c>
      <c r="B96" s="146">
        <v>0.15810602644934368</v>
      </c>
      <c r="C96" s="146">
        <v>5.3026469062478432E-2</v>
      </c>
      <c r="D96" s="146">
        <v>0.14264362888437709</v>
      </c>
      <c r="E96" s="49">
        <f t="shared" si="3"/>
        <v>3.9615499843471742E-2</v>
      </c>
      <c r="F96" s="49">
        <f t="shared" si="2"/>
        <v>4.6166895384796999E-2</v>
      </c>
    </row>
    <row r="97" spans="1:6" ht="12" x14ac:dyDescent="0.2">
      <c r="A97" s="3">
        <v>45261</v>
      </c>
      <c r="B97" s="146">
        <v>0.15230479900791005</v>
      </c>
      <c r="C97" s="146">
        <v>4.8395002935150977E-2</v>
      </c>
      <c r="D97" s="146">
        <v>0.13739310997424758</v>
      </c>
      <c r="E97" s="49">
        <f t="shared" si="3"/>
        <v>3.9615499843471742E-2</v>
      </c>
      <c r="F97" s="49">
        <f t="shared" si="2"/>
        <v>4.6166895384796999E-2</v>
      </c>
    </row>
    <row r="98" spans="1:6" ht="12" x14ac:dyDescent="0.2">
      <c r="A98" s="3">
        <v>45352</v>
      </c>
      <c r="B98" s="147">
        <v>0.14556387789988534</v>
      </c>
      <c r="C98" s="146">
        <v>5.2641952259569358E-2</v>
      </c>
      <c r="D98" s="146">
        <v>0.13262954991420117</v>
      </c>
      <c r="E98" s="49">
        <f t="shared" si="3"/>
        <v>3.9615499843471742E-2</v>
      </c>
      <c r="F98" s="49">
        <f t="shared" si="2"/>
        <v>4.6166895384796999E-2</v>
      </c>
    </row>
    <row r="99" spans="1:6" ht="12" x14ac:dyDescent="0.2">
      <c r="A99" s="3">
        <v>45444</v>
      </c>
      <c r="B99" s="147">
        <v>0.1085972809316671</v>
      </c>
      <c r="C99" s="146">
        <v>6.0387407541337312E-2</v>
      </c>
      <c r="D99" s="146">
        <v>0.10209579348158693</v>
      </c>
      <c r="E99" s="49">
        <v>3.9615499843471742E-2</v>
      </c>
      <c r="F99" s="49">
        <v>4.6166895384796999E-2</v>
      </c>
    </row>
  </sheetData>
  <phoneticPr fontId="0" type="noConversion"/>
  <hyperlinks>
    <hyperlink ref="H1" location="Contents!A1" display="Contents page" xr:uid="{00000000-0004-0000-1B00-000000000000}"/>
    <hyperlink ref="A1" location="'Figure 1'!A1" display="Figure 1: Rent Indices" xr:uid="{00000000-0004-0000-1B00-000001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G7"/>
  <sheetViews>
    <sheetView zoomScale="140" zoomScaleNormal="140" workbookViewId="0"/>
  </sheetViews>
  <sheetFormatPr defaultColWidth="9" defaultRowHeight="11.25" x14ac:dyDescent="0.2"/>
  <cols>
    <col min="1" max="1" width="21.85546875" style="5" customWidth="1"/>
    <col min="2" max="2" width="11.85546875" style="5" customWidth="1"/>
    <col min="3" max="3" width="11" style="5" customWidth="1"/>
    <col min="4" max="4" width="16.5703125" style="5" customWidth="1"/>
    <col min="5" max="5" width="13" style="5" customWidth="1"/>
    <col min="6" max="6" width="9" style="5"/>
    <col min="7" max="7" width="15" style="5" customWidth="1"/>
  </cols>
  <sheetData>
    <row r="1" spans="1:7" ht="30" customHeight="1" x14ac:dyDescent="0.2">
      <c r="A1" s="161" t="s">
        <v>351</v>
      </c>
      <c r="B1" s="47"/>
      <c r="C1" s="47"/>
      <c r="D1" s="47"/>
      <c r="E1" s="47"/>
      <c r="G1" s="156" t="s">
        <v>352</v>
      </c>
    </row>
    <row r="2" spans="1:7" ht="12" x14ac:dyDescent="0.2">
      <c r="A2" s="47" t="s">
        <v>12</v>
      </c>
      <c r="B2" s="33" t="s">
        <v>128</v>
      </c>
      <c r="C2" s="33" t="s">
        <v>127</v>
      </c>
      <c r="D2" s="33" t="s">
        <v>132</v>
      </c>
      <c r="E2" s="33" t="s">
        <v>133</v>
      </c>
    </row>
    <row r="3" spans="1:7" ht="12" x14ac:dyDescent="0.2">
      <c r="A3" s="47" t="s">
        <v>15</v>
      </c>
      <c r="B3" s="174">
        <v>550</v>
      </c>
      <c r="C3" s="175">
        <v>304.84671465912407</v>
      </c>
      <c r="D3" s="176">
        <v>7.607179642818318E-3</v>
      </c>
      <c r="E3" s="176">
        <v>0.1085972809316671</v>
      </c>
    </row>
    <row r="4" spans="1:7" ht="12" x14ac:dyDescent="0.2">
      <c r="A4" s="47" t="s">
        <v>137</v>
      </c>
      <c r="B4" s="174">
        <v>450</v>
      </c>
      <c r="C4" s="175">
        <v>322.47231789866709</v>
      </c>
      <c r="D4" s="176">
        <v>1.1724897406927282E-2</v>
      </c>
      <c r="E4" s="176">
        <v>6.0387407541337312E-2</v>
      </c>
    </row>
    <row r="5" spans="1:7" ht="12" x14ac:dyDescent="0.2">
      <c r="A5" s="47" t="s">
        <v>14</v>
      </c>
      <c r="B5" s="174">
        <v>540</v>
      </c>
      <c r="C5" s="175">
        <v>303.77008794582969</v>
      </c>
      <c r="D5" s="176">
        <v>8.098780755345425E-3</v>
      </c>
      <c r="E5" s="176">
        <v>0.10209579348158693</v>
      </c>
    </row>
    <row r="6" spans="1:7" ht="12" x14ac:dyDescent="0.2">
      <c r="A6" s="47"/>
      <c r="B6" s="48"/>
      <c r="C6" s="47"/>
      <c r="D6" s="47"/>
      <c r="E6" s="47"/>
    </row>
    <row r="7" spans="1:7" ht="12" x14ac:dyDescent="0.2">
      <c r="A7" s="47"/>
      <c r="B7" s="47" t="s">
        <v>141</v>
      </c>
      <c r="C7" s="47"/>
      <c r="D7" s="47"/>
      <c r="E7" s="47"/>
    </row>
  </sheetData>
  <phoneticPr fontId="0" type="noConversion"/>
  <hyperlinks>
    <hyperlink ref="G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M105"/>
  <sheetViews>
    <sheetView zoomScale="110" zoomScaleNormal="11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9.140625" style="75"/>
    <col min="2" max="2" width="11.42578125" style="75" customWidth="1"/>
    <col min="3" max="3" width="17.140625" style="75" customWidth="1"/>
    <col min="4" max="5" width="15.85546875" style="75" customWidth="1"/>
    <col min="6" max="6" width="8.85546875" style="75" customWidth="1"/>
    <col min="7" max="7" width="12.140625" style="75" customWidth="1"/>
    <col min="8" max="8" width="9.140625" style="75"/>
    <col min="9" max="9" width="10" style="75" customWidth="1"/>
    <col min="10" max="10" width="11.42578125" style="75" customWidth="1"/>
    <col min="11" max="11" width="9.140625" style="75"/>
    <col min="12" max="12" width="12" style="5" customWidth="1"/>
    <col min="13" max="13" width="13.85546875" style="75" customWidth="1"/>
    <col min="14" max="16384" width="9.140625" style="75"/>
  </cols>
  <sheetData>
    <row r="1" spans="1:13" s="189" customFormat="1" ht="30" customHeight="1" x14ac:dyDescent="0.15">
      <c r="A1" s="160" t="s">
        <v>420</v>
      </c>
      <c r="L1" s="190"/>
      <c r="M1" s="69" t="s">
        <v>352</v>
      </c>
    </row>
    <row r="2" spans="1:13" ht="26.25" customHeight="1" x14ac:dyDescent="0.2">
      <c r="B2" s="191" t="s">
        <v>14</v>
      </c>
      <c r="C2" s="191"/>
      <c r="D2" s="191"/>
      <c r="E2" s="191"/>
      <c r="F2" s="191"/>
      <c r="G2" s="191" t="s">
        <v>142</v>
      </c>
      <c r="H2" s="191"/>
      <c r="I2" s="191"/>
      <c r="J2" s="191" t="s">
        <v>138</v>
      </c>
      <c r="K2" s="191"/>
    </row>
    <row r="3" spans="1:13" ht="41.25" customHeight="1" x14ac:dyDescent="0.2">
      <c r="B3" s="191" t="s">
        <v>336</v>
      </c>
      <c r="C3" s="191" t="s">
        <v>393</v>
      </c>
      <c r="D3" s="191" t="s">
        <v>403</v>
      </c>
      <c r="E3" s="191" t="s">
        <v>404</v>
      </c>
      <c r="F3" s="191"/>
      <c r="G3" s="191" t="s">
        <v>336</v>
      </c>
      <c r="H3" s="191" t="s">
        <v>393</v>
      </c>
      <c r="I3" s="191"/>
      <c r="J3" s="191" t="s">
        <v>336</v>
      </c>
      <c r="K3" s="191" t="s">
        <v>393</v>
      </c>
    </row>
    <row r="4" spans="1:13" x14ac:dyDescent="0.2">
      <c r="A4" s="192">
        <v>36220</v>
      </c>
      <c r="B4" s="193">
        <v>248696</v>
      </c>
      <c r="G4" s="194">
        <v>197075</v>
      </c>
      <c r="H4" s="195"/>
      <c r="I4" s="195"/>
      <c r="J4" s="193">
        <v>51621</v>
      </c>
      <c r="K4" s="195"/>
      <c r="L4" s="7"/>
    </row>
    <row r="5" spans="1:13" x14ac:dyDescent="0.2">
      <c r="A5" s="192">
        <v>36312</v>
      </c>
      <c r="B5" s="193">
        <v>252794</v>
      </c>
      <c r="C5" s="77"/>
      <c r="G5" s="194">
        <v>200204</v>
      </c>
      <c r="H5" s="195"/>
      <c r="I5" s="195"/>
      <c r="J5" s="193">
        <v>52590</v>
      </c>
      <c r="K5" s="195"/>
      <c r="L5" s="7"/>
    </row>
    <row r="6" spans="1:13" x14ac:dyDescent="0.2">
      <c r="A6" s="192">
        <v>36404</v>
      </c>
      <c r="B6" s="193">
        <v>254637</v>
      </c>
      <c r="C6" s="77"/>
      <c r="G6" s="194">
        <v>201852</v>
      </c>
      <c r="H6" s="195"/>
      <c r="I6" s="195"/>
      <c r="J6" s="193">
        <v>52785</v>
      </c>
      <c r="K6" s="195"/>
      <c r="L6" s="7"/>
    </row>
    <row r="7" spans="1:13" x14ac:dyDescent="0.2">
      <c r="A7" s="192">
        <v>36495</v>
      </c>
      <c r="B7" s="193">
        <v>256431</v>
      </c>
      <c r="C7" s="77"/>
      <c r="G7" s="194">
        <v>203484</v>
      </c>
      <c r="H7" s="195"/>
      <c r="I7" s="195"/>
      <c r="J7" s="193">
        <v>52947</v>
      </c>
      <c r="K7" s="195"/>
      <c r="L7" s="7"/>
    </row>
    <row r="8" spans="1:13" x14ac:dyDescent="0.2">
      <c r="A8" s="192">
        <v>36586</v>
      </c>
      <c r="B8" s="193">
        <v>263488</v>
      </c>
      <c r="C8" s="77"/>
      <c r="G8" s="194">
        <v>208963</v>
      </c>
      <c r="H8" s="195"/>
      <c r="I8" s="195"/>
      <c r="J8" s="193">
        <v>54525</v>
      </c>
      <c r="K8" s="195"/>
      <c r="L8" s="7"/>
    </row>
    <row r="9" spans="1:13" x14ac:dyDescent="0.2">
      <c r="A9" s="192">
        <v>36678</v>
      </c>
      <c r="B9" s="193">
        <v>265688</v>
      </c>
      <c r="C9" s="77">
        <f t="shared" ref="C9:C59" si="0">(B9-B5)/B5</f>
        <v>5.1005957419875472E-2</v>
      </c>
      <c r="D9" s="77">
        <f t="shared" ref="D9:E71" si="1">D10</f>
        <v>1.5607256039616227E-2</v>
      </c>
      <c r="E9" s="77">
        <f t="shared" si="1"/>
        <v>2.9388886551818056E-2</v>
      </c>
      <c r="F9" s="77"/>
      <c r="G9" s="194">
        <v>210852</v>
      </c>
      <c r="H9" s="195"/>
      <c r="I9" s="195"/>
      <c r="J9" s="193">
        <v>54836</v>
      </c>
      <c r="K9" s="195"/>
      <c r="L9" s="7"/>
    </row>
    <row r="10" spans="1:13" x14ac:dyDescent="0.2">
      <c r="A10" s="192">
        <v>36770</v>
      </c>
      <c r="B10" s="193">
        <v>269803</v>
      </c>
      <c r="C10" s="77">
        <f t="shared" si="0"/>
        <v>5.955929421097484E-2</v>
      </c>
      <c r="D10" s="77">
        <f t="shared" si="1"/>
        <v>1.5607256039616227E-2</v>
      </c>
      <c r="E10" s="77">
        <f t="shared" si="1"/>
        <v>2.9388886551818056E-2</v>
      </c>
      <c r="F10" s="77"/>
      <c r="G10" s="194">
        <v>214614</v>
      </c>
      <c r="H10" s="77">
        <f>(G10-G6)/G6</f>
        <v>6.3224540752630634E-2</v>
      </c>
      <c r="I10" s="77"/>
      <c r="J10" s="193">
        <v>55189</v>
      </c>
      <c r="K10" s="77">
        <f t="shared" ref="K10:K54" si="2">(J10-J6)/J6</f>
        <v>4.5543241451169843E-2</v>
      </c>
      <c r="L10" s="192">
        <f>A10</f>
        <v>36770</v>
      </c>
    </row>
    <row r="11" spans="1:13" x14ac:dyDescent="0.2">
      <c r="A11" s="192">
        <v>36861</v>
      </c>
      <c r="B11" s="193">
        <v>271508</v>
      </c>
      <c r="C11" s="77">
        <f t="shared" si="0"/>
        <v>5.8795543440535662E-2</v>
      </c>
      <c r="D11" s="77">
        <f t="shared" si="1"/>
        <v>1.5607256039616227E-2</v>
      </c>
      <c r="E11" s="77">
        <f t="shared" si="1"/>
        <v>2.9388886551818056E-2</v>
      </c>
      <c r="F11" s="77"/>
      <c r="G11" s="194">
        <v>216744</v>
      </c>
      <c r="H11" s="77">
        <f t="shared" ref="H11:H54" si="3">(G11-G7)/G7</f>
        <v>6.5164828684319165E-2</v>
      </c>
      <c r="I11" s="77"/>
      <c r="J11" s="193">
        <v>54764</v>
      </c>
      <c r="K11" s="77">
        <f t="shared" si="2"/>
        <v>3.4317336204128655E-2</v>
      </c>
      <c r="L11" s="192">
        <f t="shared" ref="L11:L74" si="4">A11</f>
        <v>36861</v>
      </c>
    </row>
    <row r="12" spans="1:13" x14ac:dyDescent="0.2">
      <c r="A12" s="192">
        <v>36951</v>
      </c>
      <c r="B12" s="193">
        <v>277248</v>
      </c>
      <c r="C12" s="77">
        <f t="shared" si="0"/>
        <v>5.2222492105902359E-2</v>
      </c>
      <c r="D12" s="77">
        <f t="shared" si="1"/>
        <v>1.5607256039616227E-2</v>
      </c>
      <c r="E12" s="77">
        <f t="shared" si="1"/>
        <v>2.9388886551818056E-2</v>
      </c>
      <c r="F12" s="77"/>
      <c r="G12" s="194">
        <v>221816</v>
      </c>
      <c r="H12" s="77">
        <f t="shared" si="3"/>
        <v>6.1508496719514937E-2</v>
      </c>
      <c r="I12" s="77"/>
      <c r="J12" s="193">
        <v>55432</v>
      </c>
      <c r="K12" s="77">
        <f t="shared" si="2"/>
        <v>1.6634571297569921E-2</v>
      </c>
      <c r="L12" s="192">
        <f t="shared" si="4"/>
        <v>36951</v>
      </c>
    </row>
    <row r="13" spans="1:13" x14ac:dyDescent="0.2">
      <c r="A13" s="192">
        <v>37043</v>
      </c>
      <c r="B13" s="193">
        <v>277174</v>
      </c>
      <c r="C13" s="77">
        <f t="shared" si="0"/>
        <v>4.3231158351148713E-2</v>
      </c>
      <c r="D13" s="77">
        <f t="shared" si="1"/>
        <v>1.5607256039616227E-2</v>
      </c>
      <c r="E13" s="77">
        <f t="shared" si="1"/>
        <v>2.9388886551818056E-2</v>
      </c>
      <c r="F13" s="77"/>
      <c r="G13" s="194">
        <v>221826</v>
      </c>
      <c r="H13" s="77">
        <f t="shared" si="3"/>
        <v>5.2045984861419384E-2</v>
      </c>
      <c r="I13" s="77"/>
      <c r="J13" s="193">
        <v>55348</v>
      </c>
      <c r="K13" s="77">
        <f t="shared" si="2"/>
        <v>9.3369319425195135E-3</v>
      </c>
      <c r="L13" s="192">
        <f t="shared" si="4"/>
        <v>37043</v>
      </c>
    </row>
    <row r="14" spans="1:13" x14ac:dyDescent="0.2">
      <c r="A14" s="192">
        <v>37135</v>
      </c>
      <c r="B14" s="193">
        <v>278917</v>
      </c>
      <c r="C14" s="77">
        <f t="shared" si="0"/>
        <v>3.3780202592261763E-2</v>
      </c>
      <c r="D14" s="77">
        <f t="shared" si="1"/>
        <v>1.5607256039616227E-2</v>
      </c>
      <c r="E14" s="77">
        <f t="shared" si="1"/>
        <v>2.9388886551818056E-2</v>
      </c>
      <c r="F14" s="77"/>
      <c r="G14" s="194">
        <v>223363</v>
      </c>
      <c r="H14" s="77">
        <f t="shared" si="3"/>
        <v>4.076621282861323E-2</v>
      </c>
      <c r="I14" s="77"/>
      <c r="J14" s="193">
        <v>55554</v>
      </c>
      <c r="K14" s="77">
        <f t="shared" si="2"/>
        <v>6.6136367754443823E-3</v>
      </c>
      <c r="L14" s="192">
        <f t="shared" si="4"/>
        <v>37135</v>
      </c>
    </row>
    <row r="15" spans="1:13" x14ac:dyDescent="0.2">
      <c r="A15" s="192">
        <v>37226</v>
      </c>
      <c r="B15" s="193">
        <v>280062</v>
      </c>
      <c r="C15" s="77">
        <f t="shared" si="0"/>
        <v>3.1505517332822607E-2</v>
      </c>
      <c r="D15" s="77">
        <f t="shared" si="1"/>
        <v>1.5607256039616227E-2</v>
      </c>
      <c r="E15" s="77">
        <f t="shared" si="1"/>
        <v>2.9388886551818056E-2</v>
      </c>
      <c r="F15" s="77"/>
      <c r="G15" s="194">
        <v>224415</v>
      </c>
      <c r="H15" s="77">
        <f t="shared" si="3"/>
        <v>3.5391983169084262E-2</v>
      </c>
      <c r="I15" s="77"/>
      <c r="J15" s="193">
        <v>55647</v>
      </c>
      <c r="K15" s="77">
        <f t="shared" si="2"/>
        <v>1.6123730918121394E-2</v>
      </c>
      <c r="L15" s="192">
        <f t="shared" si="4"/>
        <v>37226</v>
      </c>
    </row>
    <row r="16" spans="1:13" x14ac:dyDescent="0.2">
      <c r="A16" s="192">
        <v>37316</v>
      </c>
      <c r="B16" s="193">
        <v>285753</v>
      </c>
      <c r="C16" s="77">
        <f t="shared" si="0"/>
        <v>3.067650623268698E-2</v>
      </c>
      <c r="D16" s="77">
        <f t="shared" si="1"/>
        <v>1.5607256039616227E-2</v>
      </c>
      <c r="E16" s="77">
        <f t="shared" si="1"/>
        <v>2.9388886551818056E-2</v>
      </c>
      <c r="F16" s="77"/>
      <c r="G16" s="194">
        <v>229336</v>
      </c>
      <c r="H16" s="77">
        <f t="shared" si="3"/>
        <v>3.3901972806289898E-2</v>
      </c>
      <c r="I16" s="77"/>
      <c r="J16" s="193">
        <v>56417</v>
      </c>
      <c r="K16" s="77">
        <f t="shared" si="2"/>
        <v>1.7769519411170442E-2</v>
      </c>
      <c r="L16" s="192">
        <f t="shared" si="4"/>
        <v>37316</v>
      </c>
    </row>
    <row r="17" spans="1:12" x14ac:dyDescent="0.2">
      <c r="A17" s="192">
        <v>37408</v>
      </c>
      <c r="B17" s="193">
        <v>286553</v>
      </c>
      <c r="C17" s="77">
        <f t="shared" si="0"/>
        <v>3.3837950168486224E-2</v>
      </c>
      <c r="D17" s="77">
        <f t="shared" si="1"/>
        <v>1.5607256039616227E-2</v>
      </c>
      <c r="E17" s="77">
        <f t="shared" si="1"/>
        <v>2.9388886551818056E-2</v>
      </c>
      <c r="F17" s="77"/>
      <c r="G17" s="194">
        <v>229736</v>
      </c>
      <c r="H17" s="77">
        <f t="shared" si="3"/>
        <v>3.5658579246797037E-2</v>
      </c>
      <c r="I17" s="77"/>
      <c r="J17" s="193">
        <v>56817</v>
      </c>
      <c r="K17" s="77">
        <f t="shared" si="2"/>
        <v>2.6541157765411577E-2</v>
      </c>
      <c r="L17" s="192">
        <f t="shared" si="4"/>
        <v>37408</v>
      </c>
    </row>
    <row r="18" spans="1:12" x14ac:dyDescent="0.2">
      <c r="A18" s="192">
        <v>37500</v>
      </c>
      <c r="B18" s="193">
        <v>289912</v>
      </c>
      <c r="C18" s="77">
        <f t="shared" si="0"/>
        <v>3.94203293452891E-2</v>
      </c>
      <c r="D18" s="77">
        <f t="shared" si="1"/>
        <v>1.5607256039616227E-2</v>
      </c>
      <c r="E18" s="77">
        <f t="shared" si="1"/>
        <v>2.9388886551818056E-2</v>
      </c>
      <c r="F18" s="77"/>
      <c r="G18" s="194">
        <v>232406</v>
      </c>
      <c r="H18" s="77">
        <f t="shared" si="3"/>
        <v>4.0485666829331628E-2</v>
      </c>
      <c r="I18" s="77"/>
      <c r="J18" s="193">
        <v>57506</v>
      </c>
      <c r="K18" s="77">
        <f t="shared" si="2"/>
        <v>3.5136983835547399E-2</v>
      </c>
      <c r="L18" s="192">
        <f t="shared" si="4"/>
        <v>37500</v>
      </c>
    </row>
    <row r="19" spans="1:12" x14ac:dyDescent="0.2">
      <c r="A19" s="192">
        <v>37591</v>
      </c>
      <c r="B19" s="193">
        <v>292189</v>
      </c>
      <c r="C19" s="77">
        <f t="shared" si="0"/>
        <v>4.3301126179203175E-2</v>
      </c>
      <c r="D19" s="77">
        <f t="shared" si="1"/>
        <v>1.5607256039616227E-2</v>
      </c>
      <c r="E19" s="77">
        <f t="shared" si="1"/>
        <v>2.9388886551818056E-2</v>
      </c>
      <c r="F19" s="77"/>
      <c r="G19" s="194">
        <v>234166</v>
      </c>
      <c r="H19" s="77">
        <f t="shared" si="3"/>
        <v>4.3450749727068153E-2</v>
      </c>
      <c r="I19" s="77"/>
      <c r="J19" s="193">
        <v>58023</v>
      </c>
      <c r="K19" s="77">
        <f t="shared" si="2"/>
        <v>4.2697719553614753E-2</v>
      </c>
      <c r="L19" s="192">
        <f t="shared" si="4"/>
        <v>37591</v>
      </c>
    </row>
    <row r="20" spans="1:12" x14ac:dyDescent="0.2">
      <c r="A20" s="192">
        <v>37681</v>
      </c>
      <c r="B20" s="193">
        <v>300474</v>
      </c>
      <c r="C20" s="77">
        <f t="shared" si="0"/>
        <v>5.1516519511606178E-2</v>
      </c>
      <c r="D20" s="77">
        <f t="shared" si="1"/>
        <v>1.5607256039616227E-2</v>
      </c>
      <c r="E20" s="77">
        <f t="shared" si="1"/>
        <v>2.9388886551818056E-2</v>
      </c>
      <c r="F20" s="77"/>
      <c r="G20" s="194">
        <v>240778</v>
      </c>
      <c r="H20" s="77">
        <f t="shared" si="3"/>
        <v>4.9891861722538108E-2</v>
      </c>
      <c r="I20" s="77"/>
      <c r="J20" s="193">
        <v>59696</v>
      </c>
      <c r="K20" s="77">
        <f t="shared" si="2"/>
        <v>5.8120779197759542E-2</v>
      </c>
      <c r="L20" s="192">
        <f t="shared" si="4"/>
        <v>37681</v>
      </c>
    </row>
    <row r="21" spans="1:12" x14ac:dyDescent="0.2">
      <c r="A21" s="192">
        <v>37773</v>
      </c>
      <c r="B21" s="193">
        <v>302877</v>
      </c>
      <c r="C21" s="77">
        <f t="shared" si="0"/>
        <v>5.6966774034820783E-2</v>
      </c>
      <c r="D21" s="77">
        <f t="shared" si="1"/>
        <v>1.5607256039616227E-2</v>
      </c>
      <c r="E21" s="77">
        <f t="shared" si="1"/>
        <v>2.9388886551818056E-2</v>
      </c>
      <c r="F21" s="77"/>
      <c r="G21" s="194">
        <v>242452</v>
      </c>
      <c r="H21" s="77">
        <f t="shared" si="3"/>
        <v>5.5350489257234389E-2</v>
      </c>
      <c r="I21" s="77"/>
      <c r="J21" s="193">
        <v>60425</v>
      </c>
      <c r="K21" s="77">
        <f t="shared" si="2"/>
        <v>6.3502120844113552E-2</v>
      </c>
      <c r="L21" s="192">
        <f t="shared" si="4"/>
        <v>37773</v>
      </c>
    </row>
    <row r="22" spans="1:12" x14ac:dyDescent="0.2">
      <c r="A22" s="192">
        <v>37865</v>
      </c>
      <c r="B22" s="193">
        <v>307315</v>
      </c>
      <c r="C22" s="77">
        <f t="shared" si="0"/>
        <v>6.0028560390739262E-2</v>
      </c>
      <c r="D22" s="77">
        <f t="shared" si="1"/>
        <v>1.5607256039616227E-2</v>
      </c>
      <c r="E22" s="77">
        <f t="shared" si="1"/>
        <v>2.9388886551818056E-2</v>
      </c>
      <c r="F22" s="77"/>
      <c r="G22" s="194">
        <v>245718</v>
      </c>
      <c r="H22" s="77">
        <f t="shared" si="3"/>
        <v>5.7279071968882045E-2</v>
      </c>
      <c r="I22" s="77"/>
      <c r="J22" s="193">
        <v>61597</v>
      </c>
      <c r="K22" s="77">
        <f t="shared" si="2"/>
        <v>7.1140402740583586E-2</v>
      </c>
      <c r="L22" s="192">
        <f t="shared" si="4"/>
        <v>37865</v>
      </c>
    </row>
    <row r="23" spans="1:12" x14ac:dyDescent="0.2">
      <c r="A23" s="192">
        <v>37956</v>
      </c>
      <c r="B23" s="193">
        <v>310798</v>
      </c>
      <c r="C23" s="77">
        <f t="shared" si="0"/>
        <v>6.3688229194117513E-2</v>
      </c>
      <c r="D23" s="77">
        <f t="shared" si="1"/>
        <v>1.5607256039616227E-2</v>
      </c>
      <c r="E23" s="77">
        <f t="shared" si="1"/>
        <v>2.9388886551818056E-2</v>
      </c>
      <c r="F23" s="77"/>
      <c r="G23" s="194">
        <v>248256</v>
      </c>
      <c r="H23" s="77">
        <f t="shared" si="3"/>
        <v>6.0170989810647148E-2</v>
      </c>
      <c r="I23" s="77"/>
      <c r="J23" s="193">
        <v>62542</v>
      </c>
      <c r="K23" s="77">
        <f t="shared" si="2"/>
        <v>7.7882908501801004E-2</v>
      </c>
      <c r="L23" s="192">
        <f t="shared" si="4"/>
        <v>37956</v>
      </c>
    </row>
    <row r="24" spans="1:12" x14ac:dyDescent="0.2">
      <c r="A24" s="192">
        <v>38047</v>
      </c>
      <c r="B24" s="193">
        <v>319405</v>
      </c>
      <c r="C24" s="77">
        <f t="shared" si="0"/>
        <v>6.3003787349321411E-2</v>
      </c>
      <c r="D24" s="77">
        <f t="shared" si="1"/>
        <v>1.5607256039616227E-2</v>
      </c>
      <c r="E24" s="77">
        <f t="shared" si="1"/>
        <v>2.9388886551818056E-2</v>
      </c>
      <c r="F24" s="77"/>
      <c r="G24" s="194">
        <v>255001</v>
      </c>
      <c r="H24" s="77">
        <f t="shared" si="3"/>
        <v>5.9071011471147697E-2</v>
      </c>
      <c r="I24" s="77"/>
      <c r="J24" s="193">
        <v>64404</v>
      </c>
      <c r="K24" s="77">
        <f t="shared" si="2"/>
        <v>7.8866255695523982E-2</v>
      </c>
      <c r="L24" s="192">
        <f t="shared" si="4"/>
        <v>38047</v>
      </c>
    </row>
    <row r="25" spans="1:12" x14ac:dyDescent="0.2">
      <c r="A25" s="192">
        <v>38139</v>
      </c>
      <c r="B25" s="193">
        <v>318278</v>
      </c>
      <c r="C25" s="77">
        <f t="shared" si="0"/>
        <v>5.0849024521505429E-2</v>
      </c>
      <c r="D25" s="77">
        <f t="shared" si="1"/>
        <v>1.5607256039616227E-2</v>
      </c>
      <c r="E25" s="77">
        <f t="shared" si="1"/>
        <v>2.9388886551818056E-2</v>
      </c>
      <c r="F25" s="77"/>
      <c r="G25" s="194">
        <v>253893</v>
      </c>
      <c r="H25" s="77">
        <f t="shared" si="3"/>
        <v>4.7188721891343439E-2</v>
      </c>
      <c r="I25" s="77"/>
      <c r="J25" s="193">
        <v>64385</v>
      </c>
      <c r="K25" s="77">
        <f t="shared" si="2"/>
        <v>6.5535788167149361E-2</v>
      </c>
      <c r="L25" s="192">
        <f t="shared" si="4"/>
        <v>38139</v>
      </c>
    </row>
    <row r="26" spans="1:12" x14ac:dyDescent="0.2">
      <c r="A26" s="192">
        <v>38231</v>
      </c>
      <c r="B26" s="193">
        <v>321921</v>
      </c>
      <c r="C26" s="77">
        <f t="shared" si="0"/>
        <v>4.7527780941379369E-2</v>
      </c>
      <c r="D26" s="77">
        <f t="shared" si="1"/>
        <v>1.5607256039616227E-2</v>
      </c>
      <c r="E26" s="77">
        <f t="shared" si="1"/>
        <v>2.9388886551818056E-2</v>
      </c>
      <c r="F26" s="77"/>
      <c r="G26" s="194">
        <v>256708</v>
      </c>
      <c r="H26" s="77">
        <f t="shared" si="3"/>
        <v>4.4726068094319504E-2</v>
      </c>
      <c r="I26" s="77"/>
      <c r="J26" s="193">
        <v>65213</v>
      </c>
      <c r="K26" s="77">
        <f t="shared" si="2"/>
        <v>5.8704157670016396E-2</v>
      </c>
      <c r="L26" s="192">
        <f t="shared" si="4"/>
        <v>38231</v>
      </c>
    </row>
    <row r="27" spans="1:12" x14ac:dyDescent="0.2">
      <c r="A27" s="192">
        <v>38322</v>
      </c>
      <c r="B27" s="193">
        <v>324651</v>
      </c>
      <c r="C27" s="77">
        <f t="shared" si="0"/>
        <v>4.4572358895488391E-2</v>
      </c>
      <c r="D27" s="77">
        <f t="shared" si="1"/>
        <v>1.5607256039616227E-2</v>
      </c>
      <c r="E27" s="77">
        <f t="shared" si="1"/>
        <v>2.9388886551818056E-2</v>
      </c>
      <c r="F27" s="77"/>
      <c r="G27" s="194">
        <v>258875</v>
      </c>
      <c r="H27" s="77">
        <f t="shared" si="3"/>
        <v>4.2774394173756121E-2</v>
      </c>
      <c r="I27" s="77"/>
      <c r="J27" s="193">
        <v>65776</v>
      </c>
      <c r="K27" s="77">
        <f t="shared" si="2"/>
        <v>5.170925138307058E-2</v>
      </c>
      <c r="L27" s="192">
        <f t="shared" si="4"/>
        <v>38322</v>
      </c>
    </row>
    <row r="28" spans="1:12" x14ac:dyDescent="0.2">
      <c r="A28" s="192">
        <v>38412</v>
      </c>
      <c r="B28" s="193">
        <v>329817</v>
      </c>
      <c r="C28" s="77">
        <f t="shared" si="0"/>
        <v>3.2598112114713293E-2</v>
      </c>
      <c r="D28" s="77">
        <f t="shared" si="1"/>
        <v>1.5607256039616227E-2</v>
      </c>
      <c r="E28" s="77">
        <f t="shared" si="1"/>
        <v>2.9388886551818056E-2</v>
      </c>
      <c r="F28" s="77"/>
      <c r="G28" s="194">
        <v>263182</v>
      </c>
      <c r="H28" s="77">
        <f t="shared" si="3"/>
        <v>3.2082227128521067E-2</v>
      </c>
      <c r="I28" s="77"/>
      <c r="J28" s="193">
        <v>66635</v>
      </c>
      <c r="K28" s="77">
        <f t="shared" si="2"/>
        <v>3.4640705546239367E-2</v>
      </c>
      <c r="L28" s="192">
        <f t="shared" si="4"/>
        <v>38412</v>
      </c>
    </row>
    <row r="29" spans="1:12" x14ac:dyDescent="0.2">
      <c r="A29" s="192">
        <v>38504</v>
      </c>
      <c r="B29" s="193">
        <v>330317</v>
      </c>
      <c r="C29" s="77">
        <f t="shared" si="0"/>
        <v>3.7825423057829946E-2</v>
      </c>
      <c r="D29" s="77">
        <f t="shared" si="1"/>
        <v>1.5607256039616227E-2</v>
      </c>
      <c r="E29" s="77">
        <f t="shared" si="1"/>
        <v>2.9388886551818056E-2</v>
      </c>
      <c r="F29" s="77"/>
      <c r="G29" s="194">
        <v>263234</v>
      </c>
      <c r="H29" s="77">
        <f t="shared" si="3"/>
        <v>3.6791089159606605E-2</v>
      </c>
      <c r="I29" s="77"/>
      <c r="J29" s="193">
        <v>67083</v>
      </c>
      <c r="K29" s="77">
        <f t="shared" si="2"/>
        <v>4.1904170225984312E-2</v>
      </c>
      <c r="L29" s="192">
        <f t="shared" si="4"/>
        <v>38504</v>
      </c>
    </row>
    <row r="30" spans="1:12" x14ac:dyDescent="0.2">
      <c r="A30" s="192">
        <v>38596</v>
      </c>
      <c r="B30" s="193">
        <v>334247</v>
      </c>
      <c r="C30" s="77">
        <f t="shared" si="0"/>
        <v>3.8288896965404558E-2</v>
      </c>
      <c r="D30" s="77">
        <f t="shared" si="1"/>
        <v>1.5607256039616227E-2</v>
      </c>
      <c r="E30" s="77">
        <f t="shared" si="1"/>
        <v>2.9388886551818056E-2</v>
      </c>
      <c r="F30" s="77"/>
      <c r="G30" s="194">
        <v>266138</v>
      </c>
      <c r="H30" s="77">
        <f t="shared" si="3"/>
        <v>3.6734344079654702E-2</v>
      </c>
      <c r="I30" s="77"/>
      <c r="J30" s="193">
        <v>68109</v>
      </c>
      <c r="K30" s="77">
        <f t="shared" si="2"/>
        <v>4.4408323493781918E-2</v>
      </c>
      <c r="L30" s="192">
        <f t="shared" si="4"/>
        <v>38596</v>
      </c>
    </row>
    <row r="31" spans="1:12" x14ac:dyDescent="0.2">
      <c r="A31" s="192">
        <v>38687</v>
      </c>
      <c r="B31" s="193">
        <v>335430</v>
      </c>
      <c r="C31" s="77">
        <f t="shared" si="0"/>
        <v>3.3201807479416361E-2</v>
      </c>
      <c r="D31" s="77">
        <f t="shared" si="1"/>
        <v>1.5607256039616227E-2</v>
      </c>
      <c r="E31" s="77">
        <f t="shared" si="1"/>
        <v>2.9388886551818056E-2</v>
      </c>
      <c r="F31" s="77"/>
      <c r="G31" s="194">
        <v>267058</v>
      </c>
      <c r="H31" s="77">
        <f t="shared" si="3"/>
        <v>3.1609850313858039E-2</v>
      </c>
      <c r="I31" s="77"/>
      <c r="J31" s="193">
        <v>68372</v>
      </c>
      <c r="K31" s="77">
        <f t="shared" si="2"/>
        <v>3.9467282899537826E-2</v>
      </c>
      <c r="L31" s="192">
        <f t="shared" si="4"/>
        <v>38687</v>
      </c>
    </row>
    <row r="32" spans="1:12" x14ac:dyDescent="0.2">
      <c r="A32" s="192">
        <v>38777</v>
      </c>
      <c r="B32" s="193">
        <v>340258</v>
      </c>
      <c r="C32" s="77">
        <f t="shared" si="0"/>
        <v>3.1656949156653541E-2</v>
      </c>
      <c r="D32" s="77">
        <f t="shared" si="1"/>
        <v>1.5607256039616227E-2</v>
      </c>
      <c r="E32" s="77">
        <f t="shared" si="1"/>
        <v>2.9388886551818056E-2</v>
      </c>
      <c r="F32" s="77"/>
      <c r="G32" s="194">
        <v>270588</v>
      </c>
      <c r="H32" s="77">
        <f t="shared" si="3"/>
        <v>2.8140222355632225E-2</v>
      </c>
      <c r="I32" s="77"/>
      <c r="J32" s="193">
        <v>69670</v>
      </c>
      <c r="K32" s="77">
        <f t="shared" si="2"/>
        <v>4.5546634651459444E-2</v>
      </c>
      <c r="L32" s="192">
        <f t="shared" si="4"/>
        <v>38777</v>
      </c>
    </row>
    <row r="33" spans="1:13" x14ac:dyDescent="0.2">
      <c r="A33" s="192">
        <v>38869</v>
      </c>
      <c r="B33" s="193">
        <v>340199</v>
      </c>
      <c r="C33" s="77">
        <f t="shared" si="0"/>
        <v>2.9916716366399549E-2</v>
      </c>
      <c r="D33" s="77">
        <f t="shared" si="1"/>
        <v>1.5607256039616227E-2</v>
      </c>
      <c r="E33" s="77">
        <f t="shared" si="1"/>
        <v>2.9388886551818056E-2</v>
      </c>
      <c r="F33" s="77"/>
      <c r="G33" s="194">
        <v>270196</v>
      </c>
      <c r="H33" s="77">
        <f t="shared" si="3"/>
        <v>2.6447951252497777E-2</v>
      </c>
      <c r="I33" s="77"/>
      <c r="J33" s="193">
        <v>70003</v>
      </c>
      <c r="K33" s="77">
        <f t="shared" si="2"/>
        <v>4.352816659958559E-2</v>
      </c>
      <c r="L33" s="192">
        <f t="shared" si="4"/>
        <v>38869</v>
      </c>
    </row>
    <row r="34" spans="1:13" x14ac:dyDescent="0.2">
      <c r="A34" s="192">
        <v>38961</v>
      </c>
      <c r="B34" s="193">
        <v>342214</v>
      </c>
      <c r="C34" s="77">
        <f t="shared" si="0"/>
        <v>2.383566643829264E-2</v>
      </c>
      <c r="D34" s="77">
        <f t="shared" si="1"/>
        <v>1.5607256039616227E-2</v>
      </c>
      <c r="E34" s="77">
        <f t="shared" si="1"/>
        <v>2.9388886551818056E-2</v>
      </c>
      <c r="F34" s="77"/>
      <c r="G34" s="194">
        <v>271611</v>
      </c>
      <c r="H34" s="77">
        <f t="shared" si="3"/>
        <v>2.0564519159233179E-2</v>
      </c>
      <c r="I34" s="77"/>
      <c r="J34" s="193">
        <v>70603</v>
      </c>
      <c r="K34" s="77">
        <f t="shared" si="2"/>
        <v>3.6617774449779032E-2</v>
      </c>
      <c r="L34" s="192">
        <f t="shared" si="4"/>
        <v>38961</v>
      </c>
    </row>
    <row r="35" spans="1:13" x14ac:dyDescent="0.2">
      <c r="A35" s="192">
        <v>39052</v>
      </c>
      <c r="B35" s="193">
        <v>343948</v>
      </c>
      <c r="C35" s="77">
        <f t="shared" si="0"/>
        <v>2.5394270041439345E-2</v>
      </c>
      <c r="D35" s="77">
        <f t="shared" si="1"/>
        <v>1.5607256039616227E-2</v>
      </c>
      <c r="E35" s="77">
        <f t="shared" si="1"/>
        <v>2.9388886551818056E-2</v>
      </c>
      <c r="F35" s="77"/>
      <c r="G35" s="194">
        <v>273009</v>
      </c>
      <c r="H35" s="77">
        <f t="shared" si="3"/>
        <v>2.2283548892000987E-2</v>
      </c>
      <c r="I35" s="77"/>
      <c r="J35" s="193">
        <v>70939</v>
      </c>
      <c r="K35" s="77">
        <f t="shared" si="2"/>
        <v>3.7544608904229802E-2</v>
      </c>
      <c r="L35" s="192">
        <f t="shared" si="4"/>
        <v>39052</v>
      </c>
    </row>
    <row r="36" spans="1:13" x14ac:dyDescent="0.2">
      <c r="A36" s="192">
        <v>39142</v>
      </c>
      <c r="B36" s="193">
        <v>350720</v>
      </c>
      <c r="C36" s="77">
        <f t="shared" si="0"/>
        <v>3.0747256493601913E-2</v>
      </c>
      <c r="D36" s="77">
        <f t="shared" si="1"/>
        <v>1.5607256039616227E-2</v>
      </c>
      <c r="E36" s="77">
        <f t="shared" si="1"/>
        <v>2.9388886551818056E-2</v>
      </c>
      <c r="F36" s="77"/>
      <c r="G36" s="194">
        <v>278200</v>
      </c>
      <c r="H36" s="77">
        <f t="shared" si="3"/>
        <v>2.8131328809851138E-2</v>
      </c>
      <c r="I36" s="77"/>
      <c r="J36" s="193">
        <v>72520</v>
      </c>
      <c r="K36" s="77">
        <f t="shared" si="2"/>
        <v>4.0907133629969859E-2</v>
      </c>
      <c r="L36" s="192">
        <f t="shared" si="4"/>
        <v>39142</v>
      </c>
      <c r="M36" s="5"/>
    </row>
    <row r="37" spans="1:13" x14ac:dyDescent="0.2">
      <c r="A37" s="192">
        <v>39234</v>
      </c>
      <c r="B37" s="193">
        <v>352462</v>
      </c>
      <c r="C37" s="77">
        <f>(B37-B33)/B33</f>
        <v>3.6046549225600313E-2</v>
      </c>
      <c r="D37" s="77">
        <f t="shared" si="1"/>
        <v>1.5607256039616227E-2</v>
      </c>
      <c r="E37" s="77">
        <f t="shared" si="1"/>
        <v>2.9388886551818056E-2</v>
      </c>
      <c r="F37" s="77"/>
      <c r="G37" s="194">
        <v>279264</v>
      </c>
      <c r="H37" s="77">
        <f t="shared" si="3"/>
        <v>3.3560822514026853E-2</v>
      </c>
      <c r="I37" s="77"/>
      <c r="J37" s="193">
        <v>73198</v>
      </c>
      <c r="K37" s="77">
        <f t="shared" si="2"/>
        <v>4.5640901104238386E-2</v>
      </c>
      <c r="L37" s="192">
        <f t="shared" si="4"/>
        <v>39234</v>
      </c>
      <c r="M37" s="5"/>
    </row>
    <row r="38" spans="1:13" x14ac:dyDescent="0.2">
      <c r="A38" s="192">
        <v>39326</v>
      </c>
      <c r="B38" s="193">
        <v>354630</v>
      </c>
      <c r="C38" s="77">
        <f t="shared" si="0"/>
        <v>3.6281391176281506E-2</v>
      </c>
      <c r="D38" s="77">
        <f t="shared" si="1"/>
        <v>1.5607256039616227E-2</v>
      </c>
      <c r="E38" s="77">
        <f t="shared" si="1"/>
        <v>2.9388886551818056E-2</v>
      </c>
      <c r="F38" s="77"/>
      <c r="G38" s="194">
        <v>280621</v>
      </c>
      <c r="H38" s="77">
        <f t="shared" si="3"/>
        <v>3.3172441469601743E-2</v>
      </c>
      <c r="I38" s="77"/>
      <c r="J38" s="193">
        <v>74009</v>
      </c>
      <c r="K38" s="77">
        <f t="shared" si="2"/>
        <v>4.8241576136991343E-2</v>
      </c>
      <c r="L38" s="192">
        <f t="shared" si="4"/>
        <v>39326</v>
      </c>
      <c r="M38" s="5"/>
    </row>
    <row r="39" spans="1:13" x14ac:dyDescent="0.2">
      <c r="A39" s="192">
        <v>39417</v>
      </c>
      <c r="B39" s="193">
        <v>355925</v>
      </c>
      <c r="C39" s="77">
        <f t="shared" si="0"/>
        <v>3.4822124274599651E-2</v>
      </c>
      <c r="D39" s="77">
        <f t="shared" si="1"/>
        <v>1.5607256039616227E-2</v>
      </c>
      <c r="E39" s="77">
        <f t="shared" si="1"/>
        <v>2.9388886551818056E-2</v>
      </c>
      <c r="F39" s="77"/>
      <c r="G39" s="194">
        <v>281386</v>
      </c>
      <c r="H39" s="77">
        <f t="shared" si="3"/>
        <v>3.0683970125526996E-2</v>
      </c>
      <c r="I39" s="77"/>
      <c r="J39" s="193">
        <v>74539</v>
      </c>
      <c r="K39" s="77">
        <f t="shared" si="2"/>
        <v>5.0747825596639366E-2</v>
      </c>
      <c r="L39" s="192">
        <f t="shared" si="4"/>
        <v>39417</v>
      </c>
      <c r="M39" s="5"/>
    </row>
    <row r="40" spans="1:13" x14ac:dyDescent="0.2">
      <c r="A40" s="192">
        <v>39508</v>
      </c>
      <c r="B40" s="193">
        <v>362060</v>
      </c>
      <c r="C40" s="77">
        <f t="shared" si="0"/>
        <v>3.2333485401459854E-2</v>
      </c>
      <c r="D40" s="77">
        <f t="shared" si="1"/>
        <v>1.5607256039616227E-2</v>
      </c>
      <c r="E40" s="77">
        <f t="shared" si="1"/>
        <v>2.9388886551818056E-2</v>
      </c>
      <c r="F40" s="77"/>
      <c r="G40" s="194">
        <v>285850</v>
      </c>
      <c r="H40" s="77">
        <f t="shared" si="3"/>
        <v>2.7498202731847592E-2</v>
      </c>
      <c r="I40" s="77"/>
      <c r="J40" s="193">
        <v>76210</v>
      </c>
      <c r="K40" s="77">
        <f t="shared" si="2"/>
        <v>5.0882515168229454E-2</v>
      </c>
      <c r="L40" s="192">
        <f t="shared" si="4"/>
        <v>39508</v>
      </c>
      <c r="M40" s="5"/>
    </row>
    <row r="41" spans="1:13" x14ac:dyDescent="0.2">
      <c r="A41" s="192">
        <v>39600</v>
      </c>
      <c r="B41" s="193">
        <v>366879</v>
      </c>
      <c r="C41" s="77">
        <f t="shared" si="0"/>
        <v>4.0903700257048987E-2</v>
      </c>
      <c r="D41" s="77">
        <f t="shared" si="1"/>
        <v>1.5607256039616227E-2</v>
      </c>
      <c r="E41" s="77">
        <f t="shared" si="1"/>
        <v>2.9388886551818056E-2</v>
      </c>
      <c r="F41" s="77"/>
      <c r="G41" s="194">
        <v>289123</v>
      </c>
      <c r="H41" s="77">
        <f t="shared" si="3"/>
        <v>3.5303512088919443E-2</v>
      </c>
      <c r="I41" s="77"/>
      <c r="J41" s="193">
        <v>77756</v>
      </c>
      <c r="K41" s="77">
        <f t="shared" si="2"/>
        <v>6.2269460914232633E-2</v>
      </c>
      <c r="L41" s="192">
        <f t="shared" si="4"/>
        <v>39600</v>
      </c>
      <c r="M41" s="5"/>
    </row>
    <row r="42" spans="1:13" x14ac:dyDescent="0.2">
      <c r="A42" s="192">
        <v>39692</v>
      </c>
      <c r="B42" s="193">
        <v>373258</v>
      </c>
      <c r="C42" s="77">
        <f t="shared" si="0"/>
        <v>5.2527986915940558E-2</v>
      </c>
      <c r="D42" s="77">
        <f t="shared" si="1"/>
        <v>1.5607256039616227E-2</v>
      </c>
      <c r="E42" s="77">
        <f t="shared" si="1"/>
        <v>2.9388886551818056E-2</v>
      </c>
      <c r="F42" s="77"/>
      <c r="G42" s="194">
        <v>293839</v>
      </c>
      <c r="H42" s="77">
        <f t="shared" si="3"/>
        <v>4.7102675851058901E-2</v>
      </c>
      <c r="I42" s="77"/>
      <c r="J42" s="193">
        <v>79419</v>
      </c>
      <c r="K42" s="77">
        <f t="shared" si="2"/>
        <v>7.3099217662716695E-2</v>
      </c>
      <c r="L42" s="192">
        <f t="shared" si="4"/>
        <v>39692</v>
      </c>
      <c r="M42" s="5"/>
    </row>
    <row r="43" spans="1:13" x14ac:dyDescent="0.2">
      <c r="A43" s="192">
        <v>39783</v>
      </c>
      <c r="B43" s="193">
        <v>378798</v>
      </c>
      <c r="C43" s="77">
        <f t="shared" si="0"/>
        <v>6.426353866685397E-2</v>
      </c>
      <c r="D43" s="77">
        <f t="shared" si="1"/>
        <v>1.5607256039616227E-2</v>
      </c>
      <c r="E43" s="77">
        <f t="shared" si="1"/>
        <v>2.9388886551818056E-2</v>
      </c>
      <c r="F43" s="77"/>
      <c r="G43" s="194">
        <v>298179</v>
      </c>
      <c r="H43" s="77">
        <f t="shared" si="3"/>
        <v>5.9679586049057168E-2</v>
      </c>
      <c r="I43" s="77"/>
      <c r="J43" s="193">
        <v>80619</v>
      </c>
      <c r="K43" s="77">
        <f t="shared" si="2"/>
        <v>8.1568038208186325E-2</v>
      </c>
      <c r="L43" s="192">
        <f t="shared" si="4"/>
        <v>39783</v>
      </c>
      <c r="M43" s="5"/>
    </row>
    <row r="44" spans="1:13" x14ac:dyDescent="0.2">
      <c r="A44" s="192">
        <v>39873</v>
      </c>
      <c r="B44" s="193">
        <v>386036</v>
      </c>
      <c r="C44" s="77">
        <f t="shared" si="0"/>
        <v>6.6221068331215827E-2</v>
      </c>
      <c r="D44" s="77">
        <f t="shared" si="1"/>
        <v>1.5607256039616227E-2</v>
      </c>
      <c r="E44" s="77">
        <f t="shared" si="1"/>
        <v>2.9388886551818056E-2</v>
      </c>
      <c r="F44" s="77"/>
      <c r="G44" s="194">
        <v>303679</v>
      </c>
      <c r="H44" s="77">
        <f t="shared" si="3"/>
        <v>6.2371873360153929E-2</v>
      </c>
      <c r="I44" s="77"/>
      <c r="J44" s="193">
        <v>82357</v>
      </c>
      <c r="K44" s="77">
        <f t="shared" si="2"/>
        <v>8.0658706206534578E-2</v>
      </c>
      <c r="L44" s="192">
        <f t="shared" si="4"/>
        <v>39873</v>
      </c>
      <c r="M44" s="5"/>
    </row>
    <row r="45" spans="1:13" x14ac:dyDescent="0.2">
      <c r="A45" s="192">
        <v>39965</v>
      </c>
      <c r="B45" s="193">
        <v>388659</v>
      </c>
      <c r="C45" s="77">
        <f t="shared" si="0"/>
        <v>5.9365621908040525E-2</v>
      </c>
      <c r="D45" s="77">
        <f t="shared" si="1"/>
        <v>1.5607256039616227E-2</v>
      </c>
      <c r="E45" s="77">
        <f t="shared" si="1"/>
        <v>2.9388886551818056E-2</v>
      </c>
      <c r="F45" s="77"/>
      <c r="G45" s="194">
        <v>305819</v>
      </c>
      <c r="H45" s="77">
        <f t="shared" si="3"/>
        <v>5.7747048833887309E-2</v>
      </c>
      <c r="I45" s="77"/>
      <c r="J45" s="193">
        <v>82840</v>
      </c>
      <c r="K45" s="77">
        <f t="shared" si="2"/>
        <v>6.5384021811821597E-2</v>
      </c>
      <c r="L45" s="192">
        <f t="shared" si="4"/>
        <v>39965</v>
      </c>
      <c r="M45" s="5"/>
    </row>
    <row r="46" spans="1:13" x14ac:dyDescent="0.2">
      <c r="A46" s="192">
        <v>40057</v>
      </c>
      <c r="B46" s="193">
        <v>393075</v>
      </c>
      <c r="C46" s="77">
        <f t="shared" si="0"/>
        <v>5.3091963199717089E-2</v>
      </c>
      <c r="D46" s="77">
        <f t="shared" si="1"/>
        <v>1.5607256039616227E-2</v>
      </c>
      <c r="E46" s="77">
        <f t="shared" si="1"/>
        <v>2.9388886551818056E-2</v>
      </c>
      <c r="F46" s="77"/>
      <c r="G46" s="194">
        <v>309307</v>
      </c>
      <c r="H46" s="77">
        <f t="shared" si="3"/>
        <v>5.2641072151756577E-2</v>
      </c>
      <c r="I46" s="77"/>
      <c r="J46" s="193">
        <v>83768</v>
      </c>
      <c r="K46" s="77">
        <f t="shared" si="2"/>
        <v>5.4760195922889991E-2</v>
      </c>
      <c r="L46" s="192">
        <f t="shared" si="4"/>
        <v>40057</v>
      </c>
      <c r="M46" s="5"/>
    </row>
    <row r="47" spans="1:13" x14ac:dyDescent="0.2">
      <c r="A47" s="192">
        <v>40148</v>
      </c>
      <c r="B47" s="193">
        <v>396674</v>
      </c>
      <c r="C47" s="77">
        <f t="shared" si="0"/>
        <v>4.7191379046351879E-2</v>
      </c>
      <c r="D47" s="77">
        <f t="shared" si="1"/>
        <v>1.5607256039616227E-2</v>
      </c>
      <c r="E47" s="77">
        <f t="shared" si="1"/>
        <v>2.9388886551818056E-2</v>
      </c>
      <c r="F47" s="77"/>
      <c r="G47" s="194">
        <v>312221</v>
      </c>
      <c r="H47" s="77">
        <f t="shared" si="3"/>
        <v>4.7092518252459095E-2</v>
      </c>
      <c r="I47" s="77"/>
      <c r="J47" s="193">
        <v>84453</v>
      </c>
      <c r="K47" s="77">
        <f t="shared" si="2"/>
        <v>4.7557027499720912E-2</v>
      </c>
      <c r="L47" s="192">
        <f t="shared" si="4"/>
        <v>40148</v>
      </c>
      <c r="M47" s="5"/>
    </row>
    <row r="48" spans="1:13" x14ac:dyDescent="0.2">
      <c r="A48" s="192">
        <v>40238</v>
      </c>
      <c r="B48" s="193">
        <v>402465</v>
      </c>
      <c r="C48" s="77">
        <f t="shared" si="0"/>
        <v>4.2558207006600422E-2</v>
      </c>
      <c r="D48" s="77">
        <f t="shared" si="1"/>
        <v>1.5607256039616227E-2</v>
      </c>
      <c r="E48" s="77">
        <f t="shared" si="1"/>
        <v>2.9388886551818056E-2</v>
      </c>
      <c r="F48" s="77"/>
      <c r="G48" s="194">
        <v>316617</v>
      </c>
      <c r="H48" s="77">
        <f t="shared" si="3"/>
        <v>4.2604197195064523E-2</v>
      </c>
      <c r="I48" s="77"/>
      <c r="J48" s="193">
        <v>85848</v>
      </c>
      <c r="K48" s="77">
        <f t="shared" si="2"/>
        <v>4.238862513204706E-2</v>
      </c>
      <c r="L48" s="192">
        <f t="shared" si="4"/>
        <v>40238</v>
      </c>
      <c r="M48" s="196"/>
    </row>
    <row r="49" spans="1:13" x14ac:dyDescent="0.2">
      <c r="A49" s="192">
        <v>40330</v>
      </c>
      <c r="B49" s="193">
        <v>406217</v>
      </c>
      <c r="C49" s="77">
        <f t="shared" si="0"/>
        <v>4.5175848237143615E-2</v>
      </c>
      <c r="D49" s="77">
        <f t="shared" si="1"/>
        <v>1.5607256039616227E-2</v>
      </c>
      <c r="E49" s="77">
        <f t="shared" si="1"/>
        <v>2.9388886551818056E-2</v>
      </c>
      <c r="F49" s="77"/>
      <c r="G49" s="194">
        <v>319437</v>
      </c>
      <c r="H49" s="77">
        <f t="shared" si="3"/>
        <v>4.4529607382144343E-2</v>
      </c>
      <c r="I49" s="77"/>
      <c r="J49" s="193">
        <v>86780</v>
      </c>
      <c r="K49" s="77">
        <f t="shared" si="2"/>
        <v>4.7561564461612749E-2</v>
      </c>
      <c r="L49" s="192">
        <f t="shared" si="4"/>
        <v>40330</v>
      </c>
      <c r="M49" s="196"/>
    </row>
    <row r="50" spans="1:13" ht="13.5" customHeight="1" x14ac:dyDescent="0.2">
      <c r="A50" s="192">
        <v>40422</v>
      </c>
      <c r="B50" s="193">
        <v>411828</v>
      </c>
      <c r="C50" s="77">
        <f>(B50-B46)/B46</f>
        <v>4.7708452585384468E-2</v>
      </c>
      <c r="D50" s="77">
        <f t="shared" si="1"/>
        <v>1.5607256039616227E-2</v>
      </c>
      <c r="E50" s="77">
        <f t="shared" si="1"/>
        <v>2.9388886551818056E-2</v>
      </c>
      <c r="F50" s="77"/>
      <c r="G50" s="194">
        <v>323786</v>
      </c>
      <c r="H50" s="77">
        <f t="shared" si="3"/>
        <v>4.681109706537518E-2</v>
      </c>
      <c r="I50" s="77"/>
      <c r="J50" s="193">
        <v>88042</v>
      </c>
      <c r="K50" s="77">
        <f t="shared" si="2"/>
        <v>5.1021869926463563E-2</v>
      </c>
      <c r="L50" s="192">
        <f t="shared" si="4"/>
        <v>40422</v>
      </c>
      <c r="M50" s="196"/>
    </row>
    <row r="51" spans="1:13" x14ac:dyDescent="0.2">
      <c r="A51" s="192">
        <v>40513</v>
      </c>
      <c r="B51" s="193">
        <v>417630</v>
      </c>
      <c r="C51" s="77">
        <f t="shared" si="0"/>
        <v>5.2829275425160208E-2</v>
      </c>
      <c r="D51" s="77">
        <f t="shared" si="1"/>
        <v>1.5607256039616227E-2</v>
      </c>
      <c r="E51" s="77">
        <f t="shared" si="1"/>
        <v>2.9388886551818056E-2</v>
      </c>
      <c r="F51" s="77"/>
      <c r="G51" s="194">
        <v>328496</v>
      </c>
      <c r="H51" s="77">
        <f t="shared" si="3"/>
        <v>5.2126538573638546E-2</v>
      </c>
      <c r="I51" s="77"/>
      <c r="J51" s="193">
        <v>89134</v>
      </c>
      <c r="K51" s="77">
        <f t="shared" si="2"/>
        <v>5.5427279078303908E-2</v>
      </c>
      <c r="L51" s="192">
        <f t="shared" si="4"/>
        <v>40513</v>
      </c>
      <c r="M51" s="196"/>
    </row>
    <row r="52" spans="1:13" x14ac:dyDescent="0.2">
      <c r="A52" s="192">
        <v>40603</v>
      </c>
      <c r="B52" s="193">
        <v>425613</v>
      </c>
      <c r="C52" s="77">
        <f t="shared" si="0"/>
        <v>5.75155603592859E-2</v>
      </c>
      <c r="D52" s="77">
        <f t="shared" si="1"/>
        <v>1.5607256039616227E-2</v>
      </c>
      <c r="E52" s="77">
        <f t="shared" si="1"/>
        <v>2.9388886551818056E-2</v>
      </c>
      <c r="F52" s="77"/>
      <c r="G52" s="194">
        <v>334945</v>
      </c>
      <c r="H52" s="77">
        <f t="shared" si="3"/>
        <v>5.7886973851688318E-2</v>
      </c>
      <c r="I52" s="77"/>
      <c r="J52" s="193">
        <v>90668</v>
      </c>
      <c r="K52" s="77">
        <f t="shared" si="2"/>
        <v>5.6145745969620728E-2</v>
      </c>
      <c r="L52" s="192">
        <f t="shared" si="4"/>
        <v>40603</v>
      </c>
      <c r="M52" s="196"/>
    </row>
    <row r="53" spans="1:13" x14ac:dyDescent="0.2">
      <c r="A53" s="192">
        <v>40695</v>
      </c>
      <c r="B53" s="193">
        <v>429934</v>
      </c>
      <c r="C53" s="77">
        <f t="shared" si="0"/>
        <v>5.8385050354859594E-2</v>
      </c>
      <c r="D53" s="77">
        <f t="shared" si="1"/>
        <v>1.5607256039616227E-2</v>
      </c>
      <c r="E53" s="77">
        <f t="shared" si="1"/>
        <v>2.9388886551818056E-2</v>
      </c>
      <c r="F53" s="77"/>
      <c r="G53" s="194">
        <v>338138</v>
      </c>
      <c r="H53" s="77">
        <f t="shared" si="3"/>
        <v>5.8543625190569659E-2</v>
      </c>
      <c r="I53" s="77"/>
      <c r="J53" s="193">
        <v>91796</v>
      </c>
      <c r="K53" s="77">
        <f t="shared" si="2"/>
        <v>5.780133671352846E-2</v>
      </c>
      <c r="L53" s="192">
        <f t="shared" si="4"/>
        <v>40695</v>
      </c>
      <c r="M53" s="196"/>
    </row>
    <row r="54" spans="1:13" x14ac:dyDescent="0.2">
      <c r="A54" s="192">
        <v>40787</v>
      </c>
      <c r="B54" s="193">
        <v>437614</v>
      </c>
      <c r="C54" s="77">
        <f t="shared" si="0"/>
        <v>6.2613518264906715E-2</v>
      </c>
      <c r="D54" s="77">
        <f t="shared" si="1"/>
        <v>1.5607256039616227E-2</v>
      </c>
      <c r="E54" s="77">
        <f t="shared" si="1"/>
        <v>2.9388886551818056E-2</v>
      </c>
      <c r="F54" s="77"/>
      <c r="G54" s="194">
        <v>344220</v>
      </c>
      <c r="H54" s="77">
        <f t="shared" si="3"/>
        <v>6.3109584725713902E-2</v>
      </c>
      <c r="I54" s="77"/>
      <c r="J54" s="193">
        <v>93394</v>
      </c>
      <c r="K54" s="77">
        <f t="shared" si="2"/>
        <v>6.0789168805797232E-2</v>
      </c>
      <c r="L54" s="192">
        <f t="shared" si="4"/>
        <v>40787</v>
      </c>
      <c r="M54" s="196"/>
    </row>
    <row r="55" spans="1:13" x14ac:dyDescent="0.2">
      <c r="A55" s="192">
        <v>40878</v>
      </c>
      <c r="B55" s="193">
        <v>443968</v>
      </c>
      <c r="C55" s="77">
        <f t="shared" si="0"/>
        <v>6.3065392811819068E-2</v>
      </c>
      <c r="D55" s="77">
        <f>D56</f>
        <v>1.5607256039616227E-2</v>
      </c>
      <c r="E55" s="77">
        <f t="shared" si="1"/>
        <v>2.9388886551818056E-2</v>
      </c>
      <c r="F55" s="77"/>
      <c r="G55" s="194">
        <v>349702</v>
      </c>
      <c r="H55" s="77">
        <f>(G55-G51)/G51</f>
        <v>6.4554819541181627E-2</v>
      </c>
      <c r="I55" s="77"/>
      <c r="J55" s="193">
        <v>94266</v>
      </c>
      <c r="K55" s="77">
        <f>(J55-J51)/J51</f>
        <v>5.757623353602441E-2</v>
      </c>
      <c r="L55" s="192">
        <f t="shared" si="4"/>
        <v>40878</v>
      </c>
      <c r="M55" s="196"/>
    </row>
    <row r="56" spans="1:13" x14ac:dyDescent="0.2">
      <c r="A56" s="192">
        <v>40969</v>
      </c>
      <c r="B56" s="193">
        <v>454923</v>
      </c>
      <c r="C56" s="77">
        <f t="shared" si="0"/>
        <v>6.8865377702278838E-2</v>
      </c>
      <c r="D56" s="77">
        <f t="shared" si="1"/>
        <v>1.5607256039616227E-2</v>
      </c>
      <c r="E56" s="77">
        <f t="shared" si="1"/>
        <v>2.9388886551818056E-2</v>
      </c>
      <c r="G56" s="194">
        <v>358788</v>
      </c>
      <c r="H56" s="77">
        <f>(G56-G52)/G52</f>
        <v>7.1184821388586186E-2</v>
      </c>
      <c r="I56" s="77"/>
      <c r="J56" s="193">
        <v>96135</v>
      </c>
      <c r="K56" s="77">
        <f>(J56-J52)/J52</f>
        <v>6.0296907398420613E-2</v>
      </c>
      <c r="L56" s="192">
        <f t="shared" si="4"/>
        <v>40969</v>
      </c>
      <c r="M56" s="196"/>
    </row>
    <row r="57" spans="1:13" x14ac:dyDescent="0.2">
      <c r="A57" s="192">
        <v>41061</v>
      </c>
      <c r="B57" s="193">
        <v>459676</v>
      </c>
      <c r="C57" s="77">
        <f t="shared" si="0"/>
        <v>6.9178059888261922E-2</v>
      </c>
      <c r="D57" s="77">
        <f t="shared" si="1"/>
        <v>1.5607256039616227E-2</v>
      </c>
      <c r="E57" s="77">
        <f t="shared" si="1"/>
        <v>2.9388886551818056E-2</v>
      </c>
      <c r="G57" s="194">
        <v>362526</v>
      </c>
      <c r="H57" s="77">
        <f>(G57-G53)/G53</f>
        <v>7.212439891405284E-2</v>
      </c>
      <c r="I57" s="77"/>
      <c r="J57" s="193">
        <v>97150</v>
      </c>
      <c r="K57" s="77">
        <f>(J57-J53)/J53</f>
        <v>5.832498148067454E-2</v>
      </c>
      <c r="L57" s="192">
        <f t="shared" si="4"/>
        <v>41061</v>
      </c>
      <c r="M57" s="196"/>
    </row>
    <row r="58" spans="1:13" x14ac:dyDescent="0.2">
      <c r="A58" s="192">
        <v>41153</v>
      </c>
      <c r="B58" s="193">
        <v>466820</v>
      </c>
      <c r="C58" s="77">
        <f t="shared" si="0"/>
        <v>6.6739181104809267E-2</v>
      </c>
      <c r="D58" s="77">
        <f t="shared" si="1"/>
        <v>1.5607256039616227E-2</v>
      </c>
      <c r="E58" s="77">
        <f>E59</f>
        <v>2.9388886551818056E-2</v>
      </c>
      <c r="G58" s="194">
        <v>368570</v>
      </c>
      <c r="H58" s="77">
        <f>(G58-G54)/G54</f>
        <v>7.0739643251408982E-2</v>
      </c>
      <c r="I58" s="77"/>
      <c r="J58" s="193">
        <v>98250</v>
      </c>
      <c r="K58" s="77">
        <f>(J58-J54)/J54</f>
        <v>5.1994774824935218E-2</v>
      </c>
      <c r="L58" s="192">
        <f t="shared" si="4"/>
        <v>41153</v>
      </c>
      <c r="M58" s="196"/>
    </row>
    <row r="59" spans="1:13" x14ac:dyDescent="0.2">
      <c r="A59" s="192">
        <v>41244</v>
      </c>
      <c r="B59" s="193">
        <v>472334</v>
      </c>
      <c r="C59" s="77">
        <f t="shared" si="0"/>
        <v>6.3891992215655183E-2</v>
      </c>
      <c r="D59" s="77">
        <f t="shared" si="1"/>
        <v>1.5607256039616227E-2</v>
      </c>
      <c r="E59" s="77">
        <f t="shared" si="1"/>
        <v>2.9388886551818056E-2</v>
      </c>
      <c r="G59" s="194">
        <v>373277</v>
      </c>
      <c r="H59" s="77">
        <f>(G59-G55)/G55</f>
        <v>6.7414541523926091E-2</v>
      </c>
      <c r="I59" s="77"/>
      <c r="J59" s="193">
        <v>99057</v>
      </c>
      <c r="K59" s="77">
        <f>(J59-J55)/J55</f>
        <v>5.0824263255044237E-2</v>
      </c>
      <c r="L59" s="192">
        <f t="shared" si="4"/>
        <v>41244</v>
      </c>
      <c r="M59" s="197"/>
    </row>
    <row r="60" spans="1:13" x14ac:dyDescent="0.2">
      <c r="A60" s="192">
        <v>41334</v>
      </c>
      <c r="B60" s="193">
        <v>482126</v>
      </c>
      <c r="C60" s="77">
        <f>(B60-B56)/B56</f>
        <v>5.9796932667726184E-2</v>
      </c>
      <c r="D60" s="77">
        <f t="shared" si="1"/>
        <v>1.5607256039616227E-2</v>
      </c>
      <c r="E60" s="77">
        <f t="shared" si="1"/>
        <v>2.9388886551818056E-2</v>
      </c>
      <c r="G60" s="194">
        <v>381413</v>
      </c>
      <c r="H60" s="77">
        <f t="shared" ref="H60:H75" si="5">(G60-G56)/G56</f>
        <v>6.3059522615026148E-2</v>
      </c>
      <c r="I60" s="77"/>
      <c r="J60" s="193">
        <v>100713</v>
      </c>
      <c r="K60" s="77">
        <f t="shared" ref="K60:K90" si="6">(J60-J56)/J56</f>
        <v>4.7620533624590421E-2</v>
      </c>
      <c r="L60" s="192">
        <f t="shared" si="4"/>
        <v>41334</v>
      </c>
      <c r="M60" s="197"/>
    </row>
    <row r="61" spans="1:13" x14ac:dyDescent="0.2">
      <c r="A61" s="192">
        <v>41426</v>
      </c>
      <c r="B61" s="193">
        <v>485362</v>
      </c>
      <c r="C61" s="77">
        <f t="shared" ref="C61:C74" si="7">(B61-B57)/B57</f>
        <v>5.5878488326560449E-2</v>
      </c>
      <c r="D61" s="77">
        <f t="shared" si="1"/>
        <v>1.5607256039616227E-2</v>
      </c>
      <c r="E61" s="77">
        <f t="shared" si="1"/>
        <v>2.9388886551818056E-2</v>
      </c>
      <c r="G61" s="194">
        <v>384369</v>
      </c>
      <c r="H61" s="77">
        <f t="shared" si="5"/>
        <v>6.0252230184869499E-2</v>
      </c>
      <c r="I61" s="77"/>
      <c r="J61" s="193">
        <v>100993</v>
      </c>
      <c r="K61" s="77">
        <f t="shared" si="6"/>
        <v>3.9557385486361299E-2</v>
      </c>
      <c r="L61" s="192">
        <f t="shared" si="4"/>
        <v>41426</v>
      </c>
      <c r="M61" s="197"/>
    </row>
    <row r="62" spans="1:13" x14ac:dyDescent="0.2">
      <c r="A62" s="192">
        <v>41518</v>
      </c>
      <c r="B62" s="193">
        <v>491098</v>
      </c>
      <c r="C62" s="77">
        <f t="shared" si="7"/>
        <v>5.2007197635062764E-2</v>
      </c>
      <c r="D62" s="77">
        <f t="shared" si="1"/>
        <v>1.5607256039616227E-2</v>
      </c>
      <c r="E62" s="77">
        <f t="shared" si="1"/>
        <v>2.9388886551818056E-2</v>
      </c>
      <c r="G62" s="194">
        <v>388829</v>
      </c>
      <c r="H62" s="77">
        <f t="shared" si="5"/>
        <v>5.4966492118186508E-2</v>
      </c>
      <c r="I62" s="77"/>
      <c r="J62" s="193">
        <v>102269</v>
      </c>
      <c r="K62" s="77">
        <f t="shared" si="6"/>
        <v>4.0905852417302796E-2</v>
      </c>
      <c r="L62" s="192">
        <f t="shared" si="4"/>
        <v>41518</v>
      </c>
      <c r="M62" s="197"/>
    </row>
    <row r="63" spans="1:13" x14ac:dyDescent="0.2">
      <c r="A63" s="192">
        <v>41609</v>
      </c>
      <c r="B63" s="193">
        <v>496203</v>
      </c>
      <c r="C63" s="77">
        <f t="shared" si="7"/>
        <v>5.0534155915093977E-2</v>
      </c>
      <c r="D63" s="77">
        <f t="shared" si="1"/>
        <v>1.5607256039616227E-2</v>
      </c>
      <c r="E63" s="77">
        <f t="shared" si="1"/>
        <v>2.9388886551818056E-2</v>
      </c>
      <c r="G63" s="194">
        <v>393084</v>
      </c>
      <c r="H63" s="77">
        <f t="shared" si="5"/>
        <v>5.3062471033575601E-2</v>
      </c>
      <c r="I63" s="77"/>
      <c r="J63" s="193">
        <v>103119</v>
      </c>
      <c r="K63" s="77">
        <f t="shared" si="6"/>
        <v>4.100669311608468E-2</v>
      </c>
      <c r="L63" s="192">
        <f t="shared" si="4"/>
        <v>41609</v>
      </c>
      <c r="M63" s="197"/>
    </row>
    <row r="64" spans="1:13" x14ac:dyDescent="0.2">
      <c r="A64" s="192">
        <v>41699</v>
      </c>
      <c r="B64" s="193">
        <v>505228</v>
      </c>
      <c r="C64" s="77">
        <f t="shared" si="7"/>
        <v>4.7916934577268186E-2</v>
      </c>
      <c r="D64" s="77">
        <f t="shared" si="1"/>
        <v>1.5607256039616227E-2</v>
      </c>
      <c r="E64" s="77">
        <f t="shared" si="1"/>
        <v>2.9388886551818056E-2</v>
      </c>
      <c r="G64" s="194">
        <v>400468</v>
      </c>
      <c r="H64" s="77">
        <f t="shared" si="5"/>
        <v>4.9958968362378842E-2</v>
      </c>
      <c r="I64" s="77"/>
      <c r="J64" s="193">
        <v>104760</v>
      </c>
      <c r="K64" s="77">
        <f t="shared" si="6"/>
        <v>4.0183491704149414E-2</v>
      </c>
      <c r="L64" s="192">
        <f t="shared" si="4"/>
        <v>41699</v>
      </c>
      <c r="M64" s="197"/>
    </row>
    <row r="65" spans="1:13" x14ac:dyDescent="0.2">
      <c r="A65" s="192">
        <v>41791</v>
      </c>
      <c r="B65" s="193">
        <v>508429</v>
      </c>
      <c r="C65" s="77">
        <f t="shared" si="7"/>
        <v>4.7525352211339168E-2</v>
      </c>
      <c r="D65" s="77">
        <f t="shared" si="1"/>
        <v>1.5607256039616227E-2</v>
      </c>
      <c r="E65" s="77">
        <f t="shared" si="1"/>
        <v>2.9388886551818056E-2</v>
      </c>
      <c r="G65" s="194">
        <v>402925</v>
      </c>
      <c r="H65" s="77">
        <f t="shared" si="5"/>
        <v>4.8276525942518779E-2</v>
      </c>
      <c r="I65" s="77"/>
      <c r="J65" s="193">
        <v>105504</v>
      </c>
      <c r="K65" s="77">
        <f t="shared" si="6"/>
        <v>4.4666462032022021E-2</v>
      </c>
      <c r="L65" s="192">
        <f t="shared" si="4"/>
        <v>41791</v>
      </c>
      <c r="M65" s="197"/>
    </row>
    <row r="66" spans="1:13" x14ac:dyDescent="0.2">
      <c r="A66" s="192">
        <v>41883</v>
      </c>
      <c r="B66" s="193">
        <v>514126</v>
      </c>
      <c r="C66" s="77">
        <f t="shared" si="7"/>
        <v>4.6890844597208707E-2</v>
      </c>
      <c r="D66" s="77">
        <f t="shared" si="1"/>
        <v>1.5607256039616227E-2</v>
      </c>
      <c r="E66" s="77">
        <f t="shared" si="1"/>
        <v>2.9388886551818056E-2</v>
      </c>
      <c r="G66" s="194">
        <v>407413</v>
      </c>
      <c r="H66" s="77">
        <f t="shared" si="5"/>
        <v>4.7794788968929788E-2</v>
      </c>
      <c r="I66" s="77"/>
      <c r="J66" s="193">
        <v>106713</v>
      </c>
      <c r="K66" s="77">
        <f t="shared" si="6"/>
        <v>4.345402810235751E-2</v>
      </c>
      <c r="L66" s="192">
        <f t="shared" si="4"/>
        <v>41883</v>
      </c>
      <c r="M66" s="197"/>
    </row>
    <row r="67" spans="1:13" x14ac:dyDescent="0.2">
      <c r="A67" s="192">
        <v>41974</v>
      </c>
      <c r="B67" s="193">
        <v>519468</v>
      </c>
      <c r="C67" s="77">
        <f t="shared" si="7"/>
        <v>4.6886052684082927E-2</v>
      </c>
      <c r="D67" s="77">
        <f t="shared" si="1"/>
        <v>1.5607256039616227E-2</v>
      </c>
      <c r="E67" s="77">
        <f t="shared" si="1"/>
        <v>2.9388886551818056E-2</v>
      </c>
      <c r="G67" s="194">
        <v>411883</v>
      </c>
      <c r="H67" s="77">
        <f t="shared" si="5"/>
        <v>4.7824383592311059E-2</v>
      </c>
      <c r="I67" s="77"/>
      <c r="J67" s="193">
        <v>107585</v>
      </c>
      <c r="K67" s="77">
        <f t="shared" si="6"/>
        <v>4.3309186473879692E-2</v>
      </c>
      <c r="L67" s="192">
        <f t="shared" si="4"/>
        <v>41974</v>
      </c>
      <c r="M67" s="198"/>
    </row>
    <row r="68" spans="1:13" x14ac:dyDescent="0.2">
      <c r="A68" s="192">
        <v>42064</v>
      </c>
      <c r="B68" s="193">
        <v>527827</v>
      </c>
      <c r="C68" s="77">
        <f t="shared" si="7"/>
        <v>4.4730299983373842E-2</v>
      </c>
      <c r="D68" s="77">
        <f t="shared" si="1"/>
        <v>1.5607256039616227E-2</v>
      </c>
      <c r="E68" s="77">
        <f t="shared" si="1"/>
        <v>2.9388886551818056E-2</v>
      </c>
      <c r="G68" s="194">
        <v>419175</v>
      </c>
      <c r="H68" s="77">
        <f t="shared" si="5"/>
        <v>4.6712845970214849E-2</v>
      </c>
      <c r="I68" s="77"/>
      <c r="J68" s="193">
        <v>108652</v>
      </c>
      <c r="K68" s="77">
        <f t="shared" si="6"/>
        <v>3.7151584574264984E-2</v>
      </c>
      <c r="L68" s="192">
        <f t="shared" si="4"/>
        <v>42064</v>
      </c>
      <c r="M68" s="198"/>
    </row>
    <row r="69" spans="1:13" x14ac:dyDescent="0.2">
      <c r="A69" s="192">
        <v>42156</v>
      </c>
      <c r="B69" s="193">
        <v>531767</v>
      </c>
      <c r="C69" s="77">
        <f t="shared" si="7"/>
        <v>4.5902181032159851E-2</v>
      </c>
      <c r="D69" s="77">
        <f t="shared" si="1"/>
        <v>1.5607256039616227E-2</v>
      </c>
      <c r="E69" s="77">
        <f t="shared" si="1"/>
        <v>2.9388886551818056E-2</v>
      </c>
      <c r="G69" s="194">
        <v>422409</v>
      </c>
      <c r="H69" s="77">
        <f t="shared" si="5"/>
        <v>4.8356393869826889E-2</v>
      </c>
      <c r="J69" s="193">
        <v>109358</v>
      </c>
      <c r="K69" s="77">
        <f t="shared" si="6"/>
        <v>3.6529420685471638E-2</v>
      </c>
      <c r="L69" s="192">
        <f t="shared" si="4"/>
        <v>42156</v>
      </c>
      <c r="M69" s="198"/>
    </row>
    <row r="70" spans="1:13" x14ac:dyDescent="0.2">
      <c r="A70" s="192">
        <v>42248</v>
      </c>
      <c r="B70" s="193">
        <v>537658</v>
      </c>
      <c r="C70" s="77">
        <f t="shared" si="7"/>
        <v>4.5770881068065025E-2</v>
      </c>
      <c r="D70" s="77">
        <f t="shared" si="1"/>
        <v>1.5607256039616227E-2</v>
      </c>
      <c r="E70" s="77">
        <f t="shared" si="1"/>
        <v>2.9388886551818056E-2</v>
      </c>
      <c r="G70" s="194">
        <v>427234</v>
      </c>
      <c r="H70" s="77">
        <f t="shared" si="5"/>
        <v>4.8650877610680071E-2</v>
      </c>
      <c r="J70" s="193">
        <v>110424</v>
      </c>
      <c r="K70" s="77">
        <f t="shared" si="6"/>
        <v>3.4775519383767675E-2</v>
      </c>
      <c r="L70" s="192">
        <f t="shared" si="4"/>
        <v>42248</v>
      </c>
      <c r="M70" s="196"/>
    </row>
    <row r="71" spans="1:13" x14ac:dyDescent="0.2">
      <c r="A71" s="192">
        <v>42339</v>
      </c>
      <c r="B71" s="193">
        <v>542067</v>
      </c>
      <c r="C71" s="77">
        <f t="shared" si="7"/>
        <v>4.3504123449375133E-2</v>
      </c>
      <c r="D71" s="77">
        <f t="shared" si="1"/>
        <v>1.5607256039616227E-2</v>
      </c>
      <c r="E71" s="77">
        <f>E72</f>
        <v>2.9388886551818056E-2</v>
      </c>
      <c r="G71" s="194">
        <v>431723</v>
      </c>
      <c r="H71" s="77">
        <f t="shared" si="5"/>
        <v>4.8169018871864096E-2</v>
      </c>
      <c r="J71" s="193">
        <v>110344</v>
      </c>
      <c r="K71" s="77">
        <f t="shared" si="6"/>
        <v>2.5644838964539667E-2</v>
      </c>
      <c r="L71" s="192">
        <f t="shared" si="4"/>
        <v>42339</v>
      </c>
      <c r="M71" s="196"/>
    </row>
    <row r="72" spans="1:13" x14ac:dyDescent="0.2">
      <c r="A72" s="192">
        <v>42430</v>
      </c>
      <c r="B72" s="193">
        <v>551961</v>
      </c>
      <c r="C72" s="77">
        <f t="shared" si="7"/>
        <v>4.5723314646655057E-2</v>
      </c>
      <c r="D72" s="77">
        <f t="shared" ref="D72:D95" si="8">D73</f>
        <v>1.5607256039616227E-2</v>
      </c>
      <c r="E72" s="77">
        <f t="shared" ref="E72:E86" si="9">E73</f>
        <v>2.9388886551818056E-2</v>
      </c>
      <c r="F72" s="77"/>
      <c r="G72" s="194">
        <v>440202</v>
      </c>
      <c r="H72" s="77">
        <f t="shared" si="5"/>
        <v>5.016281982465557E-2</v>
      </c>
      <c r="J72" s="193">
        <v>111759</v>
      </c>
      <c r="K72" s="77">
        <f t="shared" si="6"/>
        <v>2.8595884107057393E-2</v>
      </c>
      <c r="L72" s="192">
        <f t="shared" si="4"/>
        <v>42430</v>
      </c>
      <c r="M72" s="196"/>
    </row>
    <row r="73" spans="1:13" x14ac:dyDescent="0.2">
      <c r="A73" s="192">
        <v>42522</v>
      </c>
      <c r="B73" s="193">
        <v>555545</v>
      </c>
      <c r="C73" s="77">
        <f t="shared" si="7"/>
        <v>4.4715072578779803E-2</v>
      </c>
      <c r="D73" s="77">
        <f t="shared" si="8"/>
        <v>1.5607256039616227E-2</v>
      </c>
      <c r="E73" s="77">
        <f t="shared" si="9"/>
        <v>2.9388886551818056E-2</v>
      </c>
      <c r="F73" s="77"/>
      <c r="G73" s="194">
        <v>443265</v>
      </c>
      <c r="H73" s="77">
        <f t="shared" si="5"/>
        <v>4.9373947998267081E-2</v>
      </c>
      <c r="J73" s="193">
        <v>112280</v>
      </c>
      <c r="K73" s="77">
        <f t="shared" si="6"/>
        <v>2.6719581557819273E-2</v>
      </c>
      <c r="L73" s="192">
        <f t="shared" si="4"/>
        <v>42522</v>
      </c>
      <c r="M73" s="198"/>
    </row>
    <row r="74" spans="1:13" x14ac:dyDescent="0.2">
      <c r="A74" s="192">
        <v>42614</v>
      </c>
      <c r="B74" s="193">
        <v>563530</v>
      </c>
      <c r="C74" s="77">
        <f t="shared" si="7"/>
        <v>4.8119808502802897E-2</v>
      </c>
      <c r="D74" s="77">
        <f t="shared" si="8"/>
        <v>1.5607256039616227E-2</v>
      </c>
      <c r="E74" s="77">
        <f t="shared" si="9"/>
        <v>2.9388886551818056E-2</v>
      </c>
      <c r="F74" s="77"/>
      <c r="G74" s="194">
        <v>450238</v>
      </c>
      <c r="H74" s="77">
        <f t="shared" si="5"/>
        <v>5.3844029267333594E-2</v>
      </c>
      <c r="J74" s="193">
        <v>113292</v>
      </c>
      <c r="K74" s="77">
        <f t="shared" si="6"/>
        <v>2.597261464898935E-2</v>
      </c>
      <c r="L74" s="192">
        <f t="shared" si="4"/>
        <v>42614</v>
      </c>
      <c r="M74" s="198"/>
    </row>
    <row r="75" spans="1:13" x14ac:dyDescent="0.2">
      <c r="A75" s="192">
        <v>42705</v>
      </c>
      <c r="B75" s="193">
        <v>569504</v>
      </c>
      <c r="C75" s="77">
        <f>(B75-B71)/B71</f>
        <v>5.0615514318340722E-2</v>
      </c>
      <c r="D75" s="77">
        <f t="shared" si="8"/>
        <v>1.5607256039616227E-2</v>
      </c>
      <c r="E75" s="77">
        <f t="shared" si="9"/>
        <v>2.9388886551818056E-2</v>
      </c>
      <c r="F75" s="77"/>
      <c r="G75" s="194">
        <v>455999</v>
      </c>
      <c r="H75" s="77">
        <f t="shared" si="5"/>
        <v>5.6230499649080543E-2</v>
      </c>
      <c r="J75" s="193">
        <v>113505</v>
      </c>
      <c r="K75" s="77">
        <f t="shared" si="6"/>
        <v>2.8646777350830131E-2</v>
      </c>
      <c r="L75" s="192">
        <f t="shared" ref="L75:L95" si="10">A75</f>
        <v>42705</v>
      </c>
      <c r="M75" s="198"/>
    </row>
    <row r="76" spans="1:13" x14ac:dyDescent="0.2">
      <c r="A76" s="192">
        <v>42795</v>
      </c>
      <c r="B76" s="193">
        <v>579359</v>
      </c>
      <c r="C76" s="77">
        <f t="shared" ref="C76:C87" si="11">(B76-B72)/B72</f>
        <v>4.9637564972887578E-2</v>
      </c>
      <c r="D76" s="77">
        <f t="shared" si="8"/>
        <v>1.5607256039616227E-2</v>
      </c>
      <c r="E76" s="77">
        <f t="shared" si="9"/>
        <v>2.9388886551818056E-2</v>
      </c>
      <c r="F76" s="77"/>
      <c r="G76" s="194">
        <v>464655</v>
      </c>
      <c r="H76" s="77">
        <f>(G76-G72)/G72</f>
        <v>5.5549497730587323E-2</v>
      </c>
      <c r="J76" s="193">
        <v>114704</v>
      </c>
      <c r="K76" s="77">
        <f t="shared" si="6"/>
        <v>2.6351345305523494E-2</v>
      </c>
      <c r="L76" s="192">
        <f t="shared" si="10"/>
        <v>42795</v>
      </c>
      <c r="M76" s="198"/>
    </row>
    <row r="77" spans="1:13" x14ac:dyDescent="0.2">
      <c r="A77" s="192">
        <v>42887</v>
      </c>
      <c r="B77" s="193">
        <v>583887</v>
      </c>
      <c r="C77" s="77">
        <f t="shared" si="11"/>
        <v>5.1016569314816983E-2</v>
      </c>
      <c r="D77" s="77">
        <f t="shared" si="8"/>
        <v>1.5607256039616227E-2</v>
      </c>
      <c r="E77" s="77">
        <f t="shared" si="9"/>
        <v>2.9388886551818056E-2</v>
      </c>
      <c r="F77" s="77"/>
      <c r="G77" s="194">
        <v>468647</v>
      </c>
      <c r="H77" s="77">
        <f t="shared" ref="H77:H84" si="12">(G77-G73)/G73</f>
        <v>5.7261457593087657E-2</v>
      </c>
      <c r="J77" s="193">
        <v>115240</v>
      </c>
      <c r="K77" s="77">
        <f t="shared" si="6"/>
        <v>2.6362664766654793E-2</v>
      </c>
      <c r="L77" s="192">
        <f t="shared" si="10"/>
        <v>42887</v>
      </c>
      <c r="M77" s="198"/>
    </row>
    <row r="78" spans="1:13" x14ac:dyDescent="0.2">
      <c r="A78" s="192">
        <v>42979</v>
      </c>
      <c r="B78" s="193">
        <v>590838</v>
      </c>
      <c r="C78" s="77">
        <f t="shared" si="11"/>
        <v>4.8458822068035416E-2</v>
      </c>
      <c r="D78" s="77">
        <f t="shared" si="8"/>
        <v>1.5607256039616227E-2</v>
      </c>
      <c r="E78" s="77">
        <f t="shared" si="9"/>
        <v>2.9388886551818056E-2</v>
      </c>
      <c r="F78" s="77"/>
      <c r="G78" s="194">
        <v>474845</v>
      </c>
      <c r="H78" s="77">
        <f t="shared" si="12"/>
        <v>5.4653316690283803E-2</v>
      </c>
      <c r="J78" s="193">
        <v>115993</v>
      </c>
      <c r="K78" s="77">
        <f t="shared" si="6"/>
        <v>2.3841047911591286E-2</v>
      </c>
      <c r="L78" s="192">
        <f t="shared" si="10"/>
        <v>42979</v>
      </c>
    </row>
    <row r="79" spans="1:13" x14ac:dyDescent="0.2">
      <c r="A79" s="192">
        <v>43070</v>
      </c>
      <c r="B79" s="193">
        <v>595752</v>
      </c>
      <c r="C79" s="77">
        <f t="shared" si="11"/>
        <v>4.6089228521660953E-2</v>
      </c>
      <c r="D79" s="77">
        <f t="shared" si="8"/>
        <v>1.5607256039616227E-2</v>
      </c>
      <c r="E79" s="77">
        <f t="shared" si="9"/>
        <v>2.9388886551818056E-2</v>
      </c>
      <c r="F79" s="77"/>
      <c r="G79" s="194">
        <v>479546</v>
      </c>
      <c r="H79" s="77">
        <f t="shared" si="12"/>
        <v>5.1638271136559513E-2</v>
      </c>
      <c r="J79" s="193">
        <v>116206</v>
      </c>
      <c r="K79" s="77">
        <f t="shared" si="6"/>
        <v>2.3796308532663759E-2</v>
      </c>
      <c r="L79" s="192">
        <f t="shared" si="10"/>
        <v>43070</v>
      </c>
    </row>
    <row r="80" spans="1:13" x14ac:dyDescent="0.2">
      <c r="A80" s="192">
        <v>43160</v>
      </c>
      <c r="B80" s="193">
        <v>602657</v>
      </c>
      <c r="C80" s="77">
        <f t="shared" si="11"/>
        <v>4.0213408266722359E-2</v>
      </c>
      <c r="D80" s="77">
        <f t="shared" si="8"/>
        <v>1.5607256039616227E-2</v>
      </c>
      <c r="E80" s="77">
        <f t="shared" si="9"/>
        <v>2.9388886551818056E-2</v>
      </c>
      <c r="F80" s="77"/>
      <c r="G80" s="194">
        <v>485816</v>
      </c>
      <c r="H80" s="77">
        <f t="shared" si="12"/>
        <v>4.554131559974605E-2</v>
      </c>
      <c r="J80" s="193">
        <v>116841</v>
      </c>
      <c r="K80" s="77">
        <f t="shared" si="6"/>
        <v>1.8630562142558236E-2</v>
      </c>
      <c r="L80" s="192">
        <f t="shared" si="10"/>
        <v>43160</v>
      </c>
    </row>
    <row r="81" spans="1:12" x14ac:dyDescent="0.2">
      <c r="A81" s="192">
        <v>43252</v>
      </c>
      <c r="B81" s="193">
        <v>605283</v>
      </c>
      <c r="C81" s="77">
        <f t="shared" si="11"/>
        <v>3.6644076679220462E-2</v>
      </c>
      <c r="D81" s="77">
        <f t="shared" si="8"/>
        <v>1.5607256039616227E-2</v>
      </c>
      <c r="E81" s="77">
        <f t="shared" si="9"/>
        <v>2.9388886551818056E-2</v>
      </c>
      <c r="F81" s="77"/>
      <c r="G81" s="194">
        <v>488300</v>
      </c>
      <c r="H81" s="77">
        <f t="shared" si="12"/>
        <v>4.1935614652392955E-2</v>
      </c>
      <c r="J81" s="193">
        <v>116983</v>
      </c>
      <c r="K81" s="77">
        <f t="shared" si="6"/>
        <v>1.51249566122874E-2</v>
      </c>
      <c r="L81" s="192">
        <f t="shared" si="10"/>
        <v>43252</v>
      </c>
    </row>
    <row r="82" spans="1:12" x14ac:dyDescent="0.2">
      <c r="A82" s="192">
        <v>43344</v>
      </c>
      <c r="B82" s="193">
        <v>610396</v>
      </c>
      <c r="C82" s="77">
        <f t="shared" si="11"/>
        <v>3.3102136287781081E-2</v>
      </c>
      <c r="D82" s="77">
        <f t="shared" si="8"/>
        <v>1.5607256039616227E-2</v>
      </c>
      <c r="E82" s="77">
        <f t="shared" si="9"/>
        <v>2.9388886551818056E-2</v>
      </c>
      <c r="F82" s="77"/>
      <c r="G82" s="194">
        <v>492957</v>
      </c>
      <c r="H82" s="77">
        <f t="shared" si="12"/>
        <v>3.8142972970127094E-2</v>
      </c>
      <c r="J82" s="193">
        <v>117439</v>
      </c>
      <c r="K82" s="77">
        <f t="shared" si="6"/>
        <v>1.2466269516263912E-2</v>
      </c>
      <c r="L82" s="192">
        <f t="shared" si="10"/>
        <v>43344</v>
      </c>
    </row>
    <row r="83" spans="1:12" x14ac:dyDescent="0.2">
      <c r="A83" s="192">
        <v>43435</v>
      </c>
      <c r="B83" s="193">
        <v>613328</v>
      </c>
      <c r="C83" s="77">
        <f t="shared" si="11"/>
        <v>2.9502208972861189E-2</v>
      </c>
      <c r="D83" s="77">
        <f t="shared" si="8"/>
        <v>1.5607256039616227E-2</v>
      </c>
      <c r="E83" s="77">
        <f t="shared" si="9"/>
        <v>2.9388886551818056E-2</v>
      </c>
      <c r="F83" s="77"/>
      <c r="G83" s="194">
        <v>496189</v>
      </c>
      <c r="H83" s="77">
        <f t="shared" si="12"/>
        <v>3.4705742514795246E-2</v>
      </c>
      <c r="J83" s="193">
        <v>117139</v>
      </c>
      <c r="K83" s="77">
        <f t="shared" si="6"/>
        <v>8.0288453264031109E-3</v>
      </c>
      <c r="L83" s="192">
        <f t="shared" si="10"/>
        <v>43435</v>
      </c>
    </row>
    <row r="84" spans="1:12" x14ac:dyDescent="0.2">
      <c r="A84" s="192">
        <v>43525</v>
      </c>
      <c r="B84" s="193">
        <v>621941</v>
      </c>
      <c r="C84" s="77">
        <f t="shared" si="11"/>
        <v>3.1998300857701813E-2</v>
      </c>
      <c r="D84" s="77">
        <f t="shared" si="8"/>
        <v>1.5607256039616227E-2</v>
      </c>
      <c r="E84" s="77">
        <f t="shared" si="9"/>
        <v>2.9388886551818056E-2</v>
      </c>
      <c r="F84" s="77"/>
      <c r="G84" s="194">
        <v>504243</v>
      </c>
      <c r="H84" s="77">
        <f t="shared" si="12"/>
        <v>3.7929998188614616E-2</v>
      </c>
      <c r="J84" s="193">
        <v>117698</v>
      </c>
      <c r="K84" s="77">
        <f t="shared" si="6"/>
        <v>7.3347540674934316E-3</v>
      </c>
      <c r="L84" s="192">
        <f t="shared" si="10"/>
        <v>43525</v>
      </c>
    </row>
    <row r="85" spans="1:12" x14ac:dyDescent="0.2">
      <c r="A85" s="192">
        <v>43617</v>
      </c>
      <c r="B85" s="193">
        <v>625796</v>
      </c>
      <c r="C85" s="77">
        <f t="shared" si="11"/>
        <v>3.3889932477865724E-2</v>
      </c>
      <c r="D85" s="77">
        <f t="shared" si="8"/>
        <v>1.5607256039616227E-2</v>
      </c>
      <c r="E85" s="77">
        <f t="shared" si="9"/>
        <v>2.9388886551818056E-2</v>
      </c>
      <c r="F85" s="77"/>
      <c r="G85" s="194">
        <v>507650</v>
      </c>
      <c r="H85" s="77">
        <f>(G85-G81)/G81</f>
        <v>3.9627278312512802E-2</v>
      </c>
      <c r="J85" s="193">
        <v>118146</v>
      </c>
      <c r="K85" s="77">
        <f t="shared" si="6"/>
        <v>9.9416154483984859E-3</v>
      </c>
      <c r="L85" s="192">
        <f t="shared" si="10"/>
        <v>43617</v>
      </c>
    </row>
    <row r="86" spans="1:12" x14ac:dyDescent="0.2">
      <c r="A86" s="192">
        <v>43709</v>
      </c>
      <c r="B86" s="193">
        <v>631484</v>
      </c>
      <c r="C86" s="77">
        <f t="shared" si="11"/>
        <v>3.4548063879841939E-2</v>
      </c>
      <c r="D86" s="77">
        <f t="shared" si="8"/>
        <v>1.5607256039616227E-2</v>
      </c>
      <c r="E86" s="77">
        <f t="shared" si="9"/>
        <v>2.9388886551818056E-2</v>
      </c>
      <c r="F86" s="77"/>
      <c r="G86" s="194">
        <v>512775</v>
      </c>
      <c r="H86" s="77">
        <f t="shared" ref="H86:H90" si="13">(G86-G82)/G82</f>
        <v>4.0202289449181167E-2</v>
      </c>
      <c r="J86" s="193">
        <v>118709</v>
      </c>
      <c r="K86" s="77">
        <f t="shared" si="6"/>
        <v>1.0814124779672852E-2</v>
      </c>
      <c r="L86" s="192">
        <f t="shared" si="10"/>
        <v>43709</v>
      </c>
    </row>
    <row r="87" spans="1:12" x14ac:dyDescent="0.2">
      <c r="A87" s="192">
        <v>43800</v>
      </c>
      <c r="B87" s="193">
        <v>633870</v>
      </c>
      <c r="C87" s="77">
        <f t="shared" si="11"/>
        <v>3.3492682545065607E-2</v>
      </c>
      <c r="D87" s="77">
        <f t="shared" si="8"/>
        <v>1.5607256039616227E-2</v>
      </c>
      <c r="E87" s="77">
        <f t="shared" ref="E87:E104" si="14">E88</f>
        <v>2.9388886551818056E-2</v>
      </c>
      <c r="F87" s="77"/>
      <c r="G87" s="194">
        <v>515075</v>
      </c>
      <c r="H87" s="77">
        <f t="shared" si="13"/>
        <v>3.8062109397830265E-2</v>
      </c>
      <c r="J87" s="193">
        <v>118795</v>
      </c>
      <c r="K87" s="77">
        <f t="shared" si="6"/>
        <v>1.413705085411349E-2</v>
      </c>
      <c r="L87" s="192">
        <f t="shared" si="10"/>
        <v>43800</v>
      </c>
    </row>
    <row r="88" spans="1:12" x14ac:dyDescent="0.2">
      <c r="A88" s="192">
        <v>43891</v>
      </c>
      <c r="B88" s="193">
        <v>639049</v>
      </c>
      <c r="C88" s="77">
        <f>(B88-B84)/B84</f>
        <v>2.7507432377026117E-2</v>
      </c>
      <c r="D88" s="77">
        <f t="shared" si="8"/>
        <v>1.5607256039616227E-2</v>
      </c>
      <c r="E88" s="77">
        <f t="shared" si="14"/>
        <v>2.9388886551818056E-2</v>
      </c>
      <c r="F88" s="77"/>
      <c r="G88" s="194">
        <v>519212</v>
      </c>
      <c r="H88" s="77">
        <f t="shared" si="13"/>
        <v>2.9686083892091708E-2</v>
      </c>
      <c r="J88" s="193">
        <v>119837</v>
      </c>
      <c r="K88" s="77">
        <f t="shared" si="6"/>
        <v>1.8173630817855869E-2</v>
      </c>
      <c r="L88" s="192">
        <f t="shared" si="10"/>
        <v>43891</v>
      </c>
    </row>
    <row r="89" spans="1:12" x14ac:dyDescent="0.2">
      <c r="A89" s="192">
        <v>43983</v>
      </c>
      <c r="B89" s="193">
        <v>637392</v>
      </c>
      <c r="C89" s="77">
        <f>(B89-B85)/B85</f>
        <v>1.8530000191755779E-2</v>
      </c>
      <c r="D89" s="77">
        <f t="shared" si="8"/>
        <v>1.5607256039616227E-2</v>
      </c>
      <c r="E89" s="77">
        <f t="shared" si="14"/>
        <v>2.9388886551818056E-2</v>
      </c>
      <c r="F89" s="77"/>
      <c r="G89" s="194">
        <v>516434</v>
      </c>
      <c r="H89" s="77">
        <f t="shared" si="13"/>
        <v>1.7303260120161527E-2</v>
      </c>
      <c r="J89" s="193">
        <v>120958</v>
      </c>
      <c r="K89" s="77">
        <f t="shared" si="6"/>
        <v>2.3801059705787754E-2</v>
      </c>
      <c r="L89" s="192">
        <f t="shared" si="10"/>
        <v>43983</v>
      </c>
    </row>
    <row r="90" spans="1:12" x14ac:dyDescent="0.2">
      <c r="A90" s="192">
        <v>44075</v>
      </c>
      <c r="B90" s="193">
        <v>634021</v>
      </c>
      <c r="C90" s="77">
        <f t="shared" ref="C90:C95" si="15">(B90-B86)/B86</f>
        <v>4.0175206339353019E-3</v>
      </c>
      <c r="D90" s="77">
        <f t="shared" si="8"/>
        <v>1.5607256039616227E-2</v>
      </c>
      <c r="E90" s="77">
        <f t="shared" si="14"/>
        <v>2.9388886551818056E-2</v>
      </c>
      <c r="F90" s="77"/>
      <c r="G90" s="194">
        <v>511287</v>
      </c>
      <c r="H90" s="77">
        <f t="shared" si="13"/>
        <v>-2.9018575398566623E-3</v>
      </c>
      <c r="J90" s="193">
        <v>122734</v>
      </c>
      <c r="K90" s="77">
        <f t="shared" si="6"/>
        <v>3.390644348785686E-2</v>
      </c>
      <c r="L90" s="192">
        <f t="shared" si="10"/>
        <v>44075</v>
      </c>
    </row>
    <row r="91" spans="1:12" x14ac:dyDescent="0.2">
      <c r="A91" s="192">
        <v>44166</v>
      </c>
      <c r="B91" s="193">
        <v>638630</v>
      </c>
      <c r="C91" s="77">
        <f t="shared" si="15"/>
        <v>7.5094262230425797E-3</v>
      </c>
      <c r="D91" s="77">
        <f t="shared" si="8"/>
        <v>1.5607256039616227E-2</v>
      </c>
      <c r="E91" s="77">
        <f t="shared" si="14"/>
        <v>2.9388886551818056E-2</v>
      </c>
      <c r="F91" s="77"/>
      <c r="G91" s="194">
        <v>515229</v>
      </c>
      <c r="H91" s="77">
        <f>(G91-G87)/G87</f>
        <v>2.9898558462359849E-4</v>
      </c>
      <c r="J91" s="193">
        <v>123401</v>
      </c>
      <c r="K91" s="77">
        <f>(J91-J87)/J87</f>
        <v>3.8772675617660679E-2</v>
      </c>
      <c r="L91" s="192">
        <f t="shared" si="10"/>
        <v>44166</v>
      </c>
    </row>
    <row r="92" spans="1:12" x14ac:dyDescent="0.2">
      <c r="A92" s="192">
        <v>44256</v>
      </c>
      <c r="B92" s="194">
        <v>643156</v>
      </c>
      <c r="C92" s="77">
        <f t="shared" si="15"/>
        <v>6.4267372298524843E-3</v>
      </c>
      <c r="D92" s="77">
        <f t="shared" si="8"/>
        <v>1.5607256039616227E-2</v>
      </c>
      <c r="E92" s="77">
        <f t="shared" si="14"/>
        <v>2.9388886551818056E-2</v>
      </c>
      <c r="F92" s="77"/>
      <c r="G92" s="194">
        <v>519332</v>
      </c>
      <c r="H92" s="77">
        <f t="shared" ref="H92:H93" si="16">(G92-G88)/G88</f>
        <v>2.3111946565179542E-4</v>
      </c>
      <c r="J92" s="193">
        <v>123824</v>
      </c>
      <c r="K92" s="77">
        <f t="shared" ref="K92:K105" si="17">(J92-J88)/J88</f>
        <v>3.3270192010814693E-2</v>
      </c>
      <c r="L92" s="192">
        <f t="shared" si="10"/>
        <v>44256</v>
      </c>
    </row>
    <row r="93" spans="1:12" x14ac:dyDescent="0.2">
      <c r="A93" s="192">
        <v>44348</v>
      </c>
      <c r="B93" s="194">
        <v>644257</v>
      </c>
      <c r="C93" s="77">
        <f t="shared" si="15"/>
        <v>1.0770452092276025E-2</v>
      </c>
      <c r="D93" s="77">
        <f t="shared" si="8"/>
        <v>1.5607256039616227E-2</v>
      </c>
      <c r="E93" s="77">
        <f t="shared" si="14"/>
        <v>2.9388886551818056E-2</v>
      </c>
      <c r="F93" s="77"/>
      <c r="G93" s="194">
        <v>520856</v>
      </c>
      <c r="H93" s="77">
        <f t="shared" si="16"/>
        <v>8.5625655940546122E-3</v>
      </c>
      <c r="J93" s="193">
        <v>123401</v>
      </c>
      <c r="K93" s="77">
        <f t="shared" si="17"/>
        <v>2.0197093205906184E-2</v>
      </c>
      <c r="L93" s="192">
        <f t="shared" si="10"/>
        <v>44348</v>
      </c>
    </row>
    <row r="94" spans="1:12" x14ac:dyDescent="0.2">
      <c r="A94" s="192">
        <v>44440</v>
      </c>
      <c r="B94" s="194">
        <v>642041</v>
      </c>
      <c r="C94" s="77">
        <f t="shared" si="15"/>
        <v>1.2649423284086804E-2</v>
      </c>
      <c r="D94" s="77">
        <f t="shared" si="8"/>
        <v>1.5607256039616227E-2</v>
      </c>
      <c r="E94" s="77">
        <f t="shared" si="14"/>
        <v>2.9388886551818056E-2</v>
      </c>
      <c r="F94" s="77"/>
      <c r="G94" s="194">
        <v>519064</v>
      </c>
      <c r="H94" s="77">
        <f>(G94-G90)/G90</f>
        <v>1.5210635122739284E-2</v>
      </c>
      <c r="J94" s="193">
        <v>122977</v>
      </c>
      <c r="K94" s="77">
        <f t="shared" si="17"/>
        <v>1.9798914726155753E-3</v>
      </c>
      <c r="L94" s="192">
        <f t="shared" si="10"/>
        <v>44440</v>
      </c>
    </row>
    <row r="95" spans="1:12" x14ac:dyDescent="0.2">
      <c r="A95" s="192">
        <v>44531</v>
      </c>
      <c r="B95" s="194">
        <v>647341</v>
      </c>
      <c r="C95" s="77">
        <f t="shared" si="15"/>
        <v>1.3640135915945069E-2</v>
      </c>
      <c r="D95" s="77">
        <f t="shared" si="8"/>
        <v>1.5607256039616227E-2</v>
      </c>
      <c r="E95" s="77">
        <f t="shared" si="14"/>
        <v>2.9388886551818056E-2</v>
      </c>
      <c r="F95" s="77"/>
      <c r="G95" s="194">
        <v>524590</v>
      </c>
      <c r="H95" s="77">
        <f t="shared" ref="H95:H96" si="18">(G95-G91)/G91</f>
        <v>1.8168620166954887E-2</v>
      </c>
      <c r="J95" s="194">
        <v>122751</v>
      </c>
      <c r="K95" s="77">
        <f t="shared" si="17"/>
        <v>-5.2673803291707526E-3</v>
      </c>
      <c r="L95" s="192">
        <f t="shared" si="10"/>
        <v>44531</v>
      </c>
    </row>
    <row r="96" spans="1:12" x14ac:dyDescent="0.2">
      <c r="A96" s="192">
        <v>44621</v>
      </c>
      <c r="B96" s="194">
        <v>654125</v>
      </c>
      <c r="C96" s="77">
        <f t="shared" ref="C96:C100" si="19">(B96-B92)/B92</f>
        <v>1.7054960227378738E-2</v>
      </c>
      <c r="D96" s="77">
        <f>D97</f>
        <v>1.5607256039616227E-2</v>
      </c>
      <c r="E96" s="77">
        <f t="shared" si="14"/>
        <v>2.9388886551818056E-2</v>
      </c>
      <c r="F96" s="77"/>
      <c r="G96" s="194">
        <v>531392</v>
      </c>
      <c r="H96" s="77">
        <f t="shared" si="18"/>
        <v>2.3222139209600024E-2</v>
      </c>
      <c r="J96" s="194">
        <v>122733</v>
      </c>
      <c r="K96" s="77">
        <f t="shared" si="17"/>
        <v>-8.8108928802170822E-3</v>
      </c>
      <c r="L96" s="192">
        <f t="shared" ref="L96:L105" si="20">A96</f>
        <v>44621</v>
      </c>
    </row>
    <row r="97" spans="1:12" x14ac:dyDescent="0.2">
      <c r="A97" s="192">
        <v>44713</v>
      </c>
      <c r="B97" s="194">
        <v>657042</v>
      </c>
      <c r="C97" s="77">
        <f t="shared" si="19"/>
        <v>1.9844565134721083E-2</v>
      </c>
      <c r="D97" s="77">
        <f t="shared" ref="D97:D104" si="21">D98</f>
        <v>1.5607256039616227E-2</v>
      </c>
      <c r="E97" s="77">
        <f t="shared" si="14"/>
        <v>2.9388886551818056E-2</v>
      </c>
      <c r="F97" s="77"/>
      <c r="G97" s="194">
        <v>534554</v>
      </c>
      <c r="H97" s="77">
        <f>(G97-G93)/G93</f>
        <v>2.6299015466846883E-2</v>
      </c>
      <c r="J97" s="194">
        <v>122488</v>
      </c>
      <c r="K97" s="77">
        <f t="shared" si="17"/>
        <v>-7.3986434469736871E-3</v>
      </c>
      <c r="L97" s="192">
        <f t="shared" si="20"/>
        <v>44713</v>
      </c>
    </row>
    <row r="98" spans="1:12" x14ac:dyDescent="0.2">
      <c r="A98" s="192">
        <v>44805</v>
      </c>
      <c r="B98" s="194">
        <v>664194</v>
      </c>
      <c r="C98" s="77">
        <f t="shared" si="19"/>
        <v>3.450402700139088E-2</v>
      </c>
      <c r="D98" s="77">
        <f t="shared" si="21"/>
        <v>1.5607256039616227E-2</v>
      </c>
      <c r="E98" s="77">
        <f t="shared" si="14"/>
        <v>2.9388886551818056E-2</v>
      </c>
      <c r="F98" s="77"/>
      <c r="G98" s="194">
        <v>541163</v>
      </c>
      <c r="H98" s="77">
        <f t="shared" ref="H98:H105" si="22">(G98-G94)/G94</f>
        <v>4.2574711403603409E-2</v>
      </c>
      <c r="J98" s="194">
        <v>123031</v>
      </c>
      <c r="K98" s="77">
        <f t="shared" si="17"/>
        <v>4.3910649958935413E-4</v>
      </c>
      <c r="L98" s="192">
        <f t="shared" si="20"/>
        <v>44805</v>
      </c>
    </row>
    <row r="99" spans="1:12" x14ac:dyDescent="0.2">
      <c r="A99" s="192">
        <v>44896</v>
      </c>
      <c r="B99" s="194">
        <v>668956</v>
      </c>
      <c r="C99" s="77">
        <f t="shared" si="19"/>
        <v>3.3390438733217884E-2</v>
      </c>
      <c r="D99" s="77">
        <f t="shared" si="21"/>
        <v>1.5607256039616227E-2</v>
      </c>
      <c r="E99" s="77">
        <f t="shared" si="14"/>
        <v>2.9388886551818056E-2</v>
      </c>
      <c r="F99" s="77"/>
      <c r="G99" s="194">
        <v>546044</v>
      </c>
      <c r="H99" s="77">
        <f t="shared" si="22"/>
        <v>4.0896700280218835E-2</v>
      </c>
      <c r="J99" s="194">
        <v>122912</v>
      </c>
      <c r="K99" s="77">
        <f t="shared" si="17"/>
        <v>1.3115982761851227E-3</v>
      </c>
      <c r="L99" s="192">
        <f t="shared" si="20"/>
        <v>44896</v>
      </c>
    </row>
    <row r="100" spans="1:12" x14ac:dyDescent="0.2">
      <c r="A100" s="192">
        <v>44986</v>
      </c>
      <c r="B100" s="194">
        <v>675471</v>
      </c>
      <c r="C100" s="77">
        <f t="shared" si="19"/>
        <v>3.2632906554557618E-2</v>
      </c>
      <c r="D100" s="77">
        <f t="shared" si="21"/>
        <v>1.5607256039616227E-2</v>
      </c>
      <c r="E100" s="77">
        <f t="shared" si="14"/>
        <v>2.9388886551818056E-2</v>
      </c>
      <c r="F100" s="77"/>
      <c r="G100" s="194">
        <v>551867</v>
      </c>
      <c r="H100" s="77">
        <f t="shared" si="22"/>
        <v>3.8530877393713116E-2</v>
      </c>
      <c r="J100" s="194">
        <v>123604</v>
      </c>
      <c r="K100" s="77">
        <f t="shared" si="17"/>
        <v>7.0967058574303568E-3</v>
      </c>
      <c r="L100" s="192">
        <f t="shared" si="20"/>
        <v>44986</v>
      </c>
    </row>
    <row r="101" spans="1:12" x14ac:dyDescent="0.2">
      <c r="A101" s="192">
        <v>45078</v>
      </c>
      <c r="B101" s="194">
        <v>676429</v>
      </c>
      <c r="C101" s="77">
        <f>(B101-B97)/B97</f>
        <v>2.9506485125760606E-2</v>
      </c>
      <c r="D101" s="77">
        <f t="shared" si="21"/>
        <v>1.5607256039616227E-2</v>
      </c>
      <c r="E101" s="77">
        <f t="shared" si="14"/>
        <v>2.9388886551818056E-2</v>
      </c>
      <c r="G101" s="194">
        <v>552387</v>
      </c>
      <c r="H101" s="77">
        <f t="shared" si="22"/>
        <v>3.3360521107315633E-2</v>
      </c>
      <c r="J101" s="194">
        <v>124042</v>
      </c>
      <c r="K101" s="77">
        <f t="shared" si="17"/>
        <v>1.268695708967409E-2</v>
      </c>
      <c r="L101" s="192">
        <f t="shared" si="20"/>
        <v>45078</v>
      </c>
    </row>
    <row r="102" spans="1:12" x14ac:dyDescent="0.2">
      <c r="A102" s="192">
        <v>45170</v>
      </c>
      <c r="B102" s="194">
        <v>675305</v>
      </c>
      <c r="C102" s="77">
        <f>(B102-B98)/B98</f>
        <v>1.6728546177773362E-2</v>
      </c>
      <c r="D102" s="77">
        <f t="shared" si="21"/>
        <v>1.5607256039616227E-2</v>
      </c>
      <c r="E102" s="77">
        <f t="shared" si="14"/>
        <v>2.9388886551818056E-2</v>
      </c>
      <c r="F102" s="77"/>
      <c r="G102" s="194">
        <v>550981</v>
      </c>
      <c r="H102" s="77">
        <f t="shared" si="22"/>
        <v>1.8142408109940996E-2</v>
      </c>
      <c r="J102" s="194">
        <v>124324</v>
      </c>
      <c r="K102" s="77">
        <f t="shared" si="17"/>
        <v>1.0509546374490981E-2</v>
      </c>
      <c r="L102" s="192">
        <f t="shared" si="20"/>
        <v>45170</v>
      </c>
    </row>
    <row r="103" spans="1:12" x14ac:dyDescent="0.2">
      <c r="A103" s="192">
        <v>45261</v>
      </c>
      <c r="B103" s="194">
        <v>671858</v>
      </c>
      <c r="C103" s="77">
        <f>(B103-B99)/B99</f>
        <v>4.3381029544544035E-3</v>
      </c>
      <c r="D103" s="77">
        <f t="shared" si="21"/>
        <v>1.5607256039616227E-2</v>
      </c>
      <c r="E103" s="77">
        <f t="shared" si="14"/>
        <v>2.9388886551818056E-2</v>
      </c>
      <c r="G103" s="194">
        <v>547612</v>
      </c>
      <c r="H103" s="77">
        <f t="shared" si="22"/>
        <v>2.8715634637501738E-3</v>
      </c>
      <c r="J103" s="194">
        <v>124246</v>
      </c>
      <c r="K103" s="77">
        <f t="shared" si="17"/>
        <v>1.0853293413173653E-2</v>
      </c>
      <c r="L103" s="192">
        <f t="shared" si="20"/>
        <v>45261</v>
      </c>
    </row>
    <row r="104" spans="1:12" x14ac:dyDescent="0.2">
      <c r="A104" s="192">
        <v>45352</v>
      </c>
      <c r="B104" s="194">
        <v>666792</v>
      </c>
      <c r="C104" s="77">
        <f t="shared" ref="C104" si="23">(B104-B100)/B100</f>
        <v>-1.2848812162180168E-2</v>
      </c>
      <c r="D104" s="77">
        <f t="shared" si="21"/>
        <v>1.5607256039616227E-2</v>
      </c>
      <c r="E104" s="77">
        <f t="shared" si="14"/>
        <v>2.9388886551818056E-2</v>
      </c>
      <c r="G104" s="194">
        <v>542951</v>
      </c>
      <c r="H104" s="77">
        <f t="shared" si="22"/>
        <v>-1.6156066588507739E-2</v>
      </c>
      <c r="J104" s="194">
        <v>123841</v>
      </c>
      <c r="K104" s="77">
        <f t="shared" si="17"/>
        <v>1.9174136759328177E-3</v>
      </c>
      <c r="L104" s="192">
        <f t="shared" si="20"/>
        <v>45352</v>
      </c>
    </row>
    <row r="105" spans="1:12" x14ac:dyDescent="0.2">
      <c r="A105" s="192">
        <v>45444</v>
      </c>
      <c r="B105" s="194">
        <v>654717</v>
      </c>
      <c r="C105" s="77">
        <f>(B105-B101)/B101</f>
        <v>-3.209797332757762E-2</v>
      </c>
      <c r="D105" s="77">
        <f>AVERAGE(C86:C105)</f>
        <v>1.5607256039616227E-2</v>
      </c>
      <c r="E105" s="77">
        <f>AVERAGE(C66:C105)</f>
        <v>2.9388886551818056E-2</v>
      </c>
      <c r="G105" s="194">
        <v>532017</v>
      </c>
      <c r="H105" s="77">
        <f t="shared" si="22"/>
        <v>-3.6876320405802451E-2</v>
      </c>
      <c r="J105" s="194">
        <v>122700</v>
      </c>
      <c r="K105" s="77">
        <f t="shared" si="17"/>
        <v>-1.0818916173554119E-2</v>
      </c>
      <c r="L105" s="192">
        <f t="shared" si="20"/>
        <v>45444</v>
      </c>
    </row>
  </sheetData>
  <sortState xmlns:xlrd2="http://schemas.microsoft.com/office/spreadsheetml/2017/richdata2" ref="F87:I97">
    <sortCondition ref="F87:F97"/>
  </sortState>
  <phoneticPr fontId="4" type="noConversion"/>
  <hyperlinks>
    <hyperlink ref="A1" location="'Figure 4'!A1" display="Figure 4" xr:uid="{00000000-0004-0000-1C00-000001000000}"/>
    <hyperlink ref="M1" location="Contents!A1" display="Contents page" xr:uid="{8D21436A-1934-4E07-8F71-48E648447FE1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E26"/>
  <sheetViews>
    <sheetView zoomScale="120" zoomScaleNormal="120" workbookViewId="0">
      <pane ySplit="2" topLeftCell="A3" activePane="bottomLeft" state="frozen"/>
      <selection pane="bottomLeft"/>
    </sheetView>
  </sheetViews>
  <sheetFormatPr defaultColWidth="8" defaultRowHeight="11.25" x14ac:dyDescent="0.2"/>
  <cols>
    <col min="1" max="1" width="8" style="2"/>
    <col min="2" max="2" width="18.140625" style="2" customWidth="1"/>
    <col min="3" max="3" width="19.85546875" style="2" customWidth="1"/>
    <col min="4" max="4" width="8" style="2"/>
    <col min="5" max="5" width="14.140625" style="2" customWidth="1"/>
    <col min="6" max="16384" width="8" style="2"/>
  </cols>
  <sheetData>
    <row r="1" spans="1:5" ht="30" customHeight="1" x14ac:dyDescent="0.2">
      <c r="A1" s="160" t="s">
        <v>421</v>
      </c>
      <c r="C1" s="199"/>
      <c r="D1" s="199"/>
      <c r="E1" s="156" t="s">
        <v>352</v>
      </c>
    </row>
    <row r="2" spans="1:5" ht="66" customHeight="1" x14ac:dyDescent="0.2">
      <c r="A2" s="200" t="s">
        <v>400</v>
      </c>
      <c r="B2" s="201" t="s">
        <v>405</v>
      </c>
      <c r="C2" s="201" t="s">
        <v>406</v>
      </c>
      <c r="D2" s="199"/>
      <c r="E2" s="199"/>
    </row>
    <row r="3" spans="1:5" ht="12.75" x14ac:dyDescent="0.2">
      <c r="A3" s="192">
        <v>43617</v>
      </c>
      <c r="B3" s="202">
        <v>5052.5395115351266</v>
      </c>
      <c r="C3" s="203">
        <v>0.28323794549355119</v>
      </c>
      <c r="D3" s="199"/>
      <c r="E3" s="202"/>
    </row>
    <row r="4" spans="1:5" ht="12.75" x14ac:dyDescent="0.2">
      <c r="A4" s="192">
        <v>43709</v>
      </c>
      <c r="B4" s="202">
        <v>5693.0273981018108</v>
      </c>
      <c r="C4" s="203">
        <v>0.28619264279646883</v>
      </c>
      <c r="D4" s="199"/>
      <c r="E4" s="202"/>
    </row>
    <row r="5" spans="1:5" ht="12.75" x14ac:dyDescent="0.2">
      <c r="A5" s="192">
        <v>43800</v>
      </c>
      <c r="B5" s="202">
        <v>5923.5130148845165</v>
      </c>
      <c r="C5" s="203">
        <v>0.27765631978170874</v>
      </c>
      <c r="D5" s="199"/>
      <c r="E5" s="202"/>
    </row>
    <row r="6" spans="1:5" ht="12.75" x14ac:dyDescent="0.2">
      <c r="A6" s="192">
        <v>43891</v>
      </c>
      <c r="B6" s="202">
        <v>5460.8198981324276</v>
      </c>
      <c r="C6" s="203">
        <v>0.27160520057860665</v>
      </c>
      <c r="D6" s="199"/>
      <c r="E6" s="202"/>
    </row>
    <row r="7" spans="1:5" ht="12.75" x14ac:dyDescent="0.2">
      <c r="A7" s="192">
        <v>43983</v>
      </c>
      <c r="B7" s="202">
        <v>5216.0156114088159</v>
      </c>
      <c r="C7" s="203">
        <v>0.26487504050499816</v>
      </c>
      <c r="D7" s="199"/>
      <c r="E7" s="202"/>
    </row>
    <row r="8" spans="1:5" ht="12.75" x14ac:dyDescent="0.2">
      <c r="A8" s="192">
        <v>44075</v>
      </c>
      <c r="B8" s="202">
        <v>4955.5767280205655</v>
      </c>
      <c r="C8" s="203">
        <v>0.2450836951499312</v>
      </c>
      <c r="D8" s="199"/>
      <c r="E8" s="202"/>
    </row>
    <row r="9" spans="1:5" ht="12.75" x14ac:dyDescent="0.2">
      <c r="A9" s="192">
        <v>44166</v>
      </c>
      <c r="B9" s="202">
        <v>4965.5444229729728</v>
      </c>
      <c r="C9" s="203">
        <v>0.21980011166704899</v>
      </c>
      <c r="D9" s="199"/>
      <c r="E9" s="202"/>
    </row>
    <row r="10" spans="1:5" ht="12.75" x14ac:dyDescent="0.2">
      <c r="A10" s="192">
        <v>44256</v>
      </c>
      <c r="B10" s="202">
        <v>6338.3388175084183</v>
      </c>
      <c r="C10" s="203">
        <v>0.23094986952978233</v>
      </c>
      <c r="D10" s="199"/>
      <c r="E10" s="202"/>
    </row>
    <row r="11" spans="1:5" ht="12.75" x14ac:dyDescent="0.2">
      <c r="A11" s="192">
        <v>44348</v>
      </c>
      <c r="B11" s="202">
        <v>8455.6986015113343</v>
      </c>
      <c r="C11" s="203">
        <v>0.26478787757534533</v>
      </c>
      <c r="D11" s="199"/>
      <c r="E11" s="202"/>
    </row>
    <row r="12" spans="1:5" ht="12.75" x14ac:dyDescent="0.2">
      <c r="A12" s="192">
        <v>44440</v>
      </c>
      <c r="B12" s="202">
        <v>9205.3325928393006</v>
      </c>
      <c r="C12" s="203">
        <v>0.29102377548242997</v>
      </c>
      <c r="D12" s="199"/>
      <c r="E12" s="202"/>
    </row>
    <row r="13" spans="1:5" ht="12.75" x14ac:dyDescent="0.2">
      <c r="A13" s="192">
        <v>44531</v>
      </c>
      <c r="B13" s="202">
        <v>9356.9965634266882</v>
      </c>
      <c r="C13" s="203">
        <v>0.30101669514440654</v>
      </c>
      <c r="D13" s="199"/>
      <c r="E13" s="202"/>
    </row>
    <row r="14" spans="1:5" ht="12.75" x14ac:dyDescent="0.2">
      <c r="A14" s="192">
        <v>44621</v>
      </c>
      <c r="B14" s="202">
        <v>9519.11043542673</v>
      </c>
      <c r="C14" s="203">
        <v>0.31244001282437839</v>
      </c>
      <c r="D14" s="199"/>
      <c r="E14" s="202"/>
    </row>
    <row r="15" spans="1:5" ht="12.75" x14ac:dyDescent="0.2">
      <c r="A15" s="192">
        <v>44713</v>
      </c>
      <c r="B15" s="202">
        <v>9548.1481139240532</v>
      </c>
      <c r="C15" s="203">
        <v>0.32121638228546284</v>
      </c>
      <c r="D15" s="199"/>
      <c r="E15" s="202"/>
    </row>
    <row r="16" spans="1:5" ht="12.75" x14ac:dyDescent="0.2">
      <c r="A16" s="192">
        <v>44805</v>
      </c>
      <c r="B16" s="202">
        <v>8387.6528223255809</v>
      </c>
      <c r="C16" s="203">
        <v>0.31561533196139602</v>
      </c>
      <c r="D16" s="199"/>
      <c r="E16" s="202"/>
    </row>
    <row r="17" spans="1:5" ht="12.75" x14ac:dyDescent="0.2">
      <c r="A17" s="192">
        <v>44896</v>
      </c>
      <c r="B17" s="202">
        <v>6867.1268717009934</v>
      </c>
      <c r="C17" s="203">
        <v>0.31332450358507852</v>
      </c>
      <c r="D17" s="199"/>
      <c r="E17" s="202"/>
    </row>
    <row r="18" spans="1:5" ht="12.75" x14ac:dyDescent="0.2">
      <c r="A18" s="192">
        <v>44986</v>
      </c>
      <c r="B18" s="202">
        <v>5960.3971858327059</v>
      </c>
      <c r="C18" s="203">
        <v>0.31091301326146992</v>
      </c>
      <c r="D18" s="199"/>
      <c r="E18" s="202"/>
    </row>
    <row r="19" spans="1:5" x14ac:dyDescent="0.2">
      <c r="A19" s="192">
        <v>45078</v>
      </c>
      <c r="B19" s="202">
        <v>6542.5615328838967</v>
      </c>
      <c r="C19" s="203">
        <v>0.31789425097975915</v>
      </c>
      <c r="D19"/>
      <c r="E19" s="202"/>
    </row>
    <row r="20" spans="1:5" ht="12.75" x14ac:dyDescent="0.2">
      <c r="A20" s="192">
        <v>45170</v>
      </c>
      <c r="B20" s="202">
        <v>6916.5669025868438</v>
      </c>
      <c r="C20" s="203">
        <v>0.31829925921571384</v>
      </c>
      <c r="D20" s="204"/>
      <c r="E20" s="202"/>
    </row>
    <row r="21" spans="1:5" ht="12.75" x14ac:dyDescent="0.2">
      <c r="A21" s="192">
        <v>45261</v>
      </c>
      <c r="B21" s="202">
        <v>6640.1402515797199</v>
      </c>
      <c r="C21" s="203">
        <v>0.30826401537913695</v>
      </c>
      <c r="D21" s="204"/>
      <c r="E21" s="202"/>
    </row>
    <row r="22" spans="1:5" ht="12.75" x14ac:dyDescent="0.2">
      <c r="A22" s="192">
        <v>45352</v>
      </c>
      <c r="B22" s="202">
        <v>6277.9948107636374</v>
      </c>
      <c r="C22" s="203">
        <v>0.3055081154085485</v>
      </c>
      <c r="D22" s="204"/>
    </row>
    <row r="23" spans="1:5" ht="12.75" x14ac:dyDescent="0.2">
      <c r="A23" s="192">
        <v>45444</v>
      </c>
      <c r="B23" s="202">
        <v>7142.2920000000004</v>
      </c>
      <c r="C23" s="203">
        <v>0.31656026260751535</v>
      </c>
      <c r="D23" s="204"/>
    </row>
    <row r="24" spans="1:5" ht="12.75" x14ac:dyDescent="0.2">
      <c r="A24" s="192"/>
      <c r="B24" s="205"/>
      <c r="C24" s="36"/>
      <c r="D24" s="204"/>
      <c r="E24"/>
    </row>
    <row r="25" spans="1:5" ht="12.75" x14ac:dyDescent="0.2">
      <c r="B25" s="141">
        <f>B23/B22-1</f>
        <v>0.13767089895559059</v>
      </c>
      <c r="C25" s="206" t="s">
        <v>409</v>
      </c>
      <c r="D25" s="204"/>
      <c r="E25"/>
    </row>
    <row r="26" spans="1:5" ht="12.75" x14ac:dyDescent="0.2">
      <c r="A26" s="207"/>
      <c r="B26" s="141">
        <f>B23/B19-1</f>
        <v>9.1666003307996125E-2</v>
      </c>
      <c r="C26" s="206" t="s">
        <v>410</v>
      </c>
      <c r="D26" s="204"/>
      <c r="E26"/>
    </row>
  </sheetData>
  <phoneticPr fontId="5" type="noConversion"/>
  <hyperlinks>
    <hyperlink ref="E1" location="Contents!A1" display="Contents page" xr:uid="{00000000-0004-0000-1D00-000000000000}"/>
    <hyperlink ref="A1" location="'Figure 6'!A1" display="Figure 6" xr:uid="{00000000-0004-0000-1D00-000002000000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CADA2-C1A6-4F50-B48C-83097B3E8B1B}">
  <sheetPr codeName="Sheet32"/>
  <dimension ref="A1:G301"/>
  <sheetViews>
    <sheetView zoomScale="120" zoomScaleNormal="120" workbookViewId="0">
      <pane ySplit="3" topLeftCell="A4" activePane="bottomLeft" state="frozen"/>
      <selection pane="bottomLeft"/>
    </sheetView>
  </sheetViews>
  <sheetFormatPr defaultColWidth="8" defaultRowHeight="11.25" x14ac:dyDescent="0.2"/>
  <cols>
    <col min="1" max="1" width="8" style="2"/>
    <col min="2" max="2" width="8.140625" style="2" bestFit="1" customWidth="1"/>
    <col min="3" max="3" width="10.5703125" style="2" customWidth="1"/>
    <col min="4" max="4" width="4.5703125" style="2" customWidth="1"/>
    <col min="5" max="5" width="8.140625" style="2" bestFit="1" customWidth="1"/>
    <col min="6" max="6" width="9.85546875" customWidth="1"/>
    <col min="7" max="7" width="14.85546875" customWidth="1"/>
    <col min="8" max="16384" width="8" style="2"/>
  </cols>
  <sheetData>
    <row r="1" spans="1:7" s="158" customFormat="1" ht="30" customHeight="1" x14ac:dyDescent="0.15">
      <c r="A1" s="160" t="s">
        <v>422</v>
      </c>
      <c r="D1" s="157"/>
      <c r="F1" s="159"/>
      <c r="G1" s="156" t="s">
        <v>352</v>
      </c>
    </row>
    <row r="2" spans="1:7" ht="36" customHeight="1" x14ac:dyDescent="0.2">
      <c r="B2" s="229" t="s">
        <v>354</v>
      </c>
      <c r="C2" s="229"/>
      <c r="D2" s="9"/>
      <c r="E2" s="229" t="s">
        <v>355</v>
      </c>
      <c r="F2" s="229"/>
      <c r="G2" s="9"/>
    </row>
    <row r="3" spans="1:7" ht="41.25" customHeight="1" x14ac:dyDescent="0.2">
      <c r="A3" s="23" t="s">
        <v>399</v>
      </c>
      <c r="B3" s="23" t="s">
        <v>291</v>
      </c>
      <c r="C3" s="24" t="s">
        <v>289</v>
      </c>
      <c r="D3" s="24"/>
      <c r="E3" s="23" t="s">
        <v>291</v>
      </c>
      <c r="F3" s="24" t="s">
        <v>289</v>
      </c>
      <c r="G3" s="24"/>
    </row>
    <row r="4" spans="1:7" x14ac:dyDescent="0.2">
      <c r="A4" s="1">
        <v>36404</v>
      </c>
      <c r="B4" s="36">
        <f>C4/100</f>
        <v>4.0756999999999995E-2</v>
      </c>
      <c r="C4" s="149">
        <v>4.0756999999999994</v>
      </c>
      <c r="D4" s="20"/>
      <c r="E4" s="148"/>
      <c r="F4" s="6">
        <v>4.5</v>
      </c>
      <c r="G4" s="6"/>
    </row>
    <row r="5" spans="1:7" x14ac:dyDescent="0.2">
      <c r="A5" s="1">
        <v>36434</v>
      </c>
      <c r="B5" s="36">
        <f t="shared" ref="B5:B68" si="0">C5/100</f>
        <v>4.0854000000000001E-2</v>
      </c>
      <c r="C5" s="149">
        <v>4.0853999999999999</v>
      </c>
      <c r="D5" s="20"/>
      <c r="E5" s="148"/>
      <c r="F5" s="6"/>
      <c r="G5" s="6"/>
    </row>
    <row r="6" spans="1:7" x14ac:dyDescent="0.2">
      <c r="A6" s="1">
        <v>36465</v>
      </c>
      <c r="B6" s="36">
        <f t="shared" si="0"/>
        <v>4.0628666666666674E-2</v>
      </c>
      <c r="C6" s="149">
        <v>4.0628666666666673</v>
      </c>
      <c r="D6" s="20"/>
      <c r="E6" s="148"/>
      <c r="F6" s="6"/>
      <c r="G6" s="6"/>
    </row>
    <row r="7" spans="1:7" x14ac:dyDescent="0.2">
      <c r="A7" s="1">
        <v>36495</v>
      </c>
      <c r="B7" s="36">
        <f t="shared" si="0"/>
        <v>4.0393666666666668E-2</v>
      </c>
      <c r="C7" s="149">
        <v>4.039366666666667</v>
      </c>
      <c r="D7" s="20"/>
      <c r="E7" s="148"/>
      <c r="F7" s="6">
        <v>3.4</v>
      </c>
      <c r="G7" s="6"/>
    </row>
    <row r="8" spans="1:7" x14ac:dyDescent="0.2">
      <c r="A8" s="1">
        <v>36526</v>
      </c>
      <c r="B8" s="36">
        <f t="shared" si="0"/>
        <v>4.0197333333333335E-2</v>
      </c>
      <c r="C8" s="149">
        <v>4.0197333333333338</v>
      </c>
      <c r="D8" s="20"/>
      <c r="E8" s="148"/>
      <c r="F8" s="6"/>
      <c r="G8" s="6"/>
    </row>
    <row r="9" spans="1:7" x14ac:dyDescent="0.2">
      <c r="A9" s="1">
        <v>36557</v>
      </c>
      <c r="B9" s="36">
        <f t="shared" si="0"/>
        <v>3.9909666666666656E-2</v>
      </c>
      <c r="C9" s="149">
        <v>3.9909666666666657</v>
      </c>
      <c r="D9" s="20"/>
      <c r="E9" s="148"/>
      <c r="F9" s="6"/>
      <c r="G9" s="6"/>
    </row>
    <row r="10" spans="1:7" x14ac:dyDescent="0.2">
      <c r="A10" s="1">
        <v>36586</v>
      </c>
      <c r="B10" s="36">
        <f t="shared" si="0"/>
        <v>3.938033333333333E-2</v>
      </c>
      <c r="C10" s="149">
        <v>3.9380333333333328</v>
      </c>
      <c r="D10" s="20"/>
      <c r="E10" s="148"/>
      <c r="F10" s="6">
        <v>2.8</v>
      </c>
      <c r="G10" s="6"/>
    </row>
    <row r="11" spans="1:7" x14ac:dyDescent="0.2">
      <c r="A11" s="1">
        <v>36617</v>
      </c>
      <c r="B11" s="36">
        <f t="shared" si="0"/>
        <v>3.8509999999999996E-2</v>
      </c>
      <c r="C11" s="149">
        <v>3.8509999999999995</v>
      </c>
      <c r="D11" s="20"/>
      <c r="E11" s="148"/>
      <c r="F11" s="6"/>
      <c r="G11" s="6"/>
    </row>
    <row r="12" spans="1:7" x14ac:dyDescent="0.2">
      <c r="A12" s="1">
        <v>36647</v>
      </c>
      <c r="B12" s="36">
        <f t="shared" si="0"/>
        <v>3.7363E-2</v>
      </c>
      <c r="C12" s="149">
        <v>3.7363</v>
      </c>
      <c r="D12" s="20"/>
      <c r="E12" s="148"/>
      <c r="F12" s="6"/>
      <c r="G12" s="6"/>
    </row>
    <row r="13" spans="1:7" x14ac:dyDescent="0.2">
      <c r="A13" s="1">
        <v>36678</v>
      </c>
      <c r="B13" s="36">
        <f t="shared" si="0"/>
        <v>3.6205333333333332E-2</v>
      </c>
      <c r="C13" s="149">
        <v>3.6205333333333329</v>
      </c>
      <c r="D13" s="20"/>
      <c r="E13" s="148"/>
      <c r="F13" s="6">
        <v>3.2</v>
      </c>
      <c r="G13" s="6"/>
    </row>
    <row r="14" spans="1:7" x14ac:dyDescent="0.2">
      <c r="A14" s="1">
        <v>36708</v>
      </c>
      <c r="B14" s="36">
        <f t="shared" si="0"/>
        <v>3.5332666666666665E-2</v>
      </c>
      <c r="C14" s="149">
        <v>3.5332666666666666</v>
      </c>
      <c r="D14" s="20"/>
      <c r="E14" s="148"/>
      <c r="F14" s="6"/>
      <c r="G14" s="6"/>
    </row>
    <row r="15" spans="1:7" x14ac:dyDescent="0.2">
      <c r="A15" s="1">
        <v>36739</v>
      </c>
      <c r="B15" s="36">
        <f t="shared" si="0"/>
        <v>3.4906666666666669E-2</v>
      </c>
      <c r="C15" s="149">
        <v>3.4906666666666668</v>
      </c>
      <c r="D15" s="20"/>
      <c r="E15" s="148"/>
      <c r="F15" s="6"/>
      <c r="G15" s="6"/>
    </row>
    <row r="16" spans="1:7" x14ac:dyDescent="0.2">
      <c r="A16" s="1">
        <v>36770</v>
      </c>
      <c r="B16" s="36">
        <f t="shared" si="0"/>
        <v>3.4849333333333329E-2</v>
      </c>
      <c r="C16" s="149">
        <v>3.4849333333333332</v>
      </c>
      <c r="D16" s="20"/>
      <c r="E16" s="148"/>
      <c r="F16" s="6"/>
      <c r="G16" s="6"/>
    </row>
    <row r="17" spans="1:7" x14ac:dyDescent="0.2">
      <c r="A17" s="1">
        <v>36800</v>
      </c>
      <c r="B17" s="36">
        <f t="shared" si="0"/>
        <v>3.4879999999999994E-2</v>
      </c>
      <c r="C17" s="149">
        <v>3.4879999999999995</v>
      </c>
      <c r="D17" s="20"/>
      <c r="E17" s="148"/>
      <c r="F17" s="6"/>
      <c r="G17" s="6"/>
    </row>
    <row r="18" spans="1:7" x14ac:dyDescent="0.2">
      <c r="A18" s="1">
        <v>36831</v>
      </c>
      <c r="B18" s="36">
        <f t="shared" si="0"/>
        <v>3.4737999999999998E-2</v>
      </c>
      <c r="C18" s="149">
        <v>3.4737999999999998</v>
      </c>
      <c r="D18" s="20"/>
      <c r="E18" s="148"/>
      <c r="F18" s="6"/>
      <c r="G18" s="6"/>
    </row>
    <row r="19" spans="1:7" x14ac:dyDescent="0.2">
      <c r="A19" s="1">
        <v>36861</v>
      </c>
      <c r="B19" s="36">
        <f t="shared" si="0"/>
        <v>3.4397333333333335E-2</v>
      </c>
      <c r="C19" s="149">
        <v>3.4397333333333333</v>
      </c>
      <c r="D19" s="20"/>
      <c r="E19" s="148"/>
      <c r="F19" s="6">
        <v>5.3</v>
      </c>
      <c r="G19" s="6"/>
    </row>
    <row r="20" spans="1:7" x14ac:dyDescent="0.2">
      <c r="A20" s="1">
        <v>36892</v>
      </c>
      <c r="B20" s="36">
        <f t="shared" si="0"/>
        <v>3.4009333333333336E-2</v>
      </c>
      <c r="C20" s="149">
        <v>3.4009333333333336</v>
      </c>
      <c r="D20" s="20"/>
      <c r="E20" s="148"/>
      <c r="F20" s="6"/>
      <c r="G20" s="6"/>
    </row>
    <row r="21" spans="1:7" x14ac:dyDescent="0.2">
      <c r="A21" s="1">
        <v>36923</v>
      </c>
      <c r="B21" s="36">
        <f t="shared" si="0"/>
        <v>3.3833333333333326E-2</v>
      </c>
      <c r="C21" s="149">
        <v>3.3833333333333329</v>
      </c>
      <c r="D21" s="20"/>
      <c r="E21" s="148"/>
      <c r="F21" s="6"/>
      <c r="G21" s="6"/>
    </row>
    <row r="22" spans="1:7" x14ac:dyDescent="0.2">
      <c r="A22" s="1">
        <v>36951</v>
      </c>
      <c r="B22" s="36">
        <f t="shared" si="0"/>
        <v>3.4130000000000001E-2</v>
      </c>
      <c r="C22" s="149">
        <v>3.4130000000000003</v>
      </c>
      <c r="D22" s="20"/>
      <c r="E22" s="148"/>
      <c r="F22" s="6">
        <v>2.6</v>
      </c>
      <c r="G22" s="6"/>
    </row>
    <row r="23" spans="1:7" x14ac:dyDescent="0.2">
      <c r="A23" s="1">
        <v>36982</v>
      </c>
      <c r="B23" s="36">
        <f t="shared" si="0"/>
        <v>3.5186666666666665E-2</v>
      </c>
      <c r="C23" s="149">
        <v>3.5186666666666664</v>
      </c>
      <c r="D23" s="20"/>
      <c r="E23" s="148"/>
      <c r="F23" s="6"/>
      <c r="G23" s="6"/>
    </row>
    <row r="24" spans="1:7" x14ac:dyDescent="0.2">
      <c r="A24" s="1">
        <v>37012</v>
      </c>
      <c r="B24" s="36">
        <f t="shared" si="0"/>
        <v>3.7122000000000002E-2</v>
      </c>
      <c r="C24" s="149">
        <v>3.7122000000000002</v>
      </c>
      <c r="D24" s="20"/>
      <c r="E24" s="148"/>
      <c r="F24" s="6"/>
      <c r="G24" s="6"/>
    </row>
    <row r="25" spans="1:7" x14ac:dyDescent="0.2">
      <c r="A25" s="1">
        <v>37043</v>
      </c>
      <c r="B25" s="36">
        <f t="shared" si="0"/>
        <v>3.9753333333333328E-2</v>
      </c>
      <c r="C25" s="149">
        <v>3.9753333333333329</v>
      </c>
      <c r="D25" s="20"/>
      <c r="E25" s="148"/>
      <c r="F25" s="6" t="s">
        <v>290</v>
      </c>
      <c r="G25" s="6"/>
    </row>
    <row r="26" spans="1:7" x14ac:dyDescent="0.2">
      <c r="A26" s="1">
        <v>37073</v>
      </c>
      <c r="B26" s="36">
        <f t="shared" si="0"/>
        <v>4.2699000000000001E-2</v>
      </c>
      <c r="C26" s="149">
        <v>4.2698999999999998</v>
      </c>
      <c r="D26" s="20"/>
      <c r="E26" s="148"/>
      <c r="F26" s="6"/>
      <c r="G26" s="6"/>
    </row>
    <row r="27" spans="1:7" x14ac:dyDescent="0.2">
      <c r="A27" s="1">
        <v>37104</v>
      </c>
      <c r="B27" s="36">
        <f t="shared" si="0"/>
        <v>4.5444666666666675E-2</v>
      </c>
      <c r="C27" s="149">
        <v>4.5444666666666675</v>
      </c>
      <c r="D27" s="20"/>
      <c r="E27" s="148"/>
      <c r="F27" s="6"/>
      <c r="G27" s="6"/>
    </row>
    <row r="28" spans="1:7" x14ac:dyDescent="0.2">
      <c r="A28" s="1">
        <v>37135</v>
      </c>
      <c r="B28" s="36">
        <f t="shared" si="0"/>
        <v>4.745566666666666E-2</v>
      </c>
      <c r="C28" s="149">
        <v>4.745566666666666</v>
      </c>
      <c r="D28" s="20"/>
      <c r="E28" s="148"/>
      <c r="F28" s="6">
        <v>2.2000000000000002</v>
      </c>
      <c r="G28" s="6"/>
    </row>
    <row r="29" spans="1:7" x14ac:dyDescent="0.2">
      <c r="A29" s="1">
        <v>37165</v>
      </c>
      <c r="B29" s="36">
        <f t="shared" si="0"/>
        <v>4.8194333333333325E-2</v>
      </c>
      <c r="C29" s="149">
        <v>4.8194333333333326</v>
      </c>
      <c r="D29" s="20"/>
      <c r="E29" s="148"/>
      <c r="F29" s="6"/>
      <c r="G29" s="6"/>
    </row>
    <row r="30" spans="1:7" x14ac:dyDescent="0.2">
      <c r="A30" s="1">
        <v>37196</v>
      </c>
      <c r="B30" s="36">
        <f t="shared" si="0"/>
        <v>4.7379333333333336E-2</v>
      </c>
      <c r="C30" s="6">
        <v>4.7379333333333333</v>
      </c>
      <c r="D30" s="6"/>
      <c r="E30" s="148"/>
      <c r="F30" s="6"/>
      <c r="G30" s="6"/>
    </row>
    <row r="31" spans="1:7" x14ac:dyDescent="0.2">
      <c r="A31" s="1">
        <v>37226</v>
      </c>
      <c r="B31" s="36">
        <f t="shared" si="0"/>
        <v>4.5154333333333331E-2</v>
      </c>
      <c r="C31" s="6">
        <v>4.5154333333333332</v>
      </c>
      <c r="D31" s="6"/>
      <c r="E31" s="148"/>
      <c r="F31" s="6"/>
      <c r="G31" s="6"/>
    </row>
    <row r="32" spans="1:7" x14ac:dyDescent="0.2">
      <c r="A32" s="1">
        <v>37257</v>
      </c>
      <c r="B32" s="36">
        <f t="shared" si="0"/>
        <v>4.2108666666666669E-2</v>
      </c>
      <c r="C32" s="6">
        <v>4.210866666666667</v>
      </c>
      <c r="D32" s="6"/>
      <c r="E32" s="148"/>
      <c r="F32" s="6"/>
      <c r="G32" s="6"/>
    </row>
    <row r="33" spans="1:7" x14ac:dyDescent="0.2">
      <c r="A33" s="1">
        <v>37288</v>
      </c>
      <c r="B33" s="36">
        <f t="shared" si="0"/>
        <v>3.9073999999999998E-2</v>
      </c>
      <c r="C33" s="6">
        <v>3.9074</v>
      </c>
      <c r="D33" s="6"/>
      <c r="E33" s="148"/>
      <c r="F33" s="6"/>
      <c r="G33" s="6"/>
    </row>
    <row r="34" spans="1:7" x14ac:dyDescent="0.2">
      <c r="A34" s="1">
        <v>37316</v>
      </c>
      <c r="B34" s="36">
        <f t="shared" si="0"/>
        <v>3.6824999999999997E-2</v>
      </c>
      <c r="C34" s="6">
        <v>3.6824999999999997</v>
      </c>
      <c r="D34" s="6"/>
      <c r="E34" s="148"/>
      <c r="F34" s="6">
        <v>1.7</v>
      </c>
      <c r="G34" s="6"/>
    </row>
    <row r="35" spans="1:7" x14ac:dyDescent="0.2">
      <c r="A35" s="1">
        <v>37347</v>
      </c>
      <c r="B35" s="36">
        <f t="shared" si="0"/>
        <v>3.6022666666666668E-2</v>
      </c>
      <c r="C35" s="6">
        <v>3.6022666666666665</v>
      </c>
      <c r="D35" s="6"/>
      <c r="E35" s="148"/>
      <c r="F35" s="6"/>
      <c r="G35" s="6"/>
    </row>
    <row r="36" spans="1:7" x14ac:dyDescent="0.2">
      <c r="A36" s="1">
        <v>37377</v>
      </c>
      <c r="B36" s="36">
        <f t="shared" si="0"/>
        <v>3.683366666666666E-2</v>
      </c>
      <c r="C36" s="6">
        <v>3.6833666666666662</v>
      </c>
      <c r="D36" s="6"/>
      <c r="E36" s="148"/>
      <c r="F36" s="6"/>
      <c r="G36" s="6"/>
    </row>
    <row r="37" spans="1:7" x14ac:dyDescent="0.2">
      <c r="A37" s="1">
        <v>37408</v>
      </c>
      <c r="B37" s="36">
        <f t="shared" si="0"/>
        <v>3.8638666666666661E-2</v>
      </c>
      <c r="C37" s="6">
        <v>3.8638666666666661</v>
      </c>
      <c r="D37" s="6"/>
      <c r="E37" s="148"/>
      <c r="F37" s="6">
        <v>3.3</v>
      </c>
      <c r="G37" s="6"/>
    </row>
    <row r="38" spans="1:7" x14ac:dyDescent="0.2">
      <c r="A38" s="1">
        <v>37438</v>
      </c>
      <c r="B38" s="36">
        <f t="shared" si="0"/>
        <v>4.049733333333333E-2</v>
      </c>
      <c r="C38" s="6">
        <v>4.0497333333333332</v>
      </c>
      <c r="D38" s="6"/>
      <c r="E38" s="148"/>
      <c r="F38" s="6"/>
      <c r="G38" s="6"/>
    </row>
    <row r="39" spans="1:7" x14ac:dyDescent="0.2">
      <c r="A39" s="1">
        <v>37469</v>
      </c>
      <c r="B39" s="36">
        <f t="shared" si="0"/>
        <v>4.1629333333333331E-2</v>
      </c>
      <c r="C39" s="6">
        <v>4.1629333333333332</v>
      </c>
      <c r="D39" s="6"/>
      <c r="E39" s="148"/>
      <c r="F39" s="6"/>
      <c r="G39" s="6"/>
    </row>
    <row r="40" spans="1:7" x14ac:dyDescent="0.2">
      <c r="A40" s="1">
        <v>37500</v>
      </c>
      <c r="B40" s="36">
        <f t="shared" si="0"/>
        <v>4.1870999999999992E-2</v>
      </c>
      <c r="C40" s="6">
        <v>4.1870999999999992</v>
      </c>
      <c r="D40" s="6"/>
      <c r="E40" s="36">
        <f t="shared" ref="E40:E103" si="1">F40/100</f>
        <v>1.8395999999999999E-2</v>
      </c>
      <c r="F40" s="6">
        <v>1.8395999999999999</v>
      </c>
      <c r="G40" s="6"/>
    </row>
    <row r="41" spans="1:7" x14ac:dyDescent="0.2">
      <c r="A41" s="1">
        <v>37530</v>
      </c>
      <c r="B41" s="36">
        <f t="shared" si="0"/>
        <v>4.1393999999999986E-2</v>
      </c>
      <c r="C41" s="6">
        <v>4.1393999999999984</v>
      </c>
      <c r="D41" s="6"/>
      <c r="E41" s="36">
        <f t="shared" si="1"/>
        <v>2.0888999999999998E-2</v>
      </c>
      <c r="F41" s="6">
        <v>2.0888999999999998</v>
      </c>
      <c r="G41" s="6"/>
    </row>
    <row r="42" spans="1:7" x14ac:dyDescent="0.2">
      <c r="A42" s="1">
        <v>37561</v>
      </c>
      <c r="B42" s="36">
        <f t="shared" si="0"/>
        <v>4.0607333333333336E-2</v>
      </c>
      <c r="C42" s="6">
        <v>4.0607333333333333</v>
      </c>
      <c r="D42" s="6"/>
      <c r="E42" s="36">
        <f t="shared" si="1"/>
        <v>2.2027999999999999E-2</v>
      </c>
      <c r="F42" s="6">
        <v>2.2027999999999999</v>
      </c>
      <c r="G42" s="6"/>
    </row>
    <row r="43" spans="1:7" x14ac:dyDescent="0.2">
      <c r="A43" s="1">
        <v>37591</v>
      </c>
      <c r="B43" s="36">
        <f t="shared" si="0"/>
        <v>3.9823333333333336E-2</v>
      </c>
      <c r="C43" s="6">
        <v>3.9823333333333335</v>
      </c>
      <c r="D43" s="6"/>
      <c r="E43" s="36">
        <f t="shared" si="1"/>
        <v>2.2098E-2</v>
      </c>
      <c r="F43" s="6">
        <v>2.2098</v>
      </c>
      <c r="G43" s="6"/>
    </row>
    <row r="44" spans="1:7" x14ac:dyDescent="0.2">
      <c r="A44" s="1">
        <v>37622</v>
      </c>
      <c r="B44" s="36">
        <f t="shared" si="0"/>
        <v>3.9292999999999995E-2</v>
      </c>
      <c r="C44" s="6">
        <v>3.9292999999999996</v>
      </c>
      <c r="D44" s="6"/>
      <c r="E44" s="36">
        <f t="shared" si="1"/>
        <v>2.1211000000000001E-2</v>
      </c>
      <c r="F44" s="6">
        <v>2.1211000000000002</v>
      </c>
      <c r="G44" s="6"/>
    </row>
    <row r="45" spans="1:7" x14ac:dyDescent="0.2">
      <c r="A45" s="1">
        <v>37653</v>
      </c>
      <c r="B45" s="36">
        <f t="shared" si="0"/>
        <v>3.9102666666666661E-2</v>
      </c>
      <c r="C45" s="6">
        <v>3.9102666666666663</v>
      </c>
      <c r="D45" s="6"/>
      <c r="E45" s="36">
        <f t="shared" si="1"/>
        <v>1.9819000000000003E-2</v>
      </c>
      <c r="F45" s="6">
        <v>1.9819000000000004</v>
      </c>
      <c r="G45" s="6"/>
    </row>
    <row r="46" spans="1:7" x14ac:dyDescent="0.2">
      <c r="A46" s="1">
        <v>37681</v>
      </c>
      <c r="B46" s="36">
        <f t="shared" si="0"/>
        <v>3.9040999999999999E-2</v>
      </c>
      <c r="C46" s="6">
        <v>3.9041000000000001</v>
      </c>
      <c r="D46" s="6"/>
      <c r="E46" s="36">
        <f t="shared" si="1"/>
        <v>1.9675999999999999E-2</v>
      </c>
      <c r="F46" s="6">
        <v>1.9676</v>
      </c>
      <c r="G46" s="6"/>
    </row>
    <row r="47" spans="1:7" x14ac:dyDescent="0.2">
      <c r="A47" s="1">
        <v>37712</v>
      </c>
      <c r="B47" s="36">
        <f t="shared" si="0"/>
        <v>3.8810999999999998E-2</v>
      </c>
      <c r="C47" s="6">
        <v>3.8811</v>
      </c>
      <c r="D47" s="6"/>
      <c r="E47" s="36">
        <f t="shared" si="1"/>
        <v>2.0750999999999999E-2</v>
      </c>
      <c r="F47" s="6">
        <v>2.0750999999999999</v>
      </c>
      <c r="G47" s="6"/>
    </row>
    <row r="48" spans="1:7" x14ac:dyDescent="0.2">
      <c r="A48" s="1">
        <v>37742</v>
      </c>
      <c r="B48" s="36">
        <f t="shared" si="0"/>
        <v>3.8329000000000002E-2</v>
      </c>
      <c r="C48" s="6">
        <v>3.8329</v>
      </c>
      <c r="D48" s="6"/>
      <c r="E48" s="36">
        <f t="shared" si="1"/>
        <v>2.1991999999999998E-2</v>
      </c>
      <c r="F48" s="6">
        <v>2.1991999999999998</v>
      </c>
      <c r="G48" s="6"/>
    </row>
    <row r="49" spans="1:7" x14ac:dyDescent="0.2">
      <c r="A49" s="1">
        <v>37773</v>
      </c>
      <c r="B49" s="36">
        <f t="shared" si="0"/>
        <v>3.7828999999999995E-2</v>
      </c>
      <c r="C49" s="6">
        <v>3.7828999999999993</v>
      </c>
      <c r="D49" s="6"/>
      <c r="E49" s="36">
        <f t="shared" si="1"/>
        <v>2.3132000000000007E-2</v>
      </c>
      <c r="F49" s="6">
        <v>2.3132000000000006</v>
      </c>
      <c r="G49" s="6"/>
    </row>
    <row r="50" spans="1:7" x14ac:dyDescent="0.2">
      <c r="A50" s="1">
        <v>37803</v>
      </c>
      <c r="B50" s="36">
        <f t="shared" si="0"/>
        <v>3.7469999999999996E-2</v>
      </c>
      <c r="C50" s="6">
        <v>3.7469999999999999</v>
      </c>
      <c r="D50" s="6"/>
      <c r="E50" s="36">
        <f t="shared" si="1"/>
        <v>2.3738000000000002E-2</v>
      </c>
      <c r="F50" s="6">
        <v>2.3738000000000001</v>
      </c>
      <c r="G50" s="6"/>
    </row>
    <row r="51" spans="1:7" x14ac:dyDescent="0.2">
      <c r="A51" s="1">
        <v>37834</v>
      </c>
      <c r="B51" s="36">
        <f t="shared" si="0"/>
        <v>3.7267999999999996E-2</v>
      </c>
      <c r="C51" s="6">
        <v>3.7267999999999994</v>
      </c>
      <c r="D51" s="6"/>
      <c r="E51" s="36">
        <f t="shared" si="1"/>
        <v>2.3727999999999999E-2</v>
      </c>
      <c r="F51" s="6">
        <v>2.3727999999999998</v>
      </c>
      <c r="G51" s="6"/>
    </row>
    <row r="52" spans="1:7" x14ac:dyDescent="0.2">
      <c r="A52" s="1">
        <v>37865</v>
      </c>
      <c r="B52" s="36">
        <f t="shared" si="0"/>
        <v>3.7325999999999998E-2</v>
      </c>
      <c r="C52" s="6">
        <v>3.7326000000000001</v>
      </c>
      <c r="D52" s="6"/>
      <c r="E52" s="36">
        <f t="shared" si="1"/>
        <v>2.3162000000000002E-2</v>
      </c>
      <c r="F52" s="6">
        <v>2.3162000000000003</v>
      </c>
      <c r="G52" s="6"/>
    </row>
    <row r="53" spans="1:7" x14ac:dyDescent="0.2">
      <c r="A53" s="1">
        <v>37895</v>
      </c>
      <c r="B53" s="36">
        <f t="shared" si="0"/>
        <v>3.7568000000000004E-2</v>
      </c>
      <c r="C53" s="6">
        <v>3.7568000000000001</v>
      </c>
      <c r="D53" s="6"/>
      <c r="E53" s="36">
        <f t="shared" si="1"/>
        <v>2.2572000000000005E-2</v>
      </c>
      <c r="F53" s="6">
        <v>2.2572000000000005</v>
      </c>
      <c r="G53" s="6"/>
    </row>
    <row r="54" spans="1:7" x14ac:dyDescent="0.2">
      <c r="A54" s="1">
        <v>37926</v>
      </c>
      <c r="B54" s="36">
        <f t="shared" si="0"/>
        <v>3.7906000000000002E-2</v>
      </c>
      <c r="C54" s="6">
        <v>3.7906</v>
      </c>
      <c r="D54" s="6"/>
      <c r="E54" s="36">
        <f t="shared" si="1"/>
        <v>2.2350000000000002E-2</v>
      </c>
      <c r="F54" s="6">
        <v>2.2350000000000003</v>
      </c>
      <c r="G54" s="6"/>
    </row>
    <row r="55" spans="1:7" x14ac:dyDescent="0.2">
      <c r="A55" s="1">
        <v>37956</v>
      </c>
      <c r="B55" s="36">
        <f t="shared" si="0"/>
        <v>3.8027000000000005E-2</v>
      </c>
      <c r="C55" s="6">
        <v>3.8027000000000002</v>
      </c>
      <c r="D55" s="6"/>
      <c r="E55" s="36">
        <f t="shared" si="1"/>
        <v>2.2599000000000001E-2</v>
      </c>
      <c r="F55" s="6">
        <v>2.2599</v>
      </c>
      <c r="G55" s="6"/>
    </row>
    <row r="56" spans="1:7" x14ac:dyDescent="0.2">
      <c r="A56" s="1">
        <v>37987</v>
      </c>
      <c r="B56" s="36">
        <f t="shared" si="0"/>
        <v>3.7751E-2</v>
      </c>
      <c r="C56" s="6">
        <v>3.7751000000000001</v>
      </c>
      <c r="D56" s="6"/>
      <c r="E56" s="36">
        <f t="shared" si="1"/>
        <v>2.3294000000000002E-2</v>
      </c>
      <c r="F56" s="6">
        <v>2.3294000000000001</v>
      </c>
      <c r="G56" s="6"/>
    </row>
    <row r="57" spans="1:7" x14ac:dyDescent="0.2">
      <c r="A57" s="1">
        <v>38018</v>
      </c>
      <c r="B57" s="36">
        <f t="shared" si="0"/>
        <v>3.7118999999999992E-2</v>
      </c>
      <c r="C57" s="6">
        <v>3.7118999999999995</v>
      </c>
      <c r="D57" s="6"/>
      <c r="E57" s="36">
        <f t="shared" si="1"/>
        <v>2.4210000000000002E-2</v>
      </c>
      <c r="F57" s="6">
        <v>2.4210000000000003</v>
      </c>
      <c r="G57" s="6"/>
    </row>
    <row r="58" spans="1:7" x14ac:dyDescent="0.2">
      <c r="A58" s="1">
        <v>38047</v>
      </c>
      <c r="B58" s="36">
        <f t="shared" si="0"/>
        <v>3.6308999999999994E-2</v>
      </c>
      <c r="C58" s="6">
        <v>3.6308999999999996</v>
      </c>
      <c r="D58" s="6"/>
      <c r="E58" s="36">
        <f t="shared" si="1"/>
        <v>2.5174999999999999E-2</v>
      </c>
      <c r="F58" s="6">
        <v>2.5175000000000001</v>
      </c>
      <c r="G58" s="6"/>
    </row>
    <row r="59" spans="1:7" x14ac:dyDescent="0.2">
      <c r="A59" s="1">
        <v>38078</v>
      </c>
      <c r="B59" s="36">
        <f t="shared" si="0"/>
        <v>3.5733000000000008E-2</v>
      </c>
      <c r="C59" s="6">
        <v>3.5733000000000006</v>
      </c>
      <c r="D59" s="6"/>
      <c r="E59" s="36">
        <f t="shared" si="1"/>
        <v>2.5901999999999998E-2</v>
      </c>
      <c r="F59" s="6">
        <v>2.5901999999999998</v>
      </c>
      <c r="G59" s="6"/>
    </row>
    <row r="60" spans="1:7" x14ac:dyDescent="0.2">
      <c r="A60" s="1">
        <v>38108</v>
      </c>
      <c r="B60" s="36">
        <f t="shared" si="0"/>
        <v>3.5457000000000002E-2</v>
      </c>
      <c r="C60" s="6">
        <v>3.5457000000000001</v>
      </c>
      <c r="D60" s="6"/>
      <c r="E60" s="36">
        <f t="shared" si="1"/>
        <v>2.6225000000000002E-2</v>
      </c>
      <c r="F60" s="6">
        <v>2.6225000000000001</v>
      </c>
      <c r="G60" s="6"/>
    </row>
    <row r="61" spans="1:7" x14ac:dyDescent="0.2">
      <c r="A61" s="1">
        <v>38139</v>
      </c>
      <c r="B61" s="36">
        <f t="shared" si="0"/>
        <v>3.5210999999999999E-2</v>
      </c>
      <c r="C61" s="6">
        <v>3.5210999999999997</v>
      </c>
      <c r="D61" s="6"/>
      <c r="E61" s="36">
        <f t="shared" si="1"/>
        <v>2.6123000000000004E-2</v>
      </c>
      <c r="F61" s="6">
        <v>2.6123000000000003</v>
      </c>
      <c r="G61" s="6"/>
    </row>
    <row r="62" spans="1:7" x14ac:dyDescent="0.2">
      <c r="A62" s="1">
        <v>38169</v>
      </c>
      <c r="B62" s="36">
        <f t="shared" si="0"/>
        <v>3.4879E-2</v>
      </c>
      <c r="C62" s="6">
        <v>3.4878999999999998</v>
      </c>
      <c r="D62" s="6"/>
      <c r="E62" s="36">
        <f t="shared" si="1"/>
        <v>2.5604000000000002E-2</v>
      </c>
      <c r="F62" s="6">
        <v>2.5604</v>
      </c>
      <c r="G62" s="6"/>
    </row>
    <row r="63" spans="1:7" x14ac:dyDescent="0.2">
      <c r="A63" s="1">
        <v>38200</v>
      </c>
      <c r="B63" s="36">
        <f t="shared" si="0"/>
        <v>3.4583207520687741E-2</v>
      </c>
      <c r="C63" s="6">
        <v>3.458320752068774</v>
      </c>
      <c r="D63" s="6"/>
      <c r="E63" s="36">
        <f t="shared" si="1"/>
        <v>2.4670660378841466E-2</v>
      </c>
      <c r="F63" s="6">
        <v>2.4670660378841465</v>
      </c>
      <c r="G63" s="6"/>
    </row>
    <row r="64" spans="1:7" x14ac:dyDescent="0.2">
      <c r="A64" s="1">
        <v>38231</v>
      </c>
      <c r="B64" s="36">
        <f t="shared" si="0"/>
        <v>3.4372042662066143E-2</v>
      </c>
      <c r="C64" s="6">
        <v>3.437204266206614</v>
      </c>
      <c r="D64" s="6"/>
      <c r="E64" s="36">
        <f t="shared" si="1"/>
        <v>2.3246815295134792E-2</v>
      </c>
      <c r="F64" s="6">
        <v>2.3246815295134793</v>
      </c>
      <c r="G64" s="6"/>
    </row>
    <row r="65" spans="1:7" x14ac:dyDescent="0.2">
      <c r="A65" s="1">
        <v>38261</v>
      </c>
      <c r="B65" s="36">
        <f t="shared" si="0"/>
        <v>3.4118999999999997E-2</v>
      </c>
      <c r="C65" s="6">
        <v>3.4118999999999997</v>
      </c>
      <c r="D65" s="6"/>
      <c r="E65" s="36">
        <f t="shared" si="1"/>
        <v>2.1645999999999995E-2</v>
      </c>
      <c r="F65" s="6">
        <v>2.1645999999999996</v>
      </c>
      <c r="G65" s="6"/>
    </row>
    <row r="66" spans="1:7" x14ac:dyDescent="0.2">
      <c r="A66" s="1">
        <v>38292</v>
      </c>
      <c r="B66" s="36">
        <f t="shared" si="0"/>
        <v>3.3527846184632039E-2</v>
      </c>
      <c r="C66" s="6">
        <v>3.352784618463204</v>
      </c>
      <c r="D66" s="6"/>
      <c r="E66" s="36">
        <f t="shared" si="1"/>
        <v>2.0164257564652024E-2</v>
      </c>
      <c r="F66" s="6">
        <v>2.0164257564652024</v>
      </c>
      <c r="G66" s="6"/>
    </row>
    <row r="67" spans="1:7" x14ac:dyDescent="0.2">
      <c r="A67" s="1">
        <v>38322</v>
      </c>
      <c r="B67" s="36">
        <f t="shared" si="0"/>
        <v>3.2317395805826037E-2</v>
      </c>
      <c r="C67" s="6">
        <v>3.2317395805826039</v>
      </c>
      <c r="D67" s="6"/>
      <c r="E67" s="36">
        <f t="shared" si="1"/>
        <v>1.9372628715760908E-2</v>
      </c>
      <c r="F67" s="6">
        <v>1.9372628715760907</v>
      </c>
      <c r="G67" s="6"/>
    </row>
    <row r="68" spans="1:7" x14ac:dyDescent="0.2">
      <c r="A68" s="1">
        <v>38353</v>
      </c>
      <c r="B68" s="36">
        <f t="shared" si="0"/>
        <v>3.0570987818974795E-2</v>
      </c>
      <c r="C68" s="6">
        <v>3.0570987818974795</v>
      </c>
      <c r="D68" s="6"/>
      <c r="E68" s="36">
        <f t="shared" si="1"/>
        <v>1.9472419385032781E-2</v>
      </c>
      <c r="F68" s="6">
        <v>1.947241938503278</v>
      </c>
      <c r="G68" s="6"/>
    </row>
    <row r="69" spans="1:7" x14ac:dyDescent="0.2">
      <c r="A69" s="1">
        <v>38384</v>
      </c>
      <c r="B69" s="36">
        <f t="shared" ref="B69:B106" si="2">C69/100</f>
        <v>2.8510057972979203E-2</v>
      </c>
      <c r="C69" s="6">
        <v>2.8510057972979204</v>
      </c>
      <c r="D69" s="6"/>
      <c r="E69" s="36">
        <f t="shared" si="1"/>
        <v>2.0284078492505839E-2</v>
      </c>
      <c r="F69" s="6">
        <v>2.0284078492505837</v>
      </c>
      <c r="G69" s="6"/>
    </row>
    <row r="70" spans="1:7" x14ac:dyDescent="0.2">
      <c r="A70" s="1">
        <v>38412</v>
      </c>
      <c r="B70" s="36">
        <f t="shared" si="2"/>
        <v>2.652334398218768E-2</v>
      </c>
      <c r="C70" s="6">
        <v>2.6523343982187679</v>
      </c>
      <c r="D70" s="6"/>
      <c r="E70" s="36">
        <f t="shared" si="1"/>
        <v>2.1677539229048571E-2</v>
      </c>
      <c r="F70" s="6">
        <v>2.1677539229048572</v>
      </c>
      <c r="G70" s="6"/>
    </row>
    <row r="71" spans="1:7" x14ac:dyDescent="0.2">
      <c r="A71" s="1">
        <v>38443</v>
      </c>
      <c r="B71" s="36">
        <f t="shared" si="2"/>
        <v>2.4953656233943446E-2</v>
      </c>
      <c r="C71" s="6">
        <v>2.4953656233943446</v>
      </c>
      <c r="D71" s="6"/>
      <c r="E71" s="36">
        <f t="shared" si="1"/>
        <v>2.3259668118281313E-2</v>
      </c>
      <c r="F71" s="6">
        <v>2.3259668118281311</v>
      </c>
      <c r="G71" s="6"/>
    </row>
    <row r="72" spans="1:7" x14ac:dyDescent="0.2">
      <c r="A72" s="1">
        <v>38473</v>
      </c>
      <c r="B72" s="36">
        <f t="shared" si="2"/>
        <v>2.400755654056292E-2</v>
      </c>
      <c r="C72" s="6">
        <v>2.400755654056292</v>
      </c>
      <c r="D72" s="6"/>
      <c r="E72" s="36">
        <f t="shared" si="1"/>
        <v>2.461665368246202E-2</v>
      </c>
      <c r="F72" s="6">
        <v>2.461665368246202</v>
      </c>
      <c r="G72" s="6"/>
    </row>
    <row r="73" spans="1:7" x14ac:dyDescent="0.2">
      <c r="A73" s="1">
        <v>38504</v>
      </c>
      <c r="B73" s="36">
        <f t="shared" si="2"/>
        <v>2.3737265871883226E-2</v>
      </c>
      <c r="C73" s="6">
        <v>2.3737265871883224</v>
      </c>
      <c r="D73" s="6"/>
      <c r="E73" s="36">
        <f t="shared" si="1"/>
        <v>2.5543198284986329E-2</v>
      </c>
      <c r="F73" s="6">
        <v>2.5543198284986328</v>
      </c>
      <c r="G73" s="6"/>
    </row>
    <row r="74" spans="1:7" x14ac:dyDescent="0.2">
      <c r="A74" s="1">
        <v>38534</v>
      </c>
      <c r="B74" s="36">
        <f t="shared" si="2"/>
        <v>2.3668033327677036E-2</v>
      </c>
      <c r="C74" s="6">
        <v>2.3668033327677036</v>
      </c>
      <c r="D74" s="6"/>
      <c r="E74" s="36">
        <f t="shared" si="1"/>
        <v>2.5901938119941327E-2</v>
      </c>
      <c r="F74" s="6">
        <v>2.5901938119941326</v>
      </c>
      <c r="G74" s="6"/>
    </row>
    <row r="75" spans="1:7" x14ac:dyDescent="0.2">
      <c r="A75" s="1">
        <v>38565</v>
      </c>
      <c r="B75" s="36">
        <f t="shared" si="2"/>
        <v>2.3308249460559899E-2</v>
      </c>
      <c r="C75" s="6">
        <v>2.3308249460559898</v>
      </c>
      <c r="D75" s="6"/>
      <c r="E75" s="36">
        <f t="shared" si="1"/>
        <v>2.5917770021542875E-2</v>
      </c>
      <c r="F75" s="6">
        <v>2.5917770021542874</v>
      </c>
      <c r="G75" s="6"/>
    </row>
    <row r="76" spans="1:7" x14ac:dyDescent="0.2">
      <c r="A76" s="1">
        <v>38596</v>
      </c>
      <c r="B76" s="36">
        <f t="shared" si="2"/>
        <v>2.2621167499447422E-2</v>
      </c>
      <c r="C76" s="6">
        <v>2.2621167499447421</v>
      </c>
      <c r="D76" s="6"/>
      <c r="E76" s="36">
        <f t="shared" si="1"/>
        <v>2.5776506091030427E-2</v>
      </c>
      <c r="F76" s="6">
        <v>2.5776506091030429</v>
      </c>
      <c r="G76" s="6"/>
    </row>
    <row r="77" spans="1:7" x14ac:dyDescent="0.2">
      <c r="A77" s="1">
        <v>38626</v>
      </c>
      <c r="B77" s="36">
        <f t="shared" si="2"/>
        <v>2.1780314655000906E-2</v>
      </c>
      <c r="C77" s="6">
        <v>2.1780314655000907</v>
      </c>
      <c r="D77" s="6"/>
      <c r="E77" s="36">
        <f t="shared" si="1"/>
        <v>2.5572023262575218E-2</v>
      </c>
      <c r="F77" s="6">
        <v>2.5572023262575216</v>
      </c>
      <c r="G77" s="6"/>
    </row>
    <row r="78" spans="1:7" x14ac:dyDescent="0.2">
      <c r="A78" s="1">
        <v>38657</v>
      </c>
      <c r="B78" s="36">
        <f t="shared" si="2"/>
        <v>2.0938122617337122E-2</v>
      </c>
      <c r="C78" s="6">
        <v>2.0938122617337123</v>
      </c>
      <c r="D78" s="6"/>
      <c r="E78" s="36">
        <f t="shared" si="1"/>
        <v>2.5275542489659152E-2</v>
      </c>
      <c r="F78" s="6">
        <v>2.5275542489659153</v>
      </c>
      <c r="G78" s="6"/>
    </row>
    <row r="79" spans="1:7" x14ac:dyDescent="0.2">
      <c r="A79" s="1">
        <v>38687</v>
      </c>
      <c r="B79" s="36">
        <f t="shared" si="2"/>
        <v>2.0115197136628144E-2</v>
      </c>
      <c r="C79" s="6">
        <v>2.0115197136628145</v>
      </c>
      <c r="D79" s="6"/>
      <c r="E79" s="36">
        <f t="shared" si="1"/>
        <v>2.4953047792389257E-2</v>
      </c>
      <c r="F79" s="6">
        <v>2.4953047792389258</v>
      </c>
      <c r="G79" s="6"/>
    </row>
    <row r="80" spans="1:7" x14ac:dyDescent="0.2">
      <c r="A80" s="1">
        <v>38718</v>
      </c>
      <c r="B80" s="36">
        <f t="shared" si="2"/>
        <v>1.9288610043398203E-2</v>
      </c>
      <c r="C80" s="6">
        <v>1.9288610043398202</v>
      </c>
      <c r="D80" s="6"/>
      <c r="E80" s="36">
        <f t="shared" si="1"/>
        <v>2.453971512536993E-2</v>
      </c>
      <c r="F80" s="6">
        <v>2.453971512536993</v>
      </c>
      <c r="G80" s="6"/>
    </row>
    <row r="81" spans="1:7" x14ac:dyDescent="0.2">
      <c r="A81" s="1">
        <v>38749</v>
      </c>
      <c r="B81" s="36">
        <f t="shared" si="2"/>
        <v>1.8478031225776115E-2</v>
      </c>
      <c r="C81" s="6">
        <v>1.8478031225776115</v>
      </c>
      <c r="D81" s="6"/>
      <c r="E81" s="36">
        <f t="shared" si="1"/>
        <v>2.4063213892309837E-2</v>
      </c>
      <c r="F81" s="6">
        <v>2.4063213892309836</v>
      </c>
      <c r="G81" s="6"/>
    </row>
    <row r="82" spans="1:7" x14ac:dyDescent="0.2">
      <c r="A82" s="1">
        <v>38777</v>
      </c>
      <c r="B82" s="36">
        <f t="shared" si="2"/>
        <v>1.7800373411169596E-2</v>
      </c>
      <c r="C82" s="6">
        <v>1.7800373411169597</v>
      </c>
      <c r="D82" s="6"/>
      <c r="E82" s="36">
        <f t="shared" si="1"/>
        <v>2.3883954704725291E-2</v>
      </c>
      <c r="F82" s="6">
        <v>2.388395470472529</v>
      </c>
      <c r="G82" s="6"/>
    </row>
    <row r="83" spans="1:7" x14ac:dyDescent="0.2">
      <c r="A83" s="1">
        <v>38808</v>
      </c>
      <c r="B83" s="36">
        <f t="shared" si="2"/>
        <v>1.7313635224179069E-2</v>
      </c>
      <c r="C83" s="6">
        <v>1.7313635224179069</v>
      </c>
      <c r="D83" s="6"/>
      <c r="E83" s="36">
        <f t="shared" si="1"/>
        <v>2.4118278921997246E-2</v>
      </c>
      <c r="F83" s="6">
        <v>2.4118278921997245</v>
      </c>
      <c r="G83" s="6"/>
    </row>
    <row r="84" spans="1:7" x14ac:dyDescent="0.2">
      <c r="A84" s="1">
        <v>38838</v>
      </c>
      <c r="B84" s="36">
        <f t="shared" si="2"/>
        <v>1.6998785551950012E-2</v>
      </c>
      <c r="C84" s="6">
        <v>1.6998785551950011</v>
      </c>
      <c r="D84" s="6"/>
      <c r="E84" s="36">
        <f t="shared" si="1"/>
        <v>2.4499447252136083E-2</v>
      </c>
      <c r="F84" s="6">
        <v>2.4499447252136082</v>
      </c>
      <c r="G84" s="6"/>
    </row>
    <row r="85" spans="1:7" x14ac:dyDescent="0.2">
      <c r="A85" s="1">
        <v>38869</v>
      </c>
      <c r="B85" s="36">
        <f t="shared" si="2"/>
        <v>1.6640238081094102E-2</v>
      </c>
      <c r="C85" s="6">
        <v>1.6640238081094103</v>
      </c>
      <c r="D85" s="6"/>
      <c r="E85" s="36">
        <f t="shared" si="1"/>
        <v>2.4676917017882341E-2</v>
      </c>
      <c r="F85" s="6">
        <v>2.467691701788234</v>
      </c>
      <c r="G85" s="6"/>
    </row>
    <row r="86" spans="1:7" x14ac:dyDescent="0.2">
      <c r="A86" s="1">
        <v>38899</v>
      </c>
      <c r="B86" s="36">
        <f t="shared" si="2"/>
        <v>1.6261063844784131E-2</v>
      </c>
      <c r="C86" s="6">
        <v>1.6261063844784129</v>
      </c>
      <c r="D86" s="6"/>
      <c r="E86" s="36">
        <f t="shared" si="1"/>
        <v>2.516672290070765E-2</v>
      </c>
      <c r="F86" s="6">
        <v>2.516672290070765</v>
      </c>
      <c r="G86" s="6"/>
    </row>
    <row r="87" spans="1:7" x14ac:dyDescent="0.2">
      <c r="A87" s="1">
        <v>38930</v>
      </c>
      <c r="B87" s="36">
        <f t="shared" si="2"/>
        <v>1.5919347129467694E-2</v>
      </c>
      <c r="C87" s="6">
        <v>1.5919347129467694</v>
      </c>
      <c r="D87" s="6"/>
      <c r="E87" s="36">
        <f t="shared" si="1"/>
        <v>2.6394072690437718E-2</v>
      </c>
      <c r="F87" s="6">
        <v>2.639407269043772</v>
      </c>
      <c r="G87" s="6"/>
    </row>
    <row r="88" spans="1:7" x14ac:dyDescent="0.2">
      <c r="A88" s="1">
        <v>38961</v>
      </c>
      <c r="B88" s="36">
        <f t="shared" si="2"/>
        <v>1.5595165988062027E-2</v>
      </c>
      <c r="C88" s="6">
        <v>1.5595165988062027</v>
      </c>
      <c r="D88" s="6"/>
      <c r="E88" s="36">
        <f t="shared" si="1"/>
        <v>2.8089153446806674E-2</v>
      </c>
      <c r="F88" s="6">
        <v>2.8089153446806674</v>
      </c>
      <c r="G88" s="6"/>
    </row>
    <row r="89" spans="1:7" x14ac:dyDescent="0.2">
      <c r="A89" s="1">
        <v>38991</v>
      </c>
      <c r="B89" s="36">
        <f t="shared" si="2"/>
        <v>1.5133932544825555E-2</v>
      </c>
      <c r="C89" s="6">
        <v>1.5133932544825555</v>
      </c>
      <c r="D89" s="6"/>
      <c r="E89" s="36">
        <f t="shared" si="1"/>
        <v>2.956579907659183E-2</v>
      </c>
      <c r="F89" s="6">
        <v>2.956579907659183</v>
      </c>
      <c r="G89" s="6"/>
    </row>
    <row r="90" spans="1:7" x14ac:dyDescent="0.2">
      <c r="A90" s="1">
        <v>39022</v>
      </c>
      <c r="B90" s="36">
        <f t="shared" si="2"/>
        <v>1.4512335753577315E-2</v>
      </c>
      <c r="C90" s="6">
        <v>1.4512335753577315</v>
      </c>
      <c r="D90" s="6"/>
      <c r="E90" s="36">
        <f t="shared" si="1"/>
        <v>3.0335283803395251E-2</v>
      </c>
      <c r="F90" s="6">
        <v>3.0335283803395252</v>
      </c>
      <c r="G90" s="6"/>
    </row>
    <row r="91" spans="1:7" x14ac:dyDescent="0.2">
      <c r="A91" s="1">
        <v>39052</v>
      </c>
      <c r="B91" s="36">
        <f t="shared" si="2"/>
        <v>1.3829308242436878E-2</v>
      </c>
      <c r="C91" s="6">
        <v>1.3829308242436877</v>
      </c>
      <c r="D91" s="12"/>
      <c r="E91" s="36">
        <f t="shared" si="1"/>
        <v>3.0133529502673503E-2</v>
      </c>
      <c r="F91" s="6">
        <v>3.0133529502673504</v>
      </c>
      <c r="G91" s="12"/>
    </row>
    <row r="92" spans="1:7" x14ac:dyDescent="0.2">
      <c r="A92" s="1">
        <v>39083</v>
      </c>
      <c r="B92" s="36">
        <f t="shared" si="2"/>
        <v>1.319967840307556E-2</v>
      </c>
      <c r="C92" s="6">
        <v>1.3199678403075561</v>
      </c>
      <c r="D92" s="12"/>
      <c r="E92" s="36">
        <f t="shared" si="1"/>
        <v>2.8942374157161912E-2</v>
      </c>
      <c r="F92" s="6">
        <v>2.8942374157161912</v>
      </c>
      <c r="G92" s="12"/>
    </row>
    <row r="93" spans="1:7" x14ac:dyDescent="0.2">
      <c r="A93" s="1">
        <v>39114</v>
      </c>
      <c r="B93" s="36">
        <f t="shared" si="2"/>
        <v>1.2819603416210711E-2</v>
      </c>
      <c r="C93" s="6">
        <v>1.281960341621071</v>
      </c>
      <c r="D93" s="12"/>
      <c r="E93" s="36">
        <f t="shared" si="1"/>
        <v>2.7090214421008892E-2</v>
      </c>
      <c r="F93" s="6">
        <v>2.7090214421008891</v>
      </c>
      <c r="G93" s="12"/>
    </row>
    <row r="94" spans="1:7" x14ac:dyDescent="0.2">
      <c r="A94" s="1">
        <v>39142</v>
      </c>
      <c r="B94" s="36">
        <f t="shared" si="2"/>
        <v>1.2866341861964906E-2</v>
      </c>
      <c r="C94" s="6">
        <v>1.2866341861964905</v>
      </c>
      <c r="D94" s="12"/>
      <c r="E94" s="36">
        <f t="shared" si="1"/>
        <v>2.5194784318326065E-2</v>
      </c>
      <c r="F94" s="6">
        <v>2.5194784318326064</v>
      </c>
      <c r="G94" s="12"/>
    </row>
    <row r="95" spans="1:7" x14ac:dyDescent="0.2">
      <c r="A95" s="1">
        <v>39173</v>
      </c>
      <c r="B95" s="36">
        <f t="shared" si="2"/>
        <v>1.3178222960247945E-2</v>
      </c>
      <c r="C95" s="6">
        <v>1.3178222960247945</v>
      </c>
      <c r="D95" s="12"/>
      <c r="E95" s="36">
        <f t="shared" si="1"/>
        <v>2.4044648243773347E-2</v>
      </c>
      <c r="F95" s="6">
        <v>2.4044648243773348</v>
      </c>
      <c r="G95" s="12"/>
    </row>
    <row r="96" spans="1:7" x14ac:dyDescent="0.2">
      <c r="A96" s="1">
        <v>39203</v>
      </c>
      <c r="B96" s="36">
        <f t="shared" si="2"/>
        <v>1.3688434251710815E-2</v>
      </c>
      <c r="C96" s="6">
        <v>1.3688434251710815</v>
      </c>
      <c r="D96" s="12"/>
      <c r="E96" s="36">
        <f t="shared" si="1"/>
        <v>2.4036108312705116E-2</v>
      </c>
      <c r="F96" s="6">
        <v>2.4036108312705116</v>
      </c>
      <c r="G96" s="12"/>
    </row>
    <row r="97" spans="1:7" x14ac:dyDescent="0.2">
      <c r="A97" s="1">
        <v>39234</v>
      </c>
      <c r="B97" s="36">
        <f t="shared" si="2"/>
        <v>1.4162818334149469E-2</v>
      </c>
      <c r="C97" s="6">
        <v>1.416281833414947</v>
      </c>
      <c r="D97" s="12"/>
      <c r="E97" s="36">
        <f t="shared" si="1"/>
        <v>2.4638474842122216E-2</v>
      </c>
      <c r="F97" s="6">
        <v>2.4638474842122218</v>
      </c>
      <c r="G97" s="12"/>
    </row>
    <row r="98" spans="1:7" x14ac:dyDescent="0.2">
      <c r="A98" s="1">
        <v>39264</v>
      </c>
      <c r="B98" s="36">
        <f t="shared" si="2"/>
        <v>1.4381653826692764E-2</v>
      </c>
      <c r="C98" s="6">
        <v>1.4381653826692764</v>
      </c>
      <c r="D98" s="12"/>
      <c r="E98" s="36">
        <f t="shared" si="1"/>
        <v>2.4923037193382437E-2</v>
      </c>
      <c r="F98" s="6">
        <v>2.4923037193382438</v>
      </c>
      <c r="G98" s="12"/>
    </row>
    <row r="99" spans="1:7" x14ac:dyDescent="0.2">
      <c r="A99" s="1">
        <v>39295</v>
      </c>
      <c r="B99" s="36">
        <f t="shared" si="2"/>
        <v>1.4381553452320521E-2</v>
      </c>
      <c r="C99" s="6">
        <v>1.4381553452320521</v>
      </c>
      <c r="D99" s="12"/>
      <c r="E99" s="36">
        <f t="shared" si="1"/>
        <v>2.4383714932243575E-2</v>
      </c>
      <c r="F99" s="6">
        <v>2.4383714932243574</v>
      </c>
      <c r="G99" s="12"/>
    </row>
    <row r="100" spans="1:7" x14ac:dyDescent="0.2">
      <c r="A100" s="1">
        <v>39326</v>
      </c>
      <c r="B100" s="36">
        <f t="shared" si="2"/>
        <v>1.4368651746363785E-2</v>
      </c>
      <c r="C100" s="6">
        <v>1.4368651746363785</v>
      </c>
      <c r="D100" s="12"/>
      <c r="E100" s="36">
        <f t="shared" si="1"/>
        <v>2.3312673744667733E-2</v>
      </c>
      <c r="F100" s="6">
        <v>2.3312673744667731</v>
      </c>
      <c r="G100" s="12"/>
    </row>
    <row r="101" spans="1:7" x14ac:dyDescent="0.2">
      <c r="A101" s="1">
        <v>39356</v>
      </c>
      <c r="B101" s="36">
        <f t="shared" si="2"/>
        <v>1.4265075810386316E-2</v>
      </c>
      <c r="C101" s="6">
        <v>1.4265075810386316</v>
      </c>
      <c r="D101" s="12"/>
      <c r="E101" s="36">
        <f t="shared" si="1"/>
        <v>2.2187908950078241E-2</v>
      </c>
      <c r="F101" s="6">
        <v>2.2187908950078241</v>
      </c>
      <c r="G101" s="12"/>
    </row>
    <row r="102" spans="1:7" x14ac:dyDescent="0.2">
      <c r="A102" s="1">
        <v>39387</v>
      </c>
      <c r="B102" s="36">
        <f t="shared" si="2"/>
        <v>1.3923601399670107E-2</v>
      </c>
      <c r="C102" s="6">
        <v>1.3923601399670107</v>
      </c>
      <c r="D102" s="12"/>
      <c r="E102" s="36">
        <f t="shared" si="1"/>
        <v>2.1255687069227869E-2</v>
      </c>
      <c r="F102" s="6">
        <v>2.1255687069227869</v>
      </c>
      <c r="G102" s="12"/>
    </row>
    <row r="103" spans="1:7" x14ac:dyDescent="0.2">
      <c r="A103" s="1">
        <v>39417</v>
      </c>
      <c r="B103" s="36">
        <f t="shared" si="2"/>
        <v>1.325115326774187E-2</v>
      </c>
      <c r="C103" s="6">
        <v>1.3251153267741871</v>
      </c>
      <c r="D103" s="12"/>
      <c r="E103" s="36">
        <f t="shared" si="1"/>
        <v>2.0632133268345943E-2</v>
      </c>
      <c r="F103" s="6">
        <v>2.0632133268345942</v>
      </c>
      <c r="G103" s="12"/>
    </row>
    <row r="104" spans="1:7" x14ac:dyDescent="0.2">
      <c r="A104" s="1">
        <v>39448</v>
      </c>
      <c r="B104" s="36">
        <f t="shared" si="2"/>
        <v>1.2255163837187026E-2</v>
      </c>
      <c r="C104" s="6">
        <v>1.2255163837187026</v>
      </c>
      <c r="D104" s="12"/>
      <c r="E104" s="36">
        <f t="shared" ref="E104:E106" si="3">F104/100</f>
        <v>2.0560645708465723E-2</v>
      </c>
      <c r="F104" s="6">
        <v>2.0560645708465723</v>
      </c>
      <c r="G104" s="12"/>
    </row>
    <row r="105" spans="1:7" x14ac:dyDescent="0.2">
      <c r="A105" s="1">
        <v>39479</v>
      </c>
      <c r="B105" s="36">
        <f t="shared" si="2"/>
        <v>1.1098329009229781E-2</v>
      </c>
      <c r="C105" s="6">
        <v>1.1098329009229781</v>
      </c>
      <c r="D105" s="12"/>
      <c r="E105" s="36">
        <f t="shared" si="3"/>
        <v>2.0954289946653583E-2</v>
      </c>
      <c r="F105" s="6">
        <v>2.0954289946653581</v>
      </c>
      <c r="G105" s="12"/>
    </row>
    <row r="106" spans="1:7" x14ac:dyDescent="0.2">
      <c r="A106" s="1">
        <v>39508</v>
      </c>
      <c r="B106" s="36">
        <f t="shared" si="2"/>
        <v>1.0173831614908034E-2</v>
      </c>
      <c r="C106" s="6">
        <v>1.0173831614908033</v>
      </c>
      <c r="D106" s="12"/>
      <c r="E106" s="36">
        <f t="shared" si="3"/>
        <v>2.1527518726856279E-2</v>
      </c>
      <c r="F106" s="6">
        <v>2.1527518726856281</v>
      </c>
      <c r="G106" s="12"/>
    </row>
    <row r="107" spans="1:7" x14ac:dyDescent="0.2">
      <c r="A107" s="1">
        <v>39539</v>
      </c>
      <c r="B107" s="36">
        <f>C107/100</f>
        <v>9.8446395228243225E-3</v>
      </c>
      <c r="C107" s="6">
        <v>0.98446395228243233</v>
      </c>
      <c r="D107" s="12"/>
      <c r="E107" s="36">
        <f>F107/100</f>
        <v>2.2066394016160128E-2</v>
      </c>
      <c r="F107" s="6">
        <v>2.2066394016160129</v>
      </c>
      <c r="G107" s="12"/>
    </row>
    <row r="108" spans="1:7" x14ac:dyDescent="0.2">
      <c r="A108" s="1">
        <v>39569</v>
      </c>
      <c r="B108" s="36">
        <f>C108/100</f>
        <v>1.0172092249332269E-2</v>
      </c>
      <c r="C108" s="6">
        <v>1.017209224933227</v>
      </c>
      <c r="D108" s="12"/>
      <c r="E108" s="36">
        <f>F108/100</f>
        <v>2.2208654085665174E-2</v>
      </c>
      <c r="F108" s="6">
        <v>2.2208654085665174</v>
      </c>
      <c r="G108" s="12"/>
    </row>
    <row r="109" spans="1:7" x14ac:dyDescent="0.2">
      <c r="A109" s="1">
        <v>39600</v>
      </c>
      <c r="B109" s="36">
        <f>C109/100</f>
        <v>1.0873395208658527E-2</v>
      </c>
      <c r="C109" s="6">
        <v>1.0873395208658527</v>
      </c>
      <c r="D109" s="12"/>
      <c r="E109" s="36">
        <f>F109/100</f>
        <v>2.1807543715826511E-2</v>
      </c>
      <c r="F109" s="6">
        <v>2.1807543715826512</v>
      </c>
      <c r="G109" s="12"/>
    </row>
    <row r="110" spans="1:7" x14ac:dyDescent="0.2">
      <c r="A110" s="1">
        <v>39630</v>
      </c>
      <c r="B110" s="36">
        <f>C110/100</f>
        <v>1.1609944501750669E-2</v>
      </c>
      <c r="C110" s="6">
        <v>1.1609944501750669</v>
      </c>
      <c r="D110" s="12"/>
      <c r="E110" s="36">
        <f>F110/100</f>
        <v>2.0853003041381143E-2</v>
      </c>
      <c r="F110" s="6">
        <v>2.0853003041381144</v>
      </c>
      <c r="G110" s="12"/>
    </row>
    <row r="111" spans="1:7" x14ac:dyDescent="0.2">
      <c r="A111" s="1">
        <v>39661</v>
      </c>
      <c r="B111" s="36">
        <f>C111/100</f>
        <v>1.1990178220645535E-2</v>
      </c>
      <c r="C111" s="6">
        <v>1.1990178220645535</v>
      </c>
      <c r="D111" s="12"/>
      <c r="E111" s="36">
        <f>F111/100</f>
        <v>1.9746512015382679E-2</v>
      </c>
      <c r="F111" s="6">
        <v>1.9746512015382678</v>
      </c>
      <c r="G111" s="12"/>
    </row>
    <row r="112" spans="1:7" x14ac:dyDescent="0.2">
      <c r="A112" s="1">
        <v>39692</v>
      </c>
      <c r="B112" s="36">
        <f t="shared" ref="B112:B130" si="4">C112/100</f>
        <v>1.2055893268660215E-2</v>
      </c>
      <c r="C112" s="6">
        <v>1.2055893268660216</v>
      </c>
      <c r="D112" s="12"/>
      <c r="E112" s="36">
        <f t="shared" ref="E112:E141" si="5">F112/100</f>
        <v>1.8589082431167903E-2</v>
      </c>
      <c r="F112" s="6">
        <v>1.8589082431167903</v>
      </c>
      <c r="G112" s="12"/>
    </row>
    <row r="113" spans="1:7" x14ac:dyDescent="0.2">
      <c r="A113" s="1">
        <v>39722</v>
      </c>
      <c r="B113" s="36">
        <f t="shared" si="4"/>
        <v>1.2072462843782947E-2</v>
      </c>
      <c r="C113" s="6">
        <v>1.2072462843782947</v>
      </c>
      <c r="D113" s="12"/>
      <c r="E113" s="36">
        <f t="shared" si="5"/>
        <v>1.745447158405343E-2</v>
      </c>
      <c r="F113" s="6">
        <v>1.7454471584053428</v>
      </c>
      <c r="G113" s="12"/>
    </row>
    <row r="114" spans="1:7" x14ac:dyDescent="0.2">
      <c r="A114" s="1">
        <v>39753</v>
      </c>
      <c r="B114" s="36">
        <f t="shared" si="4"/>
        <v>1.2201239644132564E-2</v>
      </c>
      <c r="C114" s="6">
        <v>1.2201239644132564</v>
      </c>
      <c r="D114" s="12"/>
      <c r="E114" s="36">
        <f t="shared" si="5"/>
        <v>1.6666224420678971E-2</v>
      </c>
      <c r="F114" s="6">
        <v>1.666622442067897</v>
      </c>
      <c r="G114" s="12"/>
    </row>
    <row r="115" spans="1:7" x14ac:dyDescent="0.2">
      <c r="A115" s="1">
        <v>39783</v>
      </c>
      <c r="B115" s="36">
        <f t="shared" si="4"/>
        <v>1.2498601433137847E-2</v>
      </c>
      <c r="C115" s="6">
        <v>1.2498601433137846</v>
      </c>
      <c r="D115" s="12"/>
      <c r="E115" s="36">
        <f t="shared" si="5"/>
        <v>1.6573505097196291E-2</v>
      </c>
      <c r="F115" s="6">
        <v>1.6573505097196291</v>
      </c>
      <c r="G115" s="12"/>
    </row>
    <row r="116" spans="1:7" x14ac:dyDescent="0.2">
      <c r="A116" s="1">
        <v>39814</v>
      </c>
      <c r="B116" s="36">
        <f t="shared" si="4"/>
        <v>1.2991942156432559E-2</v>
      </c>
      <c r="C116" s="6">
        <v>1.2991942156432559</v>
      </c>
      <c r="D116" s="12"/>
      <c r="E116" s="36">
        <f t="shared" si="5"/>
        <v>1.6990384497041836E-2</v>
      </c>
      <c r="F116" s="6">
        <v>1.6990384497041837</v>
      </c>
      <c r="G116" s="12"/>
    </row>
    <row r="117" spans="1:7" x14ac:dyDescent="0.2">
      <c r="A117" s="1">
        <v>39845</v>
      </c>
      <c r="B117" s="36">
        <f t="shared" si="4"/>
        <v>1.3490665305232741E-2</v>
      </c>
      <c r="C117" s="6">
        <v>1.3490665305232741</v>
      </c>
      <c r="D117" s="12"/>
      <c r="E117" s="36">
        <f t="shared" si="5"/>
        <v>1.7620892319524784E-2</v>
      </c>
      <c r="F117" s="6">
        <v>1.7620892319524786</v>
      </c>
      <c r="G117" s="12"/>
    </row>
    <row r="118" spans="1:7" x14ac:dyDescent="0.2">
      <c r="A118" s="1">
        <v>39873</v>
      </c>
      <c r="B118" s="36">
        <f t="shared" si="4"/>
        <v>1.3756805136415116E-2</v>
      </c>
      <c r="C118" s="6">
        <v>1.3756805136415116</v>
      </c>
      <c r="D118" s="12"/>
      <c r="E118" s="36">
        <f t="shared" si="5"/>
        <v>1.7992827690598727E-2</v>
      </c>
      <c r="F118" s="6">
        <v>1.7992827690598727</v>
      </c>
      <c r="G118" s="12"/>
    </row>
    <row r="119" spans="1:7" x14ac:dyDescent="0.2">
      <c r="A119" s="1">
        <v>39904</v>
      </c>
      <c r="B119" s="36">
        <f t="shared" si="4"/>
        <v>1.373520695851883E-2</v>
      </c>
      <c r="C119" s="6">
        <v>1.3735206958518831</v>
      </c>
      <c r="D119" s="12"/>
      <c r="E119" s="36">
        <f t="shared" si="5"/>
        <v>1.7705602178450741E-2</v>
      </c>
      <c r="F119" s="6">
        <v>1.7705602178450741</v>
      </c>
      <c r="G119" s="12"/>
    </row>
    <row r="120" spans="1:7" x14ac:dyDescent="0.2">
      <c r="A120" s="1">
        <v>39934</v>
      </c>
      <c r="B120" s="36">
        <f t="shared" si="4"/>
        <v>1.3546687622372188E-2</v>
      </c>
      <c r="C120" s="6">
        <v>1.3546687622372189</v>
      </c>
      <c r="D120" s="12"/>
      <c r="E120" s="36">
        <f t="shared" si="5"/>
        <v>1.6706582969428497E-2</v>
      </c>
      <c r="F120" s="6">
        <v>1.6706582969428496</v>
      </c>
      <c r="G120" s="12"/>
    </row>
    <row r="121" spans="1:7" x14ac:dyDescent="0.2">
      <c r="A121" s="1">
        <v>39965</v>
      </c>
      <c r="B121" s="36">
        <f t="shared" si="4"/>
        <v>1.331714216486931E-2</v>
      </c>
      <c r="C121" s="6">
        <v>1.3317142164869309</v>
      </c>
      <c r="D121" s="12"/>
      <c r="E121" s="36">
        <f t="shared" si="5"/>
        <v>1.5030512429657755E-2</v>
      </c>
      <c r="F121" s="6">
        <v>1.5030512429657754</v>
      </c>
      <c r="G121" s="12"/>
    </row>
    <row r="122" spans="1:7" x14ac:dyDescent="0.2">
      <c r="A122" s="1">
        <v>39995</v>
      </c>
      <c r="B122" s="36">
        <f t="shared" si="4"/>
        <v>1.3246415195799272E-2</v>
      </c>
      <c r="C122" s="6">
        <v>1.3246415195799273</v>
      </c>
      <c r="D122" s="12"/>
      <c r="E122" s="36">
        <f t="shared" si="5"/>
        <v>1.2956601970107387E-2</v>
      </c>
      <c r="F122" s="6">
        <v>1.2956601970107386</v>
      </c>
      <c r="G122" s="12"/>
    </row>
    <row r="123" spans="1:7" x14ac:dyDescent="0.2">
      <c r="A123" s="1">
        <v>40026</v>
      </c>
      <c r="B123" s="36">
        <f t="shared" si="4"/>
        <v>1.3377719538978823E-2</v>
      </c>
      <c r="C123" s="6">
        <v>1.3377719538978823</v>
      </c>
      <c r="D123" s="12"/>
      <c r="E123" s="36">
        <f t="shared" si="5"/>
        <v>1.1165935512526252E-2</v>
      </c>
      <c r="F123" s="6">
        <v>1.1165935512526253</v>
      </c>
      <c r="G123" s="12"/>
    </row>
    <row r="124" spans="1:7" x14ac:dyDescent="0.2">
      <c r="A124" s="1">
        <v>40057</v>
      </c>
      <c r="B124" s="36">
        <f t="shared" si="4"/>
        <v>1.3711696273430935E-2</v>
      </c>
      <c r="C124" s="6">
        <v>1.3711696273430936</v>
      </c>
      <c r="D124" s="12"/>
      <c r="E124" s="36">
        <f t="shared" si="5"/>
        <v>1.0081539648340571E-2</v>
      </c>
      <c r="F124" s="6">
        <v>1.0081539648340572</v>
      </c>
      <c r="G124" s="12"/>
    </row>
    <row r="125" spans="1:7" x14ac:dyDescent="0.2">
      <c r="A125" s="1">
        <v>40087</v>
      </c>
      <c r="B125" s="36">
        <f t="shared" si="4"/>
        <v>1.4177749111761929E-2</v>
      </c>
      <c r="C125" s="6">
        <v>1.417774911176193</v>
      </c>
      <c r="D125" s="12"/>
      <c r="E125" s="36">
        <f t="shared" si="5"/>
        <v>9.7146960551970796E-3</v>
      </c>
      <c r="F125" s="6">
        <v>0.97146960551970796</v>
      </c>
      <c r="G125" s="12"/>
    </row>
    <row r="126" spans="1:7" x14ac:dyDescent="0.2">
      <c r="A126" s="1">
        <v>40118</v>
      </c>
      <c r="B126" s="36">
        <f t="shared" si="4"/>
        <v>1.4655961891961911E-2</v>
      </c>
      <c r="C126" s="6">
        <v>1.4655961891961911</v>
      </c>
      <c r="D126" s="12"/>
      <c r="E126" s="36">
        <f t="shared" si="5"/>
        <v>9.7727179207116686E-3</v>
      </c>
      <c r="F126" s="6">
        <v>0.97727179207116688</v>
      </c>
      <c r="G126" s="12"/>
    </row>
    <row r="127" spans="1:7" x14ac:dyDescent="0.2">
      <c r="A127" s="1">
        <v>40148</v>
      </c>
      <c r="B127" s="36">
        <f t="shared" si="4"/>
        <v>1.5107009795654502E-2</v>
      </c>
      <c r="C127" s="6">
        <v>1.5107009795654502</v>
      </c>
      <c r="D127" s="12"/>
      <c r="E127" s="36">
        <f t="shared" si="5"/>
        <v>1.0041266979854569E-2</v>
      </c>
      <c r="F127" s="6">
        <v>1.0041266979854568</v>
      </c>
      <c r="G127" s="12"/>
    </row>
    <row r="128" spans="1:7" x14ac:dyDescent="0.2">
      <c r="A128" s="1">
        <v>40179</v>
      </c>
      <c r="B128" s="36">
        <f t="shared" si="4"/>
        <v>1.5450238474373346E-2</v>
      </c>
      <c r="C128" s="6">
        <v>1.5450238474373346</v>
      </c>
      <c r="D128" s="12"/>
      <c r="E128" s="36">
        <f t="shared" si="5"/>
        <v>1.0498233635681049E-2</v>
      </c>
      <c r="F128" s="6">
        <v>1.0498233635681049</v>
      </c>
      <c r="G128" s="12"/>
    </row>
    <row r="129" spans="1:7" x14ac:dyDescent="0.2">
      <c r="A129" s="1">
        <v>40210</v>
      </c>
      <c r="B129" s="36">
        <f t="shared" si="4"/>
        <v>1.5660969495109093E-2</v>
      </c>
      <c r="C129" s="6">
        <v>1.5660969495109094</v>
      </c>
      <c r="D129" s="12"/>
      <c r="E129" s="36">
        <f t="shared" si="5"/>
        <v>1.085704404195907E-2</v>
      </c>
      <c r="F129" s="6">
        <v>1.085704404195907</v>
      </c>
      <c r="G129" s="12"/>
    </row>
    <row r="130" spans="1:7" x14ac:dyDescent="0.2">
      <c r="A130" s="1">
        <v>40238</v>
      </c>
      <c r="B130" s="36">
        <f t="shared" si="4"/>
        <v>1.5868031828951745E-2</v>
      </c>
      <c r="C130" s="6">
        <v>1.5868031828951745</v>
      </c>
      <c r="D130" s="12"/>
      <c r="E130" s="36">
        <f t="shared" si="5"/>
        <v>1.102274633194418E-2</v>
      </c>
      <c r="F130" s="6">
        <v>1.102274633194418</v>
      </c>
      <c r="G130" s="12"/>
    </row>
    <row r="131" spans="1:7" x14ac:dyDescent="0.2">
      <c r="A131" s="1">
        <v>40269</v>
      </c>
      <c r="B131" s="36">
        <f>C131/100</f>
        <v>1.6099138569557758E-2</v>
      </c>
      <c r="C131" s="6">
        <v>1.6099138569557756</v>
      </c>
      <c r="D131" s="12"/>
      <c r="E131" s="36">
        <f t="shared" si="5"/>
        <v>1.0957566708453867E-2</v>
      </c>
      <c r="F131" s="6">
        <v>1.0957566708453867</v>
      </c>
      <c r="G131" s="12"/>
    </row>
    <row r="132" spans="1:7" x14ac:dyDescent="0.2">
      <c r="A132" s="1">
        <v>40299</v>
      </c>
      <c r="B132" s="36">
        <f t="shared" ref="B132:B195" si="6">C132/100</f>
        <v>1.6223879296126051E-2</v>
      </c>
      <c r="C132" s="6">
        <v>1.6223879296126049</v>
      </c>
      <c r="D132" s="12"/>
      <c r="E132" s="36">
        <f t="shared" si="5"/>
        <v>1.0620468432198129E-2</v>
      </c>
      <c r="F132" s="6">
        <v>1.0620468432198129</v>
      </c>
      <c r="G132" s="12"/>
    </row>
    <row r="133" spans="1:7" x14ac:dyDescent="0.2">
      <c r="A133" s="1">
        <v>40330</v>
      </c>
      <c r="B133" s="36">
        <f t="shared" si="6"/>
        <v>1.6015042648262881E-2</v>
      </c>
      <c r="C133" s="6">
        <v>1.6015042648262883</v>
      </c>
      <c r="D133" s="12"/>
      <c r="E133" s="36">
        <f t="shared" si="5"/>
        <v>1.0144583061801094E-2</v>
      </c>
      <c r="F133" s="6">
        <v>1.0144583061801093</v>
      </c>
      <c r="G133" s="12"/>
    </row>
    <row r="134" spans="1:7" x14ac:dyDescent="0.2">
      <c r="A134" s="1">
        <v>40360</v>
      </c>
      <c r="B134" s="36">
        <f t="shared" si="6"/>
        <v>1.5636685073054366E-2</v>
      </c>
      <c r="C134" s="6">
        <v>1.5636685073054366</v>
      </c>
      <c r="D134" s="12"/>
      <c r="E134" s="36">
        <f t="shared" si="5"/>
        <v>9.6586111925321336E-3</v>
      </c>
      <c r="F134" s="6">
        <v>0.96586111925321338</v>
      </c>
      <c r="G134" s="12"/>
    </row>
    <row r="135" spans="1:7" x14ac:dyDescent="0.2">
      <c r="A135" s="1">
        <v>40391</v>
      </c>
      <c r="B135" s="36">
        <f t="shared" si="6"/>
        <v>1.5498247188442877E-2</v>
      </c>
      <c r="C135" s="6">
        <v>1.5498247188442877</v>
      </c>
      <c r="D135" s="12"/>
      <c r="E135" s="36">
        <f t="shared" si="5"/>
        <v>9.2551768065686664E-3</v>
      </c>
      <c r="F135" s="6">
        <v>0.92551768065686668</v>
      </c>
      <c r="G135" s="12"/>
    </row>
    <row r="136" spans="1:7" x14ac:dyDescent="0.2">
      <c r="A136" s="1">
        <v>40422</v>
      </c>
      <c r="B136" s="36">
        <f t="shared" si="6"/>
        <v>1.5834410539039868E-2</v>
      </c>
      <c r="C136" s="6">
        <v>1.5834410539039869</v>
      </c>
      <c r="D136" s="12"/>
      <c r="E136" s="36">
        <f t="shared" si="5"/>
        <v>9.1725258420081168E-3</v>
      </c>
      <c r="F136" s="6">
        <v>0.91725258420081168</v>
      </c>
      <c r="G136" s="12"/>
    </row>
    <row r="137" spans="1:7" x14ac:dyDescent="0.2">
      <c r="A137" s="8">
        <v>40452</v>
      </c>
      <c r="B137" s="36">
        <f t="shared" si="6"/>
        <v>1.6583065183567839E-2</v>
      </c>
      <c r="C137" s="6">
        <v>1.6583065183567838</v>
      </c>
      <c r="D137" s="12"/>
      <c r="E137" s="36">
        <f t="shared" si="5"/>
        <v>9.5605439452583693E-3</v>
      </c>
      <c r="F137" s="6">
        <v>0.95605439452583685</v>
      </c>
      <c r="G137" s="12"/>
    </row>
    <row r="138" spans="1:7" x14ac:dyDescent="0.2">
      <c r="A138" s="8">
        <v>40483</v>
      </c>
      <c r="B138" s="36">
        <f t="shared" si="6"/>
        <v>1.7545417376089206E-2</v>
      </c>
      <c r="C138" s="6">
        <v>1.7545417376089205</v>
      </c>
      <c r="D138" s="12"/>
      <c r="E138" s="36">
        <f t="shared" si="5"/>
        <v>1.0281622714776674E-2</v>
      </c>
      <c r="F138" s="6">
        <v>1.0281622714776675</v>
      </c>
      <c r="G138" s="12"/>
    </row>
    <row r="139" spans="1:7" x14ac:dyDescent="0.2">
      <c r="A139" s="8">
        <v>40513</v>
      </c>
      <c r="B139" s="36">
        <f t="shared" si="6"/>
        <v>1.825035004482755E-2</v>
      </c>
      <c r="C139" s="6">
        <v>1.825035004482755</v>
      </c>
      <c r="D139" s="12"/>
      <c r="E139" s="36">
        <f t="shared" si="5"/>
        <v>1.1042521092523032E-2</v>
      </c>
      <c r="F139" s="6">
        <v>1.1042521092523032</v>
      </c>
      <c r="G139" s="12"/>
    </row>
    <row r="140" spans="1:7" x14ac:dyDescent="0.2">
      <c r="A140" s="8">
        <v>40544</v>
      </c>
      <c r="B140" s="36">
        <f t="shared" si="6"/>
        <v>1.8378536721011144E-2</v>
      </c>
      <c r="C140" s="6">
        <v>1.8378536721011143</v>
      </c>
      <c r="D140" s="12"/>
      <c r="E140" s="36">
        <f t="shared" si="5"/>
        <v>1.1691841874606821E-2</v>
      </c>
      <c r="F140" s="6">
        <v>1.1691841874606821</v>
      </c>
      <c r="G140" s="12"/>
    </row>
    <row r="141" spans="1:7" x14ac:dyDescent="0.2">
      <c r="A141" s="8">
        <v>40575</v>
      </c>
      <c r="B141" s="36">
        <f t="shared" si="6"/>
        <v>1.8126603219905401E-2</v>
      </c>
      <c r="C141" s="6">
        <v>1.8126603219905402</v>
      </c>
      <c r="D141" s="12"/>
      <c r="E141" s="36">
        <f t="shared" si="5"/>
        <v>1.2172314065579551E-2</v>
      </c>
      <c r="F141" s="6">
        <v>1.217231406557955</v>
      </c>
      <c r="G141" s="12"/>
    </row>
    <row r="142" spans="1:7" x14ac:dyDescent="0.2">
      <c r="A142" s="8">
        <v>40603</v>
      </c>
      <c r="B142" s="36">
        <f t="shared" si="6"/>
        <v>1.7849118266896037E-2</v>
      </c>
      <c r="C142" s="6">
        <v>1.7849118266896036</v>
      </c>
      <c r="D142" s="12"/>
      <c r="E142" s="36">
        <f>F142/100</f>
        <v>1.2665303043608576E-2</v>
      </c>
      <c r="F142" s="6">
        <v>1.2665303043608576</v>
      </c>
      <c r="G142" s="12"/>
    </row>
    <row r="143" spans="1:7" x14ac:dyDescent="0.2">
      <c r="A143" s="8">
        <v>40634</v>
      </c>
      <c r="B143" s="36">
        <f t="shared" si="6"/>
        <v>1.7892478539720556E-2</v>
      </c>
      <c r="C143" s="6">
        <v>1.7892478539720555</v>
      </c>
      <c r="D143" s="12"/>
      <c r="E143" s="36">
        <f t="shared" ref="E143:E207" si="7">F143/100</f>
        <v>1.3335468461225117E-2</v>
      </c>
      <c r="F143" s="6">
        <v>1.3335468461225117</v>
      </c>
      <c r="G143" s="12"/>
    </row>
    <row r="144" spans="1:7" x14ac:dyDescent="0.2">
      <c r="A144" s="1">
        <v>40664</v>
      </c>
      <c r="B144" s="36">
        <f t="shared" si="6"/>
        <v>1.8833374297390189E-2</v>
      </c>
      <c r="C144" s="6">
        <v>1.8833374297390189</v>
      </c>
      <c r="D144" s="12"/>
      <c r="E144" s="36">
        <f t="shared" si="7"/>
        <v>1.4281755454016999E-2</v>
      </c>
      <c r="F144" s="6">
        <v>1.4281755454017</v>
      </c>
      <c r="G144" s="12"/>
    </row>
    <row r="145" spans="1:7" x14ac:dyDescent="0.2">
      <c r="A145" s="1">
        <v>40695</v>
      </c>
      <c r="B145" s="36">
        <f t="shared" si="6"/>
        <v>2.07482865704109E-2</v>
      </c>
      <c r="C145" s="6">
        <v>2.0748286570410901</v>
      </c>
      <c r="D145" s="12"/>
      <c r="E145" s="36">
        <f t="shared" si="7"/>
        <v>1.5256410343192875E-2</v>
      </c>
      <c r="F145" s="6">
        <v>1.5256410343192874</v>
      </c>
      <c r="G145" s="12"/>
    </row>
    <row r="146" spans="1:7" x14ac:dyDescent="0.2">
      <c r="A146" s="8">
        <v>40725</v>
      </c>
      <c r="B146" s="36">
        <f t="shared" si="6"/>
        <v>2.2912968043711485E-2</v>
      </c>
      <c r="C146" s="6">
        <v>2.2912968043711484</v>
      </c>
      <c r="D146" s="12"/>
      <c r="E146" s="36">
        <f t="shared" si="7"/>
        <v>1.5951364267343667E-2</v>
      </c>
      <c r="F146" s="6">
        <v>1.5951364267343666</v>
      </c>
      <c r="G146" s="12"/>
    </row>
    <row r="147" spans="1:7" x14ac:dyDescent="0.2">
      <c r="A147" s="8">
        <v>40756</v>
      </c>
      <c r="B147" s="36">
        <f t="shared" si="6"/>
        <v>2.4453625149548613E-2</v>
      </c>
      <c r="C147" s="6">
        <v>2.4453625149548612</v>
      </c>
      <c r="D147" s="12"/>
      <c r="E147" s="36">
        <f t="shared" si="7"/>
        <v>1.6176648370632707E-2</v>
      </c>
      <c r="F147" s="6">
        <v>1.6176648370632707</v>
      </c>
      <c r="G147" s="12"/>
    </row>
    <row r="148" spans="1:7" x14ac:dyDescent="0.2">
      <c r="A148" s="1">
        <v>40787</v>
      </c>
      <c r="B148" s="36">
        <f t="shared" si="6"/>
        <v>2.5085737336030575E-2</v>
      </c>
      <c r="C148" s="6">
        <v>2.5085737336030576</v>
      </c>
      <c r="D148" s="12"/>
      <c r="E148" s="36">
        <f t="shared" si="7"/>
        <v>1.5765869306619943E-2</v>
      </c>
      <c r="F148" s="6">
        <v>1.5765869306619942</v>
      </c>
      <c r="G148" s="12"/>
    </row>
    <row r="149" spans="1:7" x14ac:dyDescent="0.2">
      <c r="A149" s="8">
        <v>40817</v>
      </c>
      <c r="B149" s="36">
        <f t="shared" si="6"/>
        <v>2.486250643946368E-2</v>
      </c>
      <c r="C149" s="6">
        <v>2.4862506439463679</v>
      </c>
      <c r="D149" s="12"/>
      <c r="E149" s="36">
        <f t="shared" si="7"/>
        <v>1.4788627504761445E-2</v>
      </c>
      <c r="F149" s="6">
        <v>1.4788627504761445</v>
      </c>
      <c r="G149" s="12"/>
    </row>
    <row r="150" spans="1:7" x14ac:dyDescent="0.2">
      <c r="A150" s="8">
        <v>40848</v>
      </c>
      <c r="B150" s="36">
        <f t="shared" si="6"/>
        <v>2.4122183980238892E-2</v>
      </c>
      <c r="C150" s="6">
        <v>2.4122183980238892</v>
      </c>
      <c r="D150" s="12"/>
      <c r="E150" s="36">
        <f t="shared" si="7"/>
        <v>1.3846014416791681E-2</v>
      </c>
      <c r="F150" s="6">
        <v>1.3846014416791681</v>
      </c>
      <c r="G150" s="12"/>
    </row>
    <row r="151" spans="1:7" x14ac:dyDescent="0.2">
      <c r="A151" s="8">
        <v>40878</v>
      </c>
      <c r="B151" s="36">
        <f t="shared" si="6"/>
        <v>2.3395732756523877E-2</v>
      </c>
      <c r="C151" s="6">
        <v>2.3395732756523877</v>
      </c>
      <c r="D151" s="12"/>
      <c r="E151" s="36">
        <f t="shared" si="7"/>
        <v>1.3397504001852419E-2</v>
      </c>
      <c r="F151" s="6">
        <v>1.3397504001852418</v>
      </c>
      <c r="G151" s="12"/>
    </row>
    <row r="152" spans="1:7" x14ac:dyDescent="0.2">
      <c r="A152" s="8">
        <v>40909</v>
      </c>
      <c r="B152" s="36">
        <f t="shared" si="6"/>
        <v>2.2910201133944971E-2</v>
      </c>
      <c r="C152" s="6">
        <v>2.291020113394497</v>
      </c>
      <c r="D152" s="12"/>
      <c r="E152" s="36">
        <f t="shared" si="7"/>
        <v>1.3747812672382469E-2</v>
      </c>
      <c r="F152" s="6">
        <v>1.3747812672382469</v>
      </c>
    </row>
    <row r="153" spans="1:7" x14ac:dyDescent="0.2">
      <c r="A153" s="8">
        <v>40940</v>
      </c>
      <c r="B153" s="36">
        <f t="shared" si="6"/>
        <v>2.253868071573506E-2</v>
      </c>
      <c r="C153" s="6">
        <v>2.253868071573506</v>
      </c>
      <c r="D153" s="12"/>
      <c r="E153" s="36">
        <f t="shared" si="7"/>
        <v>1.5130681152863116E-2</v>
      </c>
      <c r="F153" s="6">
        <v>1.5130681152863117</v>
      </c>
    </row>
    <row r="154" spans="1:7" x14ac:dyDescent="0.2">
      <c r="A154" s="1">
        <v>40969</v>
      </c>
      <c r="B154" s="36">
        <f t="shared" si="6"/>
        <v>2.2133683503769569E-2</v>
      </c>
      <c r="C154" s="6">
        <v>2.2133683503769568</v>
      </c>
      <c r="D154" s="6"/>
      <c r="E154" s="36">
        <f t="shared" si="7"/>
        <v>1.7424510245768868E-2</v>
      </c>
      <c r="F154" s="6">
        <v>1.7424510245768869</v>
      </c>
    </row>
    <row r="155" spans="1:7" x14ac:dyDescent="0.2">
      <c r="A155" s="8">
        <v>41000</v>
      </c>
      <c r="B155" s="36">
        <f t="shared" si="6"/>
        <v>2.1650757570510219E-2</v>
      </c>
      <c r="C155" s="6">
        <v>2.1650757570510217</v>
      </c>
      <c r="D155" s="6"/>
      <c r="E155" s="36">
        <f t="shared" si="7"/>
        <v>2.0072454783107898E-2</v>
      </c>
      <c r="F155" s="6">
        <v>2.0072454783107898</v>
      </c>
    </row>
    <row r="156" spans="1:7" x14ac:dyDescent="0.2">
      <c r="A156" s="8">
        <v>41030</v>
      </c>
      <c r="B156" s="36">
        <f t="shared" si="6"/>
        <v>2.0891728336318832E-2</v>
      </c>
      <c r="C156" s="6">
        <v>2.0891728336318831</v>
      </c>
      <c r="E156" s="36">
        <f t="shared" si="7"/>
        <v>2.2498285435514704E-2</v>
      </c>
      <c r="F156" s="6">
        <v>2.2498285435514704</v>
      </c>
    </row>
    <row r="157" spans="1:7" x14ac:dyDescent="0.2">
      <c r="A157" s="8">
        <v>41061</v>
      </c>
      <c r="B157" s="36">
        <f t="shared" si="6"/>
        <v>1.9910247881431812E-2</v>
      </c>
      <c r="C157" s="6">
        <v>1.9910247881431811</v>
      </c>
      <c r="E157" s="36">
        <f t="shared" si="7"/>
        <v>2.3943466156462659E-2</v>
      </c>
      <c r="F157" s="6">
        <v>2.3943466156462661</v>
      </c>
    </row>
    <row r="158" spans="1:7" x14ac:dyDescent="0.2">
      <c r="A158" s="8">
        <v>41091</v>
      </c>
      <c r="B158" s="36">
        <f t="shared" si="6"/>
        <v>1.9011415265173998E-2</v>
      </c>
      <c r="C158" s="6">
        <v>1.9011415265173999</v>
      </c>
      <c r="E158" s="36">
        <f t="shared" si="7"/>
        <v>2.3783263308884223E-2</v>
      </c>
      <c r="F158" s="6">
        <v>2.3783263308884224</v>
      </c>
    </row>
    <row r="159" spans="1:7" x14ac:dyDescent="0.2">
      <c r="A159" s="8">
        <v>41122</v>
      </c>
      <c r="B159" s="36">
        <f t="shared" si="6"/>
        <v>1.8734319007297374E-2</v>
      </c>
      <c r="C159" s="6">
        <v>1.8734319007297373</v>
      </c>
      <c r="E159" s="36">
        <f t="shared" si="7"/>
        <v>2.2761349872151365E-2</v>
      </c>
      <c r="F159" s="6">
        <v>2.2761349872151366</v>
      </c>
    </row>
    <row r="160" spans="1:7" x14ac:dyDescent="0.2">
      <c r="A160" s="8">
        <v>41153</v>
      </c>
      <c r="B160" s="36">
        <f t="shared" si="6"/>
        <v>1.9496374971019616E-2</v>
      </c>
      <c r="C160" s="6">
        <v>1.9496374971019617</v>
      </c>
      <c r="E160" s="36">
        <f t="shared" si="7"/>
        <v>2.1903410308012097E-2</v>
      </c>
      <c r="F160" s="6">
        <v>2.1903410308012097</v>
      </c>
    </row>
    <row r="161" spans="1:6" x14ac:dyDescent="0.2">
      <c r="A161" s="8">
        <v>41183</v>
      </c>
      <c r="B161" s="36">
        <f t="shared" si="6"/>
        <v>2.1234812074969498E-2</v>
      </c>
      <c r="C161" s="6">
        <v>2.1234812074969498</v>
      </c>
      <c r="E161" s="36">
        <f t="shared" si="7"/>
        <v>2.2031941718086232E-2</v>
      </c>
      <c r="F161" s="6">
        <v>2.2031941718086232</v>
      </c>
    </row>
    <row r="162" spans="1:6" x14ac:dyDescent="0.2">
      <c r="A162" s="8">
        <v>41214</v>
      </c>
      <c r="B162" s="36">
        <f t="shared" si="6"/>
        <v>2.3674112337486591E-2</v>
      </c>
      <c r="C162" s="6">
        <v>2.3674112337486592</v>
      </c>
      <c r="E162" s="36">
        <f t="shared" si="7"/>
        <v>2.3303029640466731E-2</v>
      </c>
      <c r="F162" s="6">
        <v>2.3303029640466733</v>
      </c>
    </row>
    <row r="163" spans="1:6" x14ac:dyDescent="0.2">
      <c r="A163" s="8">
        <v>41244</v>
      </c>
      <c r="B163" s="36">
        <f t="shared" si="6"/>
        <v>2.6237513702279509E-2</v>
      </c>
      <c r="C163" s="6">
        <v>2.6237513702279509</v>
      </c>
      <c r="E163" s="36">
        <f t="shared" si="7"/>
        <v>2.5667004908886636E-2</v>
      </c>
      <c r="F163" s="6">
        <v>2.5667004908886635</v>
      </c>
    </row>
    <row r="164" spans="1:6" x14ac:dyDescent="0.2">
      <c r="A164" s="8">
        <v>41275</v>
      </c>
      <c r="B164" s="36">
        <f t="shared" si="6"/>
        <v>2.8422809684549341E-2</v>
      </c>
      <c r="C164" s="6">
        <v>2.8422809684549342</v>
      </c>
      <c r="E164" s="36">
        <f t="shared" si="7"/>
        <v>2.8815184383828497E-2</v>
      </c>
      <c r="F164" s="6">
        <v>2.8815184383828498</v>
      </c>
    </row>
    <row r="165" spans="1:6" x14ac:dyDescent="0.2">
      <c r="A165" s="8">
        <v>41306</v>
      </c>
      <c r="B165" s="36">
        <f t="shared" si="6"/>
        <v>2.97991320800313E-2</v>
      </c>
      <c r="C165" s="6">
        <v>2.9799132080031301</v>
      </c>
      <c r="E165" s="36">
        <f t="shared" si="7"/>
        <v>3.1899184775794731E-2</v>
      </c>
      <c r="F165" s="6">
        <v>3.1899184775794733</v>
      </c>
    </row>
    <row r="166" spans="1:6" x14ac:dyDescent="0.2">
      <c r="A166" s="8">
        <v>41334</v>
      </c>
      <c r="B166" s="36">
        <f t="shared" si="6"/>
        <v>3.0479547213611079E-2</v>
      </c>
      <c r="C166" s="6">
        <v>3.047954721361108</v>
      </c>
      <c r="E166" s="36">
        <f t="shared" si="7"/>
        <v>3.4350413031870114E-2</v>
      </c>
      <c r="F166" s="6">
        <v>3.4350413031870111</v>
      </c>
    </row>
    <row r="167" spans="1:6" x14ac:dyDescent="0.2">
      <c r="A167" s="8">
        <v>41365</v>
      </c>
      <c r="B167" s="36">
        <f t="shared" si="6"/>
        <v>3.0859573579237177E-2</v>
      </c>
      <c r="C167" s="6">
        <v>3.0859573579237178</v>
      </c>
      <c r="E167" s="36">
        <f t="shared" si="7"/>
        <v>3.581623724226931E-2</v>
      </c>
      <c r="F167" s="6">
        <v>3.5816237242269309</v>
      </c>
    </row>
    <row r="168" spans="1:6" x14ac:dyDescent="0.2">
      <c r="A168" s="8">
        <v>41395</v>
      </c>
      <c r="B168" s="36">
        <f t="shared" si="6"/>
        <v>3.115513927763108E-2</v>
      </c>
      <c r="C168" s="6">
        <v>3.1155139277631081</v>
      </c>
      <c r="E168" s="36">
        <f t="shared" si="7"/>
        <v>3.6198149232139799E-2</v>
      </c>
      <c r="F168" s="6">
        <v>3.6198149232139802</v>
      </c>
    </row>
    <row r="169" spans="1:6" x14ac:dyDescent="0.2">
      <c r="A169" s="8">
        <v>41426</v>
      </c>
      <c r="B169" s="36">
        <f t="shared" si="6"/>
        <v>3.1442450915780691E-2</v>
      </c>
      <c r="C169" s="6">
        <v>3.1442450915780693</v>
      </c>
      <c r="E169" s="36">
        <f t="shared" si="7"/>
        <v>3.5523280585830971E-2</v>
      </c>
      <c r="F169" s="6">
        <v>3.5523280585830972</v>
      </c>
    </row>
    <row r="170" spans="1:6" x14ac:dyDescent="0.2">
      <c r="A170" s="8">
        <v>41456</v>
      </c>
      <c r="B170" s="36">
        <f t="shared" si="6"/>
        <v>3.1573095325088806E-2</v>
      </c>
      <c r="C170" s="6">
        <v>3.1573095325088802</v>
      </c>
      <c r="E170" s="36">
        <f t="shared" si="7"/>
        <v>3.3969210424797079E-2</v>
      </c>
      <c r="F170" s="6">
        <v>3.3969210424797076</v>
      </c>
    </row>
    <row r="171" spans="1:6" x14ac:dyDescent="0.2">
      <c r="A171" s="8">
        <v>41487</v>
      </c>
      <c r="B171" s="36">
        <f t="shared" si="6"/>
        <v>3.1446969744543377E-2</v>
      </c>
      <c r="C171" s="6">
        <v>3.1446969744543374</v>
      </c>
      <c r="E171" s="36">
        <f t="shared" si="7"/>
        <v>3.179387249486456E-2</v>
      </c>
      <c r="F171" s="6">
        <v>3.1793872494864561</v>
      </c>
    </row>
    <row r="172" spans="1:6" x14ac:dyDescent="0.2">
      <c r="A172" s="8">
        <v>41518</v>
      </c>
      <c r="B172" s="36">
        <f t="shared" si="6"/>
        <v>3.1052658648088104E-2</v>
      </c>
      <c r="C172" s="6">
        <v>3.1052658648088105</v>
      </c>
      <c r="E172" s="36">
        <f t="shared" si="7"/>
        <v>2.9382822527749243E-2</v>
      </c>
      <c r="F172" s="6">
        <v>2.9382822527749242</v>
      </c>
    </row>
    <row r="173" spans="1:6" x14ac:dyDescent="0.2">
      <c r="A173" s="8">
        <v>41548</v>
      </c>
      <c r="B173" s="36">
        <f t="shared" si="6"/>
        <v>3.0585650645952159E-2</v>
      </c>
      <c r="C173" s="6">
        <v>3.058565064595216</v>
      </c>
      <c r="E173" s="36">
        <f t="shared" si="7"/>
        <v>2.7477911561491472E-2</v>
      </c>
      <c r="F173" s="6">
        <v>2.7477911561491473</v>
      </c>
    </row>
    <row r="174" spans="1:6" x14ac:dyDescent="0.2">
      <c r="A174" s="8">
        <v>41579</v>
      </c>
      <c r="B174" s="36">
        <f t="shared" si="6"/>
        <v>3.0019505007727671E-2</v>
      </c>
      <c r="C174" s="6">
        <v>3.0019505007727671</v>
      </c>
      <c r="E174" s="36">
        <f t="shared" si="7"/>
        <v>2.6230915781532919E-2</v>
      </c>
      <c r="F174" s="6">
        <v>2.623091578153292</v>
      </c>
    </row>
    <row r="175" spans="1:6" x14ac:dyDescent="0.2">
      <c r="A175" s="8">
        <v>41609</v>
      </c>
      <c r="B175" s="36">
        <f t="shared" si="6"/>
        <v>2.9262761646793249E-2</v>
      </c>
      <c r="C175" s="6">
        <v>2.9262761646793249</v>
      </c>
      <c r="E175" s="36">
        <f t="shared" si="7"/>
        <v>2.5524390441051929E-2</v>
      </c>
      <c r="F175" s="6">
        <v>2.552439044105193</v>
      </c>
    </row>
    <row r="176" spans="1:6" x14ac:dyDescent="0.2">
      <c r="A176" s="8">
        <v>41640</v>
      </c>
      <c r="B176" s="36">
        <f t="shared" si="6"/>
        <v>2.8364695021524274E-2</v>
      </c>
      <c r="C176" s="6">
        <v>2.8364695021524273</v>
      </c>
      <c r="E176" s="36">
        <f t="shared" si="7"/>
        <v>2.5083101070939334E-2</v>
      </c>
      <c r="F176" s="6">
        <v>2.5083101070939335</v>
      </c>
    </row>
    <row r="177" spans="1:6" x14ac:dyDescent="0.2">
      <c r="A177" s="8">
        <v>41671</v>
      </c>
      <c r="B177" s="36">
        <f t="shared" si="6"/>
        <v>2.7581233931551156E-2</v>
      </c>
      <c r="C177" s="6">
        <v>2.7581233931551155</v>
      </c>
      <c r="E177" s="36">
        <f t="shared" si="7"/>
        <v>2.4801908600144387E-2</v>
      </c>
      <c r="F177" s="6">
        <v>2.4801908600144387</v>
      </c>
    </row>
    <row r="178" spans="1:6" x14ac:dyDescent="0.2">
      <c r="A178" s="8">
        <v>41699</v>
      </c>
      <c r="B178" s="36">
        <f t="shared" si="6"/>
        <v>2.7193549062707708E-2</v>
      </c>
      <c r="C178" s="6">
        <v>2.7193549062707709</v>
      </c>
      <c r="E178" s="36">
        <f t="shared" si="7"/>
        <v>2.472654928201155E-2</v>
      </c>
      <c r="F178" s="6">
        <v>2.472654928201155</v>
      </c>
    </row>
    <row r="179" spans="1:6" x14ac:dyDescent="0.2">
      <c r="A179" s="8">
        <v>41730</v>
      </c>
      <c r="B179" s="36">
        <f t="shared" si="6"/>
        <v>2.7506742829695896E-2</v>
      </c>
      <c r="C179" s="6">
        <v>2.7506742829695896</v>
      </c>
      <c r="E179" s="36">
        <f t="shared" si="7"/>
        <v>2.4904018082789466E-2</v>
      </c>
      <c r="F179" s="6">
        <v>2.4904018082789467</v>
      </c>
    </row>
    <row r="180" spans="1:6" x14ac:dyDescent="0.2">
      <c r="A180" s="8">
        <v>41760</v>
      </c>
      <c r="B180" s="36">
        <f t="shared" si="6"/>
        <v>2.8661029640052901E-2</v>
      </c>
      <c r="C180" s="6">
        <v>2.86610296400529</v>
      </c>
      <c r="E180" s="36">
        <f t="shared" si="7"/>
        <v>2.5081556858750683E-2</v>
      </c>
      <c r="F180" s="6">
        <v>2.5081556858750682</v>
      </c>
    </row>
    <row r="181" spans="1:6" x14ac:dyDescent="0.2">
      <c r="A181" s="8">
        <v>41791</v>
      </c>
      <c r="B181" s="36">
        <f t="shared" si="6"/>
        <v>3.020995533444152E-2</v>
      </c>
      <c r="C181" s="6">
        <v>3.0209955334441521</v>
      </c>
      <c r="E181" s="36">
        <f t="shared" si="7"/>
        <v>2.504199332727524E-2</v>
      </c>
      <c r="F181" s="6">
        <v>2.504199332727524</v>
      </c>
    </row>
    <row r="182" spans="1:6" x14ac:dyDescent="0.2">
      <c r="A182" s="8">
        <v>41821</v>
      </c>
      <c r="B182" s="36">
        <f t="shared" si="6"/>
        <v>3.1555705517211569E-2</v>
      </c>
      <c r="C182" s="6">
        <v>3.1555705517211567</v>
      </c>
      <c r="E182" s="36">
        <f t="shared" si="7"/>
        <v>2.450272973442217E-2</v>
      </c>
      <c r="F182" s="6">
        <v>2.4502729734422171</v>
      </c>
    </row>
    <row r="183" spans="1:6" x14ac:dyDescent="0.2">
      <c r="A183" s="8">
        <v>41852</v>
      </c>
      <c r="B183" s="36">
        <f t="shared" si="6"/>
        <v>3.2260253509487739E-2</v>
      </c>
      <c r="C183" s="6">
        <v>3.226025350948774</v>
      </c>
      <c r="E183" s="36">
        <f t="shared" si="7"/>
        <v>2.3399627807939319E-2</v>
      </c>
      <c r="F183" s="6">
        <v>2.3399627807939321</v>
      </c>
    </row>
    <row r="184" spans="1:6" x14ac:dyDescent="0.2">
      <c r="A184" s="8">
        <v>41883</v>
      </c>
      <c r="B184" s="36">
        <f t="shared" si="6"/>
        <v>3.2152865080910552E-2</v>
      </c>
      <c r="C184" s="6">
        <v>3.2152865080910549</v>
      </c>
      <c r="E184" s="36">
        <f t="shared" si="7"/>
        <v>2.2162934079780993E-2</v>
      </c>
      <c r="F184" s="6">
        <v>2.2162934079780992</v>
      </c>
    </row>
    <row r="185" spans="1:6" x14ac:dyDescent="0.2">
      <c r="A185" s="8">
        <v>41913</v>
      </c>
      <c r="B185" s="36">
        <f t="shared" si="6"/>
        <v>3.1590106501120555E-2</v>
      </c>
      <c r="C185" s="6">
        <v>3.1590106501120556</v>
      </c>
      <c r="E185" s="36">
        <f t="shared" si="7"/>
        <v>2.1204589444789777E-2</v>
      </c>
      <c r="F185" s="6">
        <v>2.1204589444789779</v>
      </c>
    </row>
    <row r="186" spans="1:6" x14ac:dyDescent="0.2">
      <c r="A186" s="8">
        <v>41944</v>
      </c>
      <c r="B186" s="36">
        <f t="shared" si="6"/>
        <v>3.0897026976324724E-2</v>
      </c>
      <c r="C186" s="6">
        <v>3.0897026976324722</v>
      </c>
      <c r="E186" s="36">
        <f t="shared" si="7"/>
        <v>2.0700281186549381E-2</v>
      </c>
      <c r="F186" s="6">
        <v>2.0700281186549381</v>
      </c>
    </row>
    <row r="187" spans="1:6" x14ac:dyDescent="0.2">
      <c r="A187" s="8">
        <v>41974</v>
      </c>
      <c r="B187" s="36">
        <f t="shared" si="6"/>
        <v>3.0248683967578013E-2</v>
      </c>
      <c r="C187" s="6">
        <v>3.0248683967578014</v>
      </c>
      <c r="E187" s="36">
        <f t="shared" si="7"/>
        <v>2.0817578541717577E-2</v>
      </c>
      <c r="F187" s="6">
        <v>2.0817578541717578</v>
      </c>
    </row>
    <row r="188" spans="1:6" x14ac:dyDescent="0.2">
      <c r="A188" s="8">
        <v>42005</v>
      </c>
      <c r="B188" s="36">
        <f t="shared" si="6"/>
        <v>2.9722279859566169E-2</v>
      </c>
      <c r="C188" s="6">
        <v>2.972227985956617</v>
      </c>
      <c r="E188" s="36">
        <f t="shared" si="7"/>
        <v>2.1511105353746087E-2</v>
      </c>
      <c r="F188" s="6">
        <v>2.1511105353746087</v>
      </c>
    </row>
    <row r="189" spans="1:6" x14ac:dyDescent="0.2">
      <c r="A189" s="8">
        <v>42036</v>
      </c>
      <c r="B189" s="36">
        <f t="shared" si="6"/>
        <v>2.9291482388160449E-2</v>
      </c>
      <c r="C189" s="6">
        <v>2.9291482388160448</v>
      </c>
      <c r="E189" s="36">
        <f t="shared" si="7"/>
        <v>2.2495408088506821E-2</v>
      </c>
      <c r="F189" s="6">
        <v>2.2495408088506821</v>
      </c>
    </row>
    <row r="190" spans="1:6" x14ac:dyDescent="0.2">
      <c r="A190" s="8">
        <v>42064</v>
      </c>
      <c r="B190" s="36">
        <f t="shared" si="6"/>
        <v>2.8927866062816002E-2</v>
      </c>
      <c r="C190" s="6">
        <v>2.8927866062816001</v>
      </c>
      <c r="E190" s="36">
        <f t="shared" si="7"/>
        <v>2.3427802902931675E-2</v>
      </c>
      <c r="F190" s="6">
        <v>2.3427802902931676</v>
      </c>
    </row>
    <row r="191" spans="1:6" x14ac:dyDescent="0.2">
      <c r="A191" s="8">
        <v>42095</v>
      </c>
      <c r="B191" s="36">
        <f t="shared" si="6"/>
        <v>2.8745036851335209E-2</v>
      </c>
      <c r="C191" s="6">
        <v>2.8745036851335208</v>
      </c>
      <c r="E191" s="36">
        <f t="shared" si="7"/>
        <v>2.4045969017827712E-2</v>
      </c>
      <c r="F191" s="6">
        <v>2.4045969017827713</v>
      </c>
    </row>
    <row r="192" spans="1:6" x14ac:dyDescent="0.2">
      <c r="A192" s="8">
        <v>42125</v>
      </c>
      <c r="B192" s="36">
        <f t="shared" si="6"/>
        <v>2.8736524411060779E-2</v>
      </c>
      <c r="C192" s="6">
        <v>2.8736524411060778</v>
      </c>
      <c r="E192" s="36">
        <f t="shared" si="7"/>
        <v>2.4224239313107923E-2</v>
      </c>
      <c r="F192" s="6">
        <v>2.4224239313107923</v>
      </c>
    </row>
    <row r="193" spans="1:6" x14ac:dyDescent="0.2">
      <c r="A193" s="8">
        <v>42156</v>
      </c>
      <c r="B193" s="36">
        <f t="shared" si="6"/>
        <v>2.8912425593583722E-2</v>
      </c>
      <c r="C193" s="6">
        <v>2.8912425593583722</v>
      </c>
      <c r="E193" s="36">
        <f t="shared" si="7"/>
        <v>2.4103797440483604E-2</v>
      </c>
      <c r="F193" s="6">
        <v>2.4103797440483605</v>
      </c>
    </row>
    <row r="194" spans="1:6" x14ac:dyDescent="0.2">
      <c r="A194" s="8">
        <v>42186</v>
      </c>
      <c r="B194" s="36">
        <f t="shared" si="6"/>
        <v>2.9206314732830464E-2</v>
      </c>
      <c r="C194" s="6">
        <v>2.9206314732830463</v>
      </c>
      <c r="E194" s="36">
        <f t="shared" si="7"/>
        <v>2.3670857887125564E-2</v>
      </c>
      <c r="F194" s="6">
        <v>2.3670857887125565</v>
      </c>
    </row>
    <row r="195" spans="1:6" x14ac:dyDescent="0.2">
      <c r="A195" s="8">
        <v>42217</v>
      </c>
      <c r="B195" s="36">
        <f t="shared" si="6"/>
        <v>2.967906709838522E-2</v>
      </c>
      <c r="C195" s="6">
        <v>2.9679067098385219</v>
      </c>
      <c r="E195" s="36">
        <f t="shared" si="7"/>
        <v>2.3241310195209853E-2</v>
      </c>
      <c r="F195" s="6">
        <v>2.3241310195209852</v>
      </c>
    </row>
    <row r="196" spans="1:6" x14ac:dyDescent="0.2">
      <c r="A196" s="8">
        <v>42248</v>
      </c>
      <c r="B196" s="36">
        <f t="shared" ref="B196:B259" si="8">C196/100</f>
        <v>3.046703791367129E-2</v>
      </c>
      <c r="C196" s="6">
        <v>3.0467037913671291</v>
      </c>
      <c r="E196" s="36">
        <f t="shared" si="7"/>
        <v>2.2844572810945721E-2</v>
      </c>
      <c r="F196" s="6">
        <v>2.2844572810945722</v>
      </c>
    </row>
    <row r="197" spans="1:6" x14ac:dyDescent="0.2">
      <c r="A197" s="8">
        <v>42278</v>
      </c>
      <c r="B197" s="36">
        <f t="shared" si="8"/>
        <v>3.1439081629822695E-2</v>
      </c>
      <c r="C197" s="6">
        <v>3.1439081629822692</v>
      </c>
      <c r="E197" s="36">
        <f t="shared" si="7"/>
        <v>2.2930903810888133E-2</v>
      </c>
      <c r="F197" s="6">
        <v>2.2930903810888132</v>
      </c>
    </row>
    <row r="198" spans="1:6" x14ac:dyDescent="0.2">
      <c r="A198" s="8">
        <v>42309</v>
      </c>
      <c r="B198" s="36">
        <f t="shared" si="8"/>
        <v>3.2105103041240098E-2</v>
      </c>
      <c r="C198" s="6">
        <v>3.2105103041240097</v>
      </c>
      <c r="E198" s="36">
        <f t="shared" si="7"/>
        <v>2.3645587136036782E-2</v>
      </c>
      <c r="F198" s="6">
        <v>2.3645587136036781</v>
      </c>
    </row>
    <row r="199" spans="1:6" x14ac:dyDescent="0.2">
      <c r="A199" s="8">
        <v>42339</v>
      </c>
      <c r="B199" s="36">
        <f t="shared" si="8"/>
        <v>3.2053395462275307E-2</v>
      </c>
      <c r="C199" s="6">
        <v>3.2053395462275307</v>
      </c>
      <c r="E199" s="36">
        <f t="shared" si="7"/>
        <v>2.4871271099380386E-2</v>
      </c>
      <c r="F199" s="6">
        <v>2.4871271099380388</v>
      </c>
    </row>
    <row r="200" spans="1:6" x14ac:dyDescent="0.2">
      <c r="A200" s="8">
        <v>42370</v>
      </c>
      <c r="B200" s="36">
        <f t="shared" si="8"/>
        <v>3.1070149386229522E-2</v>
      </c>
      <c r="C200" s="6">
        <v>3.1070149386229522</v>
      </c>
      <c r="E200" s="36">
        <f t="shared" si="7"/>
        <v>2.6441014866918043E-2</v>
      </c>
      <c r="F200" s="6">
        <v>2.6441014866918042</v>
      </c>
    </row>
    <row r="201" spans="1:6" x14ac:dyDescent="0.2">
      <c r="A201" s="8">
        <v>42401</v>
      </c>
      <c r="B201" s="36">
        <f t="shared" si="8"/>
        <v>2.9459324731761546E-2</v>
      </c>
      <c r="C201" s="6">
        <v>2.9459324731761547</v>
      </c>
      <c r="E201" s="36">
        <f t="shared" si="7"/>
        <v>2.8018329027761194E-2</v>
      </c>
      <c r="F201" s="6">
        <v>2.8018329027761193</v>
      </c>
    </row>
    <row r="202" spans="1:6" x14ac:dyDescent="0.2">
      <c r="A202" s="8">
        <v>42430</v>
      </c>
      <c r="B202" s="36">
        <f t="shared" si="8"/>
        <v>2.7750472865870811E-2</v>
      </c>
      <c r="C202" s="6">
        <v>2.775047286587081</v>
      </c>
      <c r="E202" s="36">
        <f t="shared" si="7"/>
        <v>2.9099927165223725E-2</v>
      </c>
      <c r="F202" s="6">
        <v>2.9099927165223725</v>
      </c>
    </row>
    <row r="203" spans="1:6" x14ac:dyDescent="0.2">
      <c r="A203" s="8">
        <v>42461</v>
      </c>
      <c r="B203" s="36">
        <f t="shared" si="8"/>
        <v>2.643847199701764E-2</v>
      </c>
      <c r="C203" s="6">
        <v>2.6438471997017641</v>
      </c>
      <c r="E203" s="36">
        <f t="shared" si="7"/>
        <v>2.9392487332128767E-2</v>
      </c>
      <c r="F203" s="6">
        <v>2.9392487332128767</v>
      </c>
    </row>
    <row r="204" spans="1:6" x14ac:dyDescent="0.2">
      <c r="A204" s="8">
        <v>42491</v>
      </c>
      <c r="B204" s="36">
        <f t="shared" si="8"/>
        <v>2.5671796548737868E-2</v>
      </c>
      <c r="C204" s="6">
        <v>2.5671796548737866</v>
      </c>
      <c r="E204" s="36">
        <f t="shared" si="7"/>
        <v>2.8880215882639296E-2</v>
      </c>
      <c r="F204" s="6">
        <v>2.8880215882639297</v>
      </c>
    </row>
    <row r="205" spans="1:6" x14ac:dyDescent="0.2">
      <c r="A205" s="8">
        <v>42522</v>
      </c>
      <c r="B205" s="36">
        <f t="shared" si="8"/>
        <v>2.5223836755978179E-2</v>
      </c>
      <c r="C205" s="6">
        <v>2.5223836755978177</v>
      </c>
      <c r="E205" s="36">
        <f t="shared" si="7"/>
        <v>2.7853646379775499E-2</v>
      </c>
      <c r="F205" s="6">
        <v>2.7853646379775499</v>
      </c>
    </row>
    <row r="206" spans="1:6" x14ac:dyDescent="0.2">
      <c r="A206" s="8">
        <v>42552</v>
      </c>
      <c r="B206" s="36">
        <f t="shared" si="8"/>
        <v>2.4787941600145282E-2</v>
      </c>
      <c r="C206" s="6">
        <v>2.478794160014528</v>
      </c>
      <c r="E206" s="36">
        <f t="shared" si="7"/>
        <v>2.6447474029768114E-2</v>
      </c>
      <c r="F206" s="6">
        <v>2.6447474029768112</v>
      </c>
    </row>
    <row r="207" spans="1:6" customFormat="1" x14ac:dyDescent="0.2">
      <c r="A207" s="8">
        <v>42583</v>
      </c>
      <c r="B207" s="36">
        <f t="shared" si="8"/>
        <v>2.4186265153171613E-2</v>
      </c>
      <c r="C207" s="6">
        <v>2.4186265153171611</v>
      </c>
      <c r="D207" s="2"/>
      <c r="E207" s="36">
        <f t="shared" si="7"/>
        <v>2.5244052223068955E-2</v>
      </c>
      <c r="F207" s="6">
        <v>2.5244052223068953</v>
      </c>
    </row>
    <row r="208" spans="1:6" customFormat="1" x14ac:dyDescent="0.2">
      <c r="A208" s="8">
        <v>42614</v>
      </c>
      <c r="B208" s="36">
        <f t="shared" si="8"/>
        <v>2.3600443761650061E-2</v>
      </c>
      <c r="C208" s="6">
        <v>2.3600443761650061</v>
      </c>
      <c r="D208" s="2"/>
      <c r="E208" s="36">
        <f t="shared" ref="E208:E271" si="9">F208/100</f>
        <v>2.4447209311572387E-2</v>
      </c>
      <c r="F208" s="6">
        <v>2.4447209311572387</v>
      </c>
    </row>
    <row r="209" spans="1:6" customFormat="1" x14ac:dyDescent="0.2">
      <c r="A209" s="8">
        <v>42644</v>
      </c>
      <c r="B209" s="36">
        <f t="shared" si="8"/>
        <v>2.3159319682960703E-2</v>
      </c>
      <c r="C209" s="6">
        <v>2.3159319682960704</v>
      </c>
      <c r="D209" s="2"/>
      <c r="E209" s="36">
        <f t="shared" si="9"/>
        <v>2.4145487723600763E-2</v>
      </c>
      <c r="F209" s="6">
        <v>2.4145487723600763</v>
      </c>
    </row>
    <row r="210" spans="1:6" customFormat="1" x14ac:dyDescent="0.2">
      <c r="A210" s="8">
        <v>42675</v>
      </c>
      <c r="B210" s="36">
        <f t="shared" si="8"/>
        <v>2.2955176340044264E-2</v>
      </c>
      <c r="C210" s="6">
        <v>2.2955176340044265</v>
      </c>
      <c r="D210" s="2"/>
      <c r="E210" s="36">
        <f t="shared" si="9"/>
        <v>2.4132608997530697E-2</v>
      </c>
      <c r="F210" s="6">
        <v>2.4132608997530696</v>
      </c>
    </row>
    <row r="211" spans="1:6" customFormat="1" x14ac:dyDescent="0.2">
      <c r="A211" s="8">
        <v>42705</v>
      </c>
      <c r="B211" s="36">
        <f t="shared" si="8"/>
        <v>2.285397634363015E-2</v>
      </c>
      <c r="C211" s="6">
        <v>2.2853976343630151</v>
      </c>
      <c r="D211" s="2"/>
      <c r="E211" s="36">
        <f t="shared" si="9"/>
        <v>2.4300423103955918E-2</v>
      </c>
      <c r="F211" s="6">
        <v>2.4300423103955917</v>
      </c>
    </row>
    <row r="212" spans="1:6" customFormat="1" x14ac:dyDescent="0.2">
      <c r="A212" s="8">
        <v>42736</v>
      </c>
      <c r="B212" s="36">
        <f t="shared" si="8"/>
        <v>2.2620584844819835E-2</v>
      </c>
      <c r="C212" s="6">
        <v>2.2620584844819835</v>
      </c>
      <c r="D212" s="2"/>
      <c r="E212" s="36">
        <f t="shared" si="9"/>
        <v>2.4471557573554965E-2</v>
      </c>
      <c r="F212" s="6">
        <v>2.4471557573554965</v>
      </c>
    </row>
    <row r="213" spans="1:6" customFormat="1" x14ac:dyDescent="0.2">
      <c r="A213" s="8">
        <v>42767</v>
      </c>
      <c r="B213" s="36">
        <f t="shared" si="8"/>
        <v>2.2235299902859808E-2</v>
      </c>
      <c r="C213" s="6">
        <v>2.2235299902859809</v>
      </c>
      <c r="D213" s="2"/>
      <c r="E213" s="36">
        <f t="shared" si="9"/>
        <v>2.453025708100201E-2</v>
      </c>
      <c r="F213" s="6">
        <v>2.4530257081002009</v>
      </c>
    </row>
    <row r="214" spans="1:6" customFormat="1" x14ac:dyDescent="0.2">
      <c r="A214" s="8">
        <v>42795</v>
      </c>
      <c r="B214" s="36">
        <f t="shared" si="8"/>
        <v>2.1778633021699266E-2</v>
      </c>
      <c r="C214" s="6">
        <v>2.1778633021699267</v>
      </c>
      <c r="D214" s="2"/>
      <c r="E214" s="36">
        <f t="shared" si="9"/>
        <v>2.4354131676440131E-2</v>
      </c>
      <c r="F214" s="6">
        <v>2.4354131676440129</v>
      </c>
    </row>
    <row r="215" spans="1:6" customFormat="1" x14ac:dyDescent="0.2">
      <c r="A215" s="8">
        <v>42826</v>
      </c>
      <c r="B215" s="36">
        <f t="shared" si="8"/>
        <v>2.1407072490349056E-2</v>
      </c>
      <c r="C215" s="6">
        <v>2.1407072490349055</v>
      </c>
      <c r="D215" s="2"/>
      <c r="E215" s="36">
        <f t="shared" si="9"/>
        <v>2.3935718391762308E-2</v>
      </c>
      <c r="F215" s="6">
        <v>2.3935718391762308</v>
      </c>
    </row>
    <row r="216" spans="1:6" customFormat="1" x14ac:dyDescent="0.2">
      <c r="A216" s="8">
        <v>42856</v>
      </c>
      <c r="B216" s="36">
        <f t="shared" si="8"/>
        <v>2.1257280732996268E-2</v>
      </c>
      <c r="C216" s="6">
        <v>2.1257280732996269</v>
      </c>
      <c r="D216" s="2"/>
      <c r="E216" s="36">
        <f t="shared" si="9"/>
        <v>2.3346624795987588E-2</v>
      </c>
      <c r="F216" s="6">
        <v>2.3346624795987587</v>
      </c>
    </row>
    <row r="217" spans="1:6" customFormat="1" x14ac:dyDescent="0.2">
      <c r="A217" s="8">
        <v>42887</v>
      </c>
      <c r="B217" s="36">
        <f t="shared" si="8"/>
        <v>2.1269560340408306E-2</v>
      </c>
      <c r="C217" s="6">
        <v>2.1269560340408304</v>
      </c>
      <c r="D217" s="144"/>
      <c r="E217" s="36">
        <f t="shared" si="9"/>
        <v>2.2693815283706779E-2</v>
      </c>
      <c r="F217" s="6">
        <v>2.269381528370678</v>
      </c>
    </row>
    <row r="218" spans="1:6" customFormat="1" x14ac:dyDescent="0.2">
      <c r="A218" s="8">
        <v>42917</v>
      </c>
      <c r="B218" s="36">
        <f t="shared" si="8"/>
        <v>2.1381906934506142E-2</v>
      </c>
      <c r="C218" s="6">
        <v>2.1381906934506141</v>
      </c>
      <c r="D218" s="144"/>
      <c r="E218" s="36">
        <f t="shared" si="9"/>
        <v>2.1935986170124388E-2</v>
      </c>
      <c r="F218" s="6">
        <v>2.1935986170124386</v>
      </c>
    </row>
    <row r="219" spans="1:6" customFormat="1" x14ac:dyDescent="0.2">
      <c r="A219" s="8">
        <v>42948</v>
      </c>
      <c r="B219" s="36">
        <f t="shared" si="8"/>
        <v>2.1542921259538703E-2</v>
      </c>
      <c r="C219" s="6">
        <v>2.1542921259538703</v>
      </c>
      <c r="D219" s="144"/>
      <c r="E219" s="36">
        <f t="shared" si="9"/>
        <v>2.1084138079137102E-2</v>
      </c>
      <c r="F219" s="6">
        <v>2.1084138079137102</v>
      </c>
    </row>
    <row r="220" spans="1:6" customFormat="1" x14ac:dyDescent="0.2">
      <c r="A220" s="8">
        <v>42979</v>
      </c>
      <c r="B220" s="36">
        <f>C220/100</f>
        <v>2.1653783580231189E-2</v>
      </c>
      <c r="C220" s="6">
        <v>2.1653783580231187</v>
      </c>
      <c r="D220" s="144"/>
      <c r="E220" s="36">
        <f t="shared" si="9"/>
        <v>2.0150044415958517E-2</v>
      </c>
      <c r="F220" s="6">
        <v>2.0150044415958517</v>
      </c>
    </row>
    <row r="221" spans="1:6" customFormat="1" x14ac:dyDescent="0.2">
      <c r="A221" s="8">
        <v>43009</v>
      </c>
      <c r="B221" s="36">
        <f t="shared" si="8"/>
        <v>2.1655631869464322E-2</v>
      </c>
      <c r="C221" s="6">
        <v>2.1655631869464322</v>
      </c>
      <c r="D221" s="144"/>
      <c r="E221" s="36">
        <f t="shared" si="9"/>
        <v>1.9407666052262816E-2</v>
      </c>
      <c r="F221" s="6">
        <v>1.9407666052262815</v>
      </c>
    </row>
    <row r="222" spans="1:6" customFormat="1" x14ac:dyDescent="0.2">
      <c r="A222" s="8">
        <v>43040</v>
      </c>
      <c r="B222" s="36">
        <f t="shared" si="8"/>
        <v>2.1481001962612333E-2</v>
      </c>
      <c r="C222" s="6">
        <v>2.1481001962612334</v>
      </c>
      <c r="D222" s="144"/>
      <c r="E222" s="36">
        <f t="shared" si="9"/>
        <v>1.8825659401155645E-2</v>
      </c>
      <c r="F222" s="6">
        <v>1.8825659401155643</v>
      </c>
    </row>
    <row r="223" spans="1:6" customFormat="1" x14ac:dyDescent="0.2">
      <c r="A223" s="8">
        <v>43070</v>
      </c>
      <c r="B223" s="36">
        <f t="shared" si="8"/>
        <v>2.1084092013301015E-2</v>
      </c>
      <c r="C223" s="6">
        <v>2.1084092013301015</v>
      </c>
      <c r="D223" s="144"/>
      <c r="E223" s="36">
        <f t="shared" si="9"/>
        <v>1.8267602770822879E-2</v>
      </c>
      <c r="F223" s="6">
        <v>1.8267602770822879</v>
      </c>
    </row>
    <row r="224" spans="1:6" customFormat="1" x14ac:dyDescent="0.2">
      <c r="A224" s="8">
        <v>43101</v>
      </c>
      <c r="B224" s="36">
        <f t="shared" si="8"/>
        <v>2.0439409741070603E-2</v>
      </c>
      <c r="C224" s="6">
        <v>2.0439409741070604</v>
      </c>
      <c r="D224" s="144"/>
      <c r="E224" s="36">
        <f t="shared" si="9"/>
        <v>1.7625535666890145E-2</v>
      </c>
      <c r="F224" s="6">
        <v>1.7625535666890144</v>
      </c>
    </row>
    <row r="225" spans="1:6" customFormat="1" x14ac:dyDescent="0.2">
      <c r="A225" s="8">
        <v>43132</v>
      </c>
      <c r="B225" s="36">
        <f t="shared" si="8"/>
        <v>1.9636666242291677E-2</v>
      </c>
      <c r="C225" s="6">
        <v>1.9636666242291678</v>
      </c>
      <c r="D225" s="144"/>
      <c r="E225" s="36">
        <f t="shared" si="9"/>
        <v>1.6886859189639107E-2</v>
      </c>
      <c r="F225" s="6">
        <v>1.6886859189639107</v>
      </c>
    </row>
    <row r="226" spans="1:6" customFormat="1" x14ac:dyDescent="0.2">
      <c r="A226" s="8">
        <v>43160</v>
      </c>
      <c r="B226" s="36">
        <f t="shared" si="8"/>
        <v>1.8992192663172418E-2</v>
      </c>
      <c r="C226" s="6">
        <v>1.8992192663172418</v>
      </c>
      <c r="D226" s="144"/>
      <c r="E226" s="36">
        <f t="shared" si="9"/>
        <v>1.6160167043937346E-2</v>
      </c>
      <c r="F226" s="6">
        <v>1.6160167043937348</v>
      </c>
    </row>
    <row r="227" spans="1:6" customFormat="1" x14ac:dyDescent="0.2">
      <c r="A227" s="8">
        <v>43191</v>
      </c>
      <c r="B227" s="36">
        <f t="shared" si="8"/>
        <v>1.8811906064607593E-2</v>
      </c>
      <c r="C227" s="6">
        <v>1.8811906064607593</v>
      </c>
      <c r="D227" s="144"/>
      <c r="E227" s="36">
        <f t="shared" si="9"/>
        <v>1.5420634372479558E-2</v>
      </c>
      <c r="F227" s="6">
        <v>1.5420634372479558</v>
      </c>
    </row>
    <row r="228" spans="1:6" customFormat="1" x14ac:dyDescent="0.2">
      <c r="A228" s="8">
        <v>43221</v>
      </c>
      <c r="B228" s="36">
        <f t="shared" si="8"/>
        <v>1.906867886943233E-2</v>
      </c>
      <c r="C228" s="6">
        <v>1.9068678869432329</v>
      </c>
      <c r="D228" s="144"/>
      <c r="E228" s="36">
        <f t="shared" si="9"/>
        <v>1.4633474190499334E-2</v>
      </c>
      <c r="F228" s="6">
        <v>1.4633474190499334</v>
      </c>
    </row>
    <row r="229" spans="1:6" customFormat="1" x14ac:dyDescent="0.2">
      <c r="A229" s="8">
        <v>43252</v>
      </c>
      <c r="B229" s="36">
        <f t="shared" si="8"/>
        <v>1.9570478963990244E-2</v>
      </c>
      <c r="C229" s="6">
        <v>1.9570478963990245</v>
      </c>
      <c r="D229" s="144"/>
      <c r="E229" s="36">
        <f t="shared" si="9"/>
        <v>1.3912564290244145E-2</v>
      </c>
      <c r="F229" s="6">
        <v>1.3912564290244145</v>
      </c>
    </row>
    <row r="230" spans="1:6" customFormat="1" x14ac:dyDescent="0.2">
      <c r="A230" s="8">
        <v>43282</v>
      </c>
      <c r="B230" s="36">
        <f t="shared" si="8"/>
        <v>2.0166961236258166E-2</v>
      </c>
      <c r="C230" s="6">
        <v>2.0166961236258167</v>
      </c>
      <c r="D230" s="144"/>
      <c r="E230" s="36">
        <f t="shared" si="9"/>
        <v>1.3311707965619295E-2</v>
      </c>
      <c r="F230" s="6">
        <v>1.3311707965619295</v>
      </c>
    </row>
    <row r="231" spans="1:6" customFormat="1" x14ac:dyDescent="0.2">
      <c r="A231" s="8">
        <v>43313</v>
      </c>
      <c r="B231" s="36">
        <f t="shared" si="8"/>
        <v>2.0750492694702104E-2</v>
      </c>
      <c r="C231" s="6">
        <v>2.0750492694702105</v>
      </c>
      <c r="D231" s="144"/>
      <c r="E231" s="36">
        <f t="shared" si="9"/>
        <v>1.2812782815512715E-2</v>
      </c>
      <c r="F231" s="6">
        <v>1.2812782815512715</v>
      </c>
    </row>
    <row r="232" spans="1:6" customFormat="1" x14ac:dyDescent="0.2">
      <c r="A232" s="8">
        <v>43344</v>
      </c>
      <c r="B232" s="36">
        <f t="shared" si="8"/>
        <v>2.1385029737639578E-2</v>
      </c>
      <c r="C232" s="6">
        <v>2.1385029737639578</v>
      </c>
      <c r="D232" s="144"/>
      <c r="E232" s="36">
        <f t="shared" si="9"/>
        <v>1.2330047500379852E-2</v>
      </c>
      <c r="F232" s="6">
        <v>1.2330047500379853</v>
      </c>
    </row>
    <row r="233" spans="1:6" customFormat="1" x14ac:dyDescent="0.2">
      <c r="A233" s="8">
        <v>43374</v>
      </c>
      <c r="B233" s="36">
        <f t="shared" si="8"/>
        <v>2.2039606358060838E-2</v>
      </c>
      <c r="C233" s="6">
        <v>2.2039606358060837</v>
      </c>
      <c r="D233" s="144"/>
      <c r="E233" s="36">
        <f t="shared" si="9"/>
        <v>1.1886329519806966E-2</v>
      </c>
      <c r="F233" s="6">
        <v>1.1886329519806966</v>
      </c>
    </row>
    <row r="234" spans="1:6" customFormat="1" x14ac:dyDescent="0.2">
      <c r="A234" s="8">
        <v>43405</v>
      </c>
      <c r="B234" s="36">
        <f t="shared" si="8"/>
        <v>2.2548141070291836E-2</v>
      </c>
      <c r="C234" s="6">
        <v>2.2548141070291834</v>
      </c>
      <c r="D234" s="144"/>
      <c r="E234" s="36">
        <f t="shared" si="9"/>
        <v>1.1558726916372181E-2</v>
      </c>
      <c r="F234" s="6">
        <v>1.1558726916372182</v>
      </c>
    </row>
    <row r="235" spans="1:6" customFormat="1" x14ac:dyDescent="0.2">
      <c r="A235" s="8">
        <v>43435</v>
      </c>
      <c r="B235" s="36">
        <f t="shared" si="8"/>
        <v>2.2778193852115838E-2</v>
      </c>
      <c r="C235" s="6">
        <v>2.277819385211584</v>
      </c>
      <c r="D235" s="144"/>
      <c r="E235" s="36">
        <f t="shared" si="9"/>
        <v>1.143045102346279E-2</v>
      </c>
      <c r="F235" s="6">
        <v>1.1430451023462791</v>
      </c>
    </row>
    <row r="236" spans="1:6" customFormat="1" x14ac:dyDescent="0.2">
      <c r="A236" s="8">
        <v>43466</v>
      </c>
      <c r="B236" s="36">
        <f t="shared" si="8"/>
        <v>2.2715588603665387E-2</v>
      </c>
      <c r="C236" s="6">
        <v>2.2715588603665386</v>
      </c>
      <c r="D236" s="144"/>
      <c r="E236" s="36">
        <f t="shared" si="9"/>
        <v>1.1507262026147642E-2</v>
      </c>
      <c r="F236" s="6">
        <v>1.1507262026147642</v>
      </c>
    </row>
    <row r="237" spans="1:6" customFormat="1" x14ac:dyDescent="0.2">
      <c r="A237" s="8">
        <v>43497</v>
      </c>
      <c r="B237" s="36">
        <f t="shared" si="8"/>
        <v>2.2454392125482999E-2</v>
      </c>
      <c r="C237" s="6">
        <v>2.2454392125483</v>
      </c>
      <c r="D237" s="144"/>
      <c r="E237" s="36">
        <f t="shared" si="9"/>
        <v>1.18713362339557E-2</v>
      </c>
      <c r="F237" s="6">
        <v>1.18713362339557</v>
      </c>
    </row>
    <row r="238" spans="1:6" customFormat="1" x14ac:dyDescent="0.2">
      <c r="A238" s="8">
        <v>43525</v>
      </c>
      <c r="B238" s="36">
        <f t="shared" si="8"/>
        <v>2.2013157343309268E-2</v>
      </c>
      <c r="C238" s="6">
        <v>2.2013157343309269</v>
      </c>
      <c r="D238" s="144"/>
      <c r="E238" s="36">
        <f t="shared" si="9"/>
        <v>1.2570420484538688E-2</v>
      </c>
      <c r="F238" s="6">
        <v>1.2570420484538687</v>
      </c>
    </row>
    <row r="239" spans="1:6" customFormat="1" x14ac:dyDescent="0.2">
      <c r="A239" s="8">
        <v>43556</v>
      </c>
      <c r="B239" s="36">
        <f t="shared" si="8"/>
        <v>2.1620411953063051E-2</v>
      </c>
      <c r="C239" s="6">
        <v>2.1620411953063052</v>
      </c>
      <c r="D239" s="144"/>
      <c r="E239" s="36">
        <f t="shared" si="9"/>
        <v>1.3527554537365427E-2</v>
      </c>
      <c r="F239" s="6">
        <v>1.3527554537365427</v>
      </c>
    </row>
    <row r="240" spans="1:6" customFormat="1" x14ac:dyDescent="0.2">
      <c r="A240" s="8">
        <v>43586</v>
      </c>
      <c r="B240" s="36">
        <f t="shared" si="8"/>
        <v>2.1422146438426149E-2</v>
      </c>
      <c r="C240" s="6">
        <v>2.1422146438426148</v>
      </c>
      <c r="D240" s="144"/>
      <c r="E240" s="36">
        <f t="shared" si="9"/>
        <v>1.4585038126569224E-2</v>
      </c>
      <c r="F240" s="6">
        <v>1.4585038126569223</v>
      </c>
    </row>
    <row r="241" spans="1:6" customFormat="1" x14ac:dyDescent="0.2">
      <c r="A241" s="8">
        <v>43617</v>
      </c>
      <c r="B241" s="36">
        <f t="shared" si="8"/>
        <v>2.1413994846903761E-2</v>
      </c>
      <c r="C241" s="6">
        <v>2.1413994846903761</v>
      </c>
      <c r="D241" s="144"/>
      <c r="E241" s="36">
        <f t="shared" si="9"/>
        <v>1.5413808931886869E-2</v>
      </c>
      <c r="F241" s="6">
        <v>1.541380893188687</v>
      </c>
    </row>
    <row r="242" spans="1:6" customFormat="1" x14ac:dyDescent="0.2">
      <c r="A242" s="8">
        <v>43647</v>
      </c>
      <c r="B242" s="36">
        <f t="shared" si="8"/>
        <v>2.1513604534008638E-2</v>
      </c>
      <c r="C242" s="6">
        <v>2.1513604534008639</v>
      </c>
      <c r="D242" s="144"/>
      <c r="E242" s="36">
        <f t="shared" si="9"/>
        <v>1.5885089403746534E-2</v>
      </c>
      <c r="F242" s="6">
        <v>1.5885089403746535</v>
      </c>
    </row>
    <row r="243" spans="1:6" customFormat="1" x14ac:dyDescent="0.2">
      <c r="A243" s="8">
        <v>43678</v>
      </c>
      <c r="B243" s="36">
        <f t="shared" si="8"/>
        <v>2.1725716570749353E-2</v>
      </c>
      <c r="C243" s="6">
        <v>2.1725716570749354</v>
      </c>
      <c r="D243" s="144"/>
      <c r="E243" s="36">
        <f t="shared" si="9"/>
        <v>1.6117749053860115E-2</v>
      </c>
      <c r="F243" s="6">
        <v>1.6117749053860115</v>
      </c>
    </row>
    <row r="244" spans="1:6" customFormat="1" x14ac:dyDescent="0.2">
      <c r="A244" s="8">
        <v>43709</v>
      </c>
      <c r="B244" s="36">
        <f t="shared" si="8"/>
        <v>2.1973483771866743E-2</v>
      </c>
      <c r="C244" s="6">
        <v>2.1973483771866742</v>
      </c>
      <c r="D244" s="144"/>
      <c r="E244" s="36">
        <f t="shared" si="9"/>
        <v>1.6378267734957375E-2</v>
      </c>
      <c r="F244" s="6">
        <v>1.6378267734957375</v>
      </c>
    </row>
    <row r="245" spans="1:6" customFormat="1" x14ac:dyDescent="0.2">
      <c r="A245" s="8">
        <v>43739</v>
      </c>
      <c r="B245" s="36">
        <f t="shared" si="8"/>
        <v>2.2032854840600819E-2</v>
      </c>
      <c r="C245" s="6">
        <v>2.203285484060082</v>
      </c>
      <c r="D245" s="144"/>
      <c r="E245" s="36">
        <f t="shared" si="9"/>
        <v>1.6866402340499836E-2</v>
      </c>
      <c r="F245" s="6">
        <v>1.6866402340499835</v>
      </c>
    </row>
    <row r="246" spans="1:6" customFormat="1" x14ac:dyDescent="0.2">
      <c r="A246" s="8">
        <v>43770</v>
      </c>
      <c r="B246" s="36">
        <f t="shared" si="8"/>
        <v>2.1905540823517488E-2</v>
      </c>
      <c r="C246" s="6">
        <v>2.1905540823517486</v>
      </c>
      <c r="D246" s="144"/>
      <c r="E246" s="36">
        <f t="shared" si="9"/>
        <v>1.7673385280496487E-2</v>
      </c>
      <c r="F246" s="6">
        <v>1.7673385280496485</v>
      </c>
    </row>
    <row r="247" spans="1:6" customFormat="1" x14ac:dyDescent="0.2">
      <c r="A247" s="8">
        <v>43800</v>
      </c>
      <c r="B247" s="36">
        <f t="shared" si="8"/>
        <v>2.2236953066159429E-2</v>
      </c>
      <c r="C247" s="6">
        <v>2.2236953066159431</v>
      </c>
      <c r="D247" s="144"/>
      <c r="E247" s="36">
        <f t="shared" si="9"/>
        <v>1.8795076747460008E-2</v>
      </c>
      <c r="F247" s="6">
        <v>1.8795076747460009</v>
      </c>
    </row>
    <row r="248" spans="1:6" customFormat="1" x14ac:dyDescent="0.2">
      <c r="A248" s="8">
        <v>43831</v>
      </c>
      <c r="B248" s="36">
        <f t="shared" si="8"/>
        <v>2.3415711863725076E-2</v>
      </c>
      <c r="C248" s="6">
        <v>2.3415711863725077</v>
      </c>
      <c r="D248" s="144"/>
      <c r="E248" s="36">
        <f t="shared" si="9"/>
        <v>1.9785267903259542E-2</v>
      </c>
      <c r="F248" s="6">
        <v>1.9785267903259542</v>
      </c>
    </row>
    <row r="249" spans="1:6" customFormat="1" x14ac:dyDescent="0.2">
      <c r="A249" s="8">
        <v>43862</v>
      </c>
      <c r="B249" s="36">
        <f t="shared" si="8"/>
        <v>2.5329732833381288E-2</v>
      </c>
      <c r="C249" s="6">
        <v>2.5329732833381287</v>
      </c>
      <c r="D249" s="144"/>
      <c r="E249" s="36">
        <f t="shared" si="9"/>
        <v>2.0177489682632631E-2</v>
      </c>
      <c r="F249" s="6">
        <v>2.017748968263263</v>
      </c>
    </row>
    <row r="250" spans="1:6" customFormat="1" x14ac:dyDescent="0.2">
      <c r="A250" s="8">
        <v>43891</v>
      </c>
      <c r="B250" s="36">
        <f t="shared" si="8"/>
        <v>2.7839409439192248E-2</v>
      </c>
      <c r="C250" s="6">
        <v>2.7839409439192249</v>
      </c>
      <c r="D250" s="144"/>
      <c r="E250" s="36">
        <f t="shared" si="9"/>
        <v>1.9778764150499586E-2</v>
      </c>
      <c r="F250" s="6">
        <v>1.9778764150499586</v>
      </c>
    </row>
    <row r="251" spans="1:6" customFormat="1" x14ac:dyDescent="0.2">
      <c r="A251" s="8">
        <v>43922</v>
      </c>
      <c r="B251" s="36">
        <f t="shared" si="8"/>
        <v>3.0984874296006285E-2</v>
      </c>
      <c r="C251" s="6">
        <v>3.0984874296006284</v>
      </c>
      <c r="D251" s="144"/>
      <c r="E251" s="36">
        <f t="shared" si="9"/>
        <v>1.8644056215562314E-2</v>
      </c>
      <c r="F251" s="6">
        <v>1.8644056215562315</v>
      </c>
    </row>
    <row r="252" spans="1:6" customFormat="1" x14ac:dyDescent="0.2">
      <c r="A252" s="8">
        <v>43952</v>
      </c>
      <c r="B252" s="36">
        <f t="shared" si="8"/>
        <v>3.4768655709801317E-2</v>
      </c>
      <c r="C252" s="6">
        <v>3.4768655709801317</v>
      </c>
      <c r="D252" s="144"/>
      <c r="E252" s="36">
        <f t="shared" si="9"/>
        <v>1.6966526889309788E-2</v>
      </c>
      <c r="F252" s="6">
        <v>1.696652688930979</v>
      </c>
    </row>
    <row r="253" spans="1:6" customFormat="1" x14ac:dyDescent="0.2">
      <c r="A253" s="8">
        <v>43983</v>
      </c>
      <c r="B253" s="36">
        <f t="shared" si="8"/>
        <v>3.9144517748939164E-2</v>
      </c>
      <c r="C253" s="6">
        <v>3.9144517748939163</v>
      </c>
      <c r="D253" s="144"/>
      <c r="E253" s="36">
        <f t="shared" si="9"/>
        <v>1.5014556155077227E-2</v>
      </c>
      <c r="F253" s="6">
        <v>1.5014556155077228</v>
      </c>
    </row>
    <row r="254" spans="1:6" customFormat="1" x14ac:dyDescent="0.2">
      <c r="A254" s="8">
        <v>44013</v>
      </c>
      <c r="B254" s="36">
        <f t="shared" si="8"/>
        <v>4.3768843546987631E-2</v>
      </c>
      <c r="C254" s="6">
        <v>4.3768843546987632</v>
      </c>
      <c r="D254" s="144"/>
      <c r="E254" s="36">
        <f t="shared" si="9"/>
        <v>1.3013055996805951E-2</v>
      </c>
      <c r="F254" s="6">
        <v>1.3013055996805951</v>
      </c>
    </row>
    <row r="255" spans="1:6" customFormat="1" x14ac:dyDescent="0.2">
      <c r="A255" s="8">
        <v>44044</v>
      </c>
      <c r="B255" s="36">
        <f t="shared" si="8"/>
        <v>4.8576071757953539E-2</v>
      </c>
      <c r="C255" s="6">
        <v>4.8576071757953541</v>
      </c>
      <c r="D255" s="144"/>
      <c r="E255" s="36">
        <f t="shared" si="9"/>
        <v>1.1222266820588358E-2</v>
      </c>
      <c r="F255" s="6">
        <v>1.1222266820588358</v>
      </c>
    </row>
    <row r="256" spans="1:6" customFormat="1" x14ac:dyDescent="0.2">
      <c r="A256" s="8">
        <v>44075</v>
      </c>
      <c r="B256" s="36">
        <f t="shared" si="8"/>
        <v>5.2774240570270942E-2</v>
      </c>
      <c r="C256" s="6">
        <v>5.2774240570270941</v>
      </c>
      <c r="D256" s="144"/>
      <c r="E256" s="36">
        <f t="shared" si="9"/>
        <v>9.9801827450844982E-3</v>
      </c>
      <c r="F256" s="6">
        <v>0.99801827450844982</v>
      </c>
    </row>
    <row r="257" spans="1:6" customFormat="1" x14ac:dyDescent="0.2">
      <c r="A257" s="8">
        <v>44105</v>
      </c>
      <c r="B257" s="36">
        <f t="shared" si="8"/>
        <v>5.6832561433432904E-2</v>
      </c>
      <c r="C257" s="6">
        <v>5.6832561433432902</v>
      </c>
      <c r="D257" s="144"/>
      <c r="E257" s="36">
        <f t="shared" si="9"/>
        <v>9.3968657133259668E-3</v>
      </c>
      <c r="F257" s="6">
        <v>0.9396865713325967</v>
      </c>
    </row>
    <row r="258" spans="1:6" customFormat="1" x14ac:dyDescent="0.2">
      <c r="A258" s="8">
        <v>44136</v>
      </c>
      <c r="B258" s="36">
        <f t="shared" si="8"/>
        <v>6.0959419412436169E-2</v>
      </c>
      <c r="C258" s="6">
        <v>6.0959419412436171</v>
      </c>
      <c r="D258" s="144"/>
      <c r="E258" s="36">
        <f t="shared" si="9"/>
        <v>9.4321067192077671E-3</v>
      </c>
      <c r="F258" s="6">
        <v>0.94321067192077679</v>
      </c>
    </row>
    <row r="259" spans="1:6" customFormat="1" x14ac:dyDescent="0.2">
      <c r="A259" s="8">
        <v>44166</v>
      </c>
      <c r="B259" s="36">
        <f t="shared" si="8"/>
        <v>6.4401910416380145E-2</v>
      </c>
      <c r="C259" s="6">
        <v>6.4401910416380144</v>
      </c>
      <c r="D259" s="144"/>
      <c r="E259" s="36">
        <f t="shared" si="9"/>
        <v>9.9372370555198437E-3</v>
      </c>
      <c r="F259" s="6">
        <v>0.9937237055519843</v>
      </c>
    </row>
    <row r="260" spans="1:6" customFormat="1" x14ac:dyDescent="0.2">
      <c r="A260" s="8">
        <v>44197</v>
      </c>
      <c r="B260" s="36">
        <f t="shared" ref="B260:B301" si="10">C260/100</f>
        <v>6.6251618896635819E-2</v>
      </c>
      <c r="C260" s="6">
        <v>6.6251618896635813</v>
      </c>
      <c r="D260" s="144"/>
      <c r="E260" s="36">
        <f t="shared" si="9"/>
        <v>1.0707365791909668E-2</v>
      </c>
      <c r="F260" s="6">
        <v>1.0707365791909669</v>
      </c>
    </row>
    <row r="261" spans="1:6" customFormat="1" x14ac:dyDescent="0.2">
      <c r="A261" s="8">
        <v>44228</v>
      </c>
      <c r="B261" s="36">
        <f t="shared" si="10"/>
        <v>6.6329850817508862E-2</v>
      </c>
      <c r="C261" s="6">
        <v>6.6329850817508857</v>
      </c>
      <c r="D261" s="144"/>
      <c r="E261" s="36">
        <f t="shared" si="9"/>
        <v>1.1570149805045234E-2</v>
      </c>
      <c r="F261" s="6">
        <v>1.1570149805045233</v>
      </c>
    </row>
    <row r="262" spans="1:6" customFormat="1" x14ac:dyDescent="0.2">
      <c r="A262" s="8">
        <v>44256</v>
      </c>
      <c r="B262" s="36">
        <f t="shared" si="10"/>
        <v>6.4399398690131782E-2</v>
      </c>
      <c r="C262" s="6">
        <v>6.4399398690131777</v>
      </c>
      <c r="D262" s="144"/>
      <c r="E262" s="36">
        <f t="shared" si="9"/>
        <v>1.2189197826098589E-2</v>
      </c>
      <c r="F262" s="6">
        <v>1.218919782609859</v>
      </c>
    </row>
    <row r="263" spans="1:6" customFormat="1" x14ac:dyDescent="0.2">
      <c r="A263" s="8">
        <v>44287</v>
      </c>
      <c r="B263" s="36">
        <f t="shared" si="10"/>
        <v>6.0701427129616237E-2</v>
      </c>
      <c r="C263" s="6">
        <v>6.0701427129616237</v>
      </c>
      <c r="D263" s="144"/>
      <c r="E263" s="36">
        <f t="shared" si="9"/>
        <v>1.2587755838165486E-2</v>
      </c>
      <c r="F263" s="6">
        <v>1.2587755838165486</v>
      </c>
    </row>
    <row r="264" spans="1:6" customFormat="1" x14ac:dyDescent="0.2">
      <c r="A264" s="8">
        <v>44317</v>
      </c>
      <c r="B264" s="36">
        <f t="shared" si="10"/>
        <v>5.6145920737500986E-2</v>
      </c>
      <c r="C264" s="6">
        <v>5.6145920737500985</v>
      </c>
      <c r="D264" s="144"/>
      <c r="E264" s="36">
        <f t="shared" si="9"/>
        <v>1.2745406136438733E-2</v>
      </c>
      <c r="F264" s="6">
        <v>1.2745406136438733</v>
      </c>
    </row>
    <row r="265" spans="1:6" customFormat="1" x14ac:dyDescent="0.2">
      <c r="A265" s="8">
        <v>44348</v>
      </c>
      <c r="B265" s="36">
        <f t="shared" si="10"/>
        <v>5.1448779074035896E-2</v>
      </c>
      <c r="C265" s="6">
        <v>5.1448779074035897</v>
      </c>
      <c r="D265" s="144"/>
      <c r="E265" s="36">
        <f>F265/100</f>
        <v>1.2539860085797527E-2</v>
      </c>
      <c r="F265" s="6">
        <v>1.2539860085797527</v>
      </c>
    </row>
    <row r="266" spans="1:6" customFormat="1" x14ac:dyDescent="0.2">
      <c r="A266" s="8">
        <v>44378</v>
      </c>
      <c r="B266" s="36">
        <f t="shared" si="10"/>
        <v>4.8645922857901806E-2</v>
      </c>
      <c r="C266" s="6">
        <v>4.8645922857901809</v>
      </c>
      <c r="D266" s="144"/>
      <c r="E266" s="36">
        <f t="shared" si="9"/>
        <v>1.2259583286127742E-2</v>
      </c>
      <c r="F266" s="6">
        <v>1.2259583286127742</v>
      </c>
    </row>
    <row r="267" spans="1:6" customFormat="1" x14ac:dyDescent="0.2">
      <c r="A267" s="8">
        <v>44409</v>
      </c>
      <c r="B267" s="36">
        <f t="shared" si="10"/>
        <v>4.8956235131674415E-2</v>
      </c>
      <c r="C267" s="6">
        <v>4.8956235131674415</v>
      </c>
      <c r="D267" s="144"/>
      <c r="E267" s="36">
        <f t="shared" si="9"/>
        <v>1.2062210157911391E-2</v>
      </c>
      <c r="F267" s="6">
        <v>1.2062210157911391</v>
      </c>
    </row>
    <row r="268" spans="1:6" customFormat="1" x14ac:dyDescent="0.2">
      <c r="A268" s="8">
        <v>44440</v>
      </c>
      <c r="B268" s="36">
        <f t="shared" si="10"/>
        <v>5.1375565634461023E-2</v>
      </c>
      <c r="C268" s="6">
        <v>5.1375565634461022</v>
      </c>
      <c r="D268" s="144"/>
      <c r="E268" s="36">
        <f t="shared" si="9"/>
        <v>1.1966328156429267E-2</v>
      </c>
      <c r="F268" s="6">
        <v>1.1966328156429267</v>
      </c>
    </row>
    <row r="269" spans="1:6" customFormat="1" x14ac:dyDescent="0.2">
      <c r="A269" s="8">
        <v>44470</v>
      </c>
      <c r="B269" s="36">
        <f t="shared" si="10"/>
        <v>5.3911340147963525E-2</v>
      </c>
      <c r="C269" s="6">
        <v>5.3911340147963527</v>
      </c>
      <c r="D269" s="144"/>
      <c r="E269" s="36">
        <f t="shared" si="9"/>
        <v>1.2076292767497625E-2</v>
      </c>
      <c r="F269" s="6">
        <v>1.2076292767497625</v>
      </c>
    </row>
    <row r="270" spans="1:6" customFormat="1" x14ac:dyDescent="0.2">
      <c r="A270" s="8">
        <v>44501</v>
      </c>
      <c r="B270" s="36">
        <f t="shared" si="10"/>
        <v>5.4706410732059375E-2</v>
      </c>
      <c r="C270" s="6">
        <v>5.4706410732059378</v>
      </c>
      <c r="D270" s="144"/>
      <c r="E270" s="36">
        <f t="shared" si="9"/>
        <v>1.2495935130110989E-2</v>
      </c>
      <c r="F270" s="6">
        <v>1.2495935130110989</v>
      </c>
    </row>
    <row r="271" spans="1:6" customFormat="1" x14ac:dyDescent="0.2">
      <c r="A271" s="8">
        <v>44531</v>
      </c>
      <c r="B271" s="36">
        <f t="shared" si="10"/>
        <v>5.3717575231465434E-2</v>
      </c>
      <c r="C271" s="6">
        <v>5.3717575231465435</v>
      </c>
      <c r="D271" s="144"/>
      <c r="E271" s="36">
        <f t="shared" si="9"/>
        <v>1.329327262053891E-2</v>
      </c>
      <c r="F271" s="6">
        <v>1.329327262053891</v>
      </c>
    </row>
    <row r="272" spans="1:6" customFormat="1" x14ac:dyDescent="0.2">
      <c r="A272" s="8">
        <v>44562</v>
      </c>
      <c r="B272" s="36">
        <f t="shared" si="10"/>
        <v>5.1236719398576949E-2</v>
      </c>
      <c r="C272" s="6">
        <v>5.1236719398576946</v>
      </c>
      <c r="D272" s="6"/>
      <c r="E272" s="36">
        <f t="shared" ref="E272:E301" si="11">F272/100</f>
        <v>1.4559639153191526E-2</v>
      </c>
      <c r="F272" s="6">
        <v>1.4559639153191526</v>
      </c>
    </row>
    <row r="273" spans="1:6" customFormat="1" x14ac:dyDescent="0.2">
      <c r="A273" s="8">
        <v>44593</v>
      </c>
      <c r="B273" s="36">
        <f t="shared" si="10"/>
        <v>4.7692570618712453E-2</v>
      </c>
      <c r="C273" s="6">
        <v>4.7692570618712455</v>
      </c>
      <c r="D273" s="6"/>
      <c r="E273" s="36">
        <f t="shared" si="11"/>
        <v>1.6138179791016852E-2</v>
      </c>
      <c r="F273" s="6">
        <v>1.6138179791016853</v>
      </c>
    </row>
    <row r="274" spans="1:6" customFormat="1" x14ac:dyDescent="0.2">
      <c r="A274" s="8">
        <v>44621</v>
      </c>
      <c r="B274" s="36">
        <f t="shared" si="10"/>
        <v>4.3716848473757078E-2</v>
      </c>
      <c r="C274" s="6">
        <v>4.3716848473757075</v>
      </c>
      <c r="D274" s="6"/>
      <c r="E274" s="36">
        <f t="shared" si="11"/>
        <v>1.7740707222415268E-2</v>
      </c>
      <c r="F274" s="6">
        <v>1.7740707222415268</v>
      </c>
    </row>
    <row r="275" spans="1:6" customFormat="1" x14ac:dyDescent="0.2">
      <c r="A275" s="8">
        <v>44652</v>
      </c>
      <c r="B275" s="36">
        <f t="shared" si="10"/>
        <v>3.985688482960658E-2</v>
      </c>
      <c r="C275" s="6">
        <v>3.9856884829606583</v>
      </c>
      <c r="D275" s="6"/>
      <c r="E275" s="36">
        <f t="shared" si="11"/>
        <v>1.9151927299411165E-2</v>
      </c>
      <c r="F275" s="6">
        <v>1.9151927299411164</v>
      </c>
    </row>
    <row r="276" spans="1:6" customFormat="1" x14ac:dyDescent="0.2">
      <c r="A276" s="8">
        <v>44682</v>
      </c>
      <c r="B276" s="36">
        <f t="shared" si="10"/>
        <v>3.6639135233920705E-2</v>
      </c>
      <c r="C276" s="6">
        <v>3.6639135233920705</v>
      </c>
      <c r="D276" s="6"/>
      <c r="E276" s="36">
        <f t="shared" si="11"/>
        <v>2.0208886514984013E-2</v>
      </c>
      <c r="F276" s="6">
        <v>2.0208886514984012</v>
      </c>
    </row>
    <row r="277" spans="1:6" customFormat="1" x14ac:dyDescent="0.2">
      <c r="A277" s="8">
        <v>44713</v>
      </c>
      <c r="B277" s="36">
        <f t="shared" si="10"/>
        <v>3.3933487168093281E-2</v>
      </c>
      <c r="C277" s="6">
        <v>3.3933487168093284</v>
      </c>
      <c r="D277" s="6"/>
      <c r="E277" s="36">
        <f t="shared" si="11"/>
        <v>2.0641900402491194E-2</v>
      </c>
      <c r="F277" s="6">
        <v>2.0641900402491196</v>
      </c>
    </row>
    <row r="278" spans="1:6" x14ac:dyDescent="0.2">
      <c r="A278" s="8">
        <v>44743</v>
      </c>
      <c r="B278" s="36">
        <f t="shared" si="10"/>
        <v>3.1165175774102369E-2</v>
      </c>
      <c r="C278" s="6">
        <v>3.1165175774102369</v>
      </c>
      <c r="E278" s="36">
        <f t="shared" si="11"/>
        <v>2.0230597753173898E-2</v>
      </c>
      <c r="F278" s="6">
        <v>2.0230597753173898</v>
      </c>
    </row>
    <row r="279" spans="1:6" x14ac:dyDescent="0.2">
      <c r="A279" s="8">
        <v>44774</v>
      </c>
      <c r="B279" s="36">
        <f t="shared" si="10"/>
        <v>2.7997506558271282E-2</v>
      </c>
      <c r="C279" s="6">
        <v>2.7997506558271281</v>
      </c>
      <c r="E279" s="36">
        <f t="shared" si="11"/>
        <v>1.9307613742006048E-2</v>
      </c>
      <c r="F279" s="6">
        <v>1.9307613742006047</v>
      </c>
    </row>
    <row r="280" spans="1:6" x14ac:dyDescent="0.2">
      <c r="A280" s="8">
        <v>44805</v>
      </c>
      <c r="B280" s="36">
        <f t="shared" si="10"/>
        <v>2.5686915450685542E-2</v>
      </c>
      <c r="C280" s="6">
        <v>2.5686915450685541</v>
      </c>
      <c r="E280" s="36">
        <f t="shared" si="11"/>
        <v>1.8694453604988046E-2</v>
      </c>
      <c r="F280" s="6">
        <v>1.8694453604988044</v>
      </c>
    </row>
    <row r="281" spans="1:6" x14ac:dyDescent="0.2">
      <c r="A281" s="8">
        <v>44835</v>
      </c>
      <c r="B281" s="36">
        <f t="shared" si="10"/>
        <v>2.4149035973936889E-2</v>
      </c>
      <c r="C281" s="6">
        <v>2.414903597393689</v>
      </c>
      <c r="E281" s="36">
        <f t="shared" si="11"/>
        <v>1.8773055511543669E-2</v>
      </c>
      <c r="F281" s="6">
        <v>1.877305551154367</v>
      </c>
    </row>
    <row r="282" spans="1:6" x14ac:dyDescent="0.2">
      <c r="A282" s="8">
        <v>44866</v>
      </c>
      <c r="B282" s="36">
        <f t="shared" si="10"/>
        <v>2.2983893445068196E-2</v>
      </c>
      <c r="C282" s="6">
        <v>2.2983893445068198</v>
      </c>
      <c r="E282" s="36">
        <f t="shared" si="11"/>
        <v>1.9495209506511329E-2</v>
      </c>
      <c r="F282" s="6">
        <v>1.9495209506511328</v>
      </c>
    </row>
    <row r="283" spans="1:6" x14ac:dyDescent="0.2">
      <c r="A283" s="8">
        <v>44896</v>
      </c>
      <c r="B283" s="36">
        <f t="shared" si="10"/>
        <v>2.2068255934216865E-2</v>
      </c>
      <c r="C283" s="6">
        <v>2.2068255934216867</v>
      </c>
      <c r="E283" s="36">
        <f t="shared" si="11"/>
        <v>2.0586548984202611E-2</v>
      </c>
      <c r="F283" s="6">
        <v>2.0586548984202611</v>
      </c>
    </row>
    <row r="284" spans="1:6" x14ac:dyDescent="0.2">
      <c r="A284" s="8">
        <v>44927</v>
      </c>
      <c r="B284" s="36">
        <f t="shared" si="10"/>
        <v>2.1241961869837095E-2</v>
      </c>
      <c r="C284" s="6">
        <v>2.1241961869837094</v>
      </c>
      <c r="E284" s="36">
        <f t="shared" si="11"/>
        <v>2.1708777934656451E-2</v>
      </c>
      <c r="F284" s="6">
        <v>2.1708777934656451</v>
      </c>
    </row>
    <row r="285" spans="1:6" x14ac:dyDescent="0.2">
      <c r="A285" s="8">
        <v>44958</v>
      </c>
      <c r="B285" s="36">
        <f t="shared" si="10"/>
        <v>2.0448162812092222E-2</v>
      </c>
      <c r="C285" s="6">
        <v>2.0448162812092221</v>
      </c>
      <c r="E285" s="36">
        <f t="shared" si="11"/>
        <v>2.260984155692463E-2</v>
      </c>
      <c r="F285" s="6">
        <v>2.260984155692463</v>
      </c>
    </row>
    <row r="286" spans="1:6" x14ac:dyDescent="0.2">
      <c r="A286" s="8">
        <v>44986</v>
      </c>
      <c r="B286" s="36">
        <f t="shared" si="10"/>
        <v>2.0225558243033549E-2</v>
      </c>
      <c r="C286" s="6">
        <v>2.022555824303355</v>
      </c>
      <c r="E286" s="36">
        <f t="shared" si="11"/>
        <v>2.3217864085675628E-2</v>
      </c>
      <c r="F286" s="6">
        <v>2.3217864085675628</v>
      </c>
    </row>
    <row r="287" spans="1:6" x14ac:dyDescent="0.2">
      <c r="A287" s="8">
        <v>45017</v>
      </c>
      <c r="B287" s="36">
        <f t="shared" si="10"/>
        <v>2.0718730030368535E-2</v>
      </c>
      <c r="C287" s="6">
        <v>2.0718730030368535</v>
      </c>
      <c r="E287" s="36">
        <f t="shared" si="11"/>
        <v>2.3267847167493388E-2</v>
      </c>
      <c r="F287" s="6">
        <v>2.326784716749339</v>
      </c>
    </row>
    <row r="288" spans="1:6" x14ac:dyDescent="0.2">
      <c r="A288" s="8">
        <v>45047</v>
      </c>
      <c r="B288" s="36">
        <f t="shared" si="10"/>
        <v>2.1876938643496761E-2</v>
      </c>
      <c r="C288" s="6">
        <v>2.1876938643496762</v>
      </c>
      <c r="E288" s="36">
        <f t="shared" si="11"/>
        <v>2.2801684256433453E-2</v>
      </c>
      <c r="F288" s="6">
        <v>2.2801684256433452</v>
      </c>
    </row>
    <row r="289" spans="1:6" x14ac:dyDescent="0.2">
      <c r="A289" s="8">
        <v>45078</v>
      </c>
      <c r="B289" s="36">
        <f t="shared" si="10"/>
        <v>2.3186252068294645E-2</v>
      </c>
      <c r="C289" s="6">
        <v>2.3186252068294646</v>
      </c>
      <c r="E289" s="36">
        <f t="shared" si="11"/>
        <v>2.2138857489837366E-2</v>
      </c>
      <c r="F289" s="6">
        <v>2.2138857489837367</v>
      </c>
    </row>
    <row r="290" spans="1:6" x14ac:dyDescent="0.2">
      <c r="A290" s="8">
        <v>45108</v>
      </c>
      <c r="B290" s="36">
        <f t="shared" si="10"/>
        <v>2.4121268488475348E-2</v>
      </c>
      <c r="C290" s="6">
        <v>2.4121268488475347</v>
      </c>
      <c r="E290" s="36">
        <f t="shared" si="11"/>
        <v>2.1554205724008315E-2</v>
      </c>
      <c r="F290" s="6">
        <v>2.1554205724008315</v>
      </c>
    </row>
    <row r="291" spans="1:6" x14ac:dyDescent="0.2">
      <c r="A291" s="8">
        <v>45139</v>
      </c>
      <c r="B291" s="36">
        <f t="shared" si="10"/>
        <v>2.4368713172856361E-2</v>
      </c>
      <c r="C291" s="6">
        <v>2.436871317285636</v>
      </c>
      <c r="E291" s="36">
        <f t="shared" si="11"/>
        <v>2.1157302765502223E-2</v>
      </c>
      <c r="F291" s="6">
        <v>2.1157302765502224</v>
      </c>
    </row>
    <row r="292" spans="1:6" x14ac:dyDescent="0.2">
      <c r="A292" s="8">
        <v>45170</v>
      </c>
      <c r="B292" s="36">
        <f t="shared" si="10"/>
        <v>2.4021885534977704E-2</v>
      </c>
      <c r="C292" s="6">
        <v>2.4021885534977705</v>
      </c>
      <c r="E292" s="36">
        <f t="shared" si="11"/>
        <v>2.1012326193232379E-2</v>
      </c>
      <c r="F292" s="6">
        <v>2.101232619323238</v>
      </c>
    </row>
    <row r="293" spans="1:6" x14ac:dyDescent="0.2">
      <c r="A293" s="8">
        <v>45200</v>
      </c>
      <c r="B293" s="36">
        <f t="shared" si="10"/>
        <v>2.3215420914383292E-2</v>
      </c>
      <c r="C293" s="6">
        <v>2.3215420914383293</v>
      </c>
      <c r="E293" s="36">
        <f t="shared" si="11"/>
        <v>2.1172655033281793E-2</v>
      </c>
      <c r="F293" s="6">
        <v>2.1172655033281793</v>
      </c>
    </row>
    <row r="294" spans="1:6" x14ac:dyDescent="0.2">
      <c r="A294" s="8">
        <v>45231</v>
      </c>
      <c r="B294" s="36">
        <f t="shared" si="10"/>
        <v>2.2300502870815787E-2</v>
      </c>
      <c r="C294" s="6">
        <v>2.2300502870815788</v>
      </c>
      <c r="E294" s="36">
        <f t="shared" si="11"/>
        <v>2.1558717369034124E-2</v>
      </c>
      <c r="F294" s="6">
        <v>2.1558717369034124</v>
      </c>
    </row>
    <row r="295" spans="1:6" x14ac:dyDescent="0.2">
      <c r="A295" s="8">
        <v>45261</v>
      </c>
      <c r="B295" s="36">
        <f t="shared" si="10"/>
        <v>2.1526455961329606E-2</v>
      </c>
      <c r="C295" s="6">
        <v>2.1526455961329605</v>
      </c>
      <c r="E295" s="36">
        <f t="shared" si="11"/>
        <v>2.1943540033111639E-2</v>
      </c>
      <c r="F295" s="6">
        <v>2.1943540033111639</v>
      </c>
    </row>
    <row r="296" spans="1:6" x14ac:dyDescent="0.2">
      <c r="A296" s="8">
        <v>45292</v>
      </c>
      <c r="B296" s="36">
        <f t="shared" si="10"/>
        <v>2.1205970351402818E-2</v>
      </c>
      <c r="C296" s="6">
        <v>2.1205970351402819</v>
      </c>
      <c r="E296" s="36">
        <f t="shared" si="11"/>
        <v>2.1859060117439127E-2</v>
      </c>
      <c r="F296" s="6">
        <v>2.1859060117439126</v>
      </c>
    </row>
    <row r="297" spans="1:6" x14ac:dyDescent="0.2">
      <c r="A297" s="8">
        <v>45323</v>
      </c>
      <c r="B297" s="36">
        <f t="shared" si="10"/>
        <v>2.1407182925517118E-2</v>
      </c>
      <c r="C297" s="6">
        <v>2.1407182925517119</v>
      </c>
      <c r="E297" s="36">
        <f t="shared" si="11"/>
        <v>2.1528518817054743E-2</v>
      </c>
      <c r="F297" s="6">
        <v>2.1528518817054745</v>
      </c>
    </row>
    <row r="298" spans="1:6" x14ac:dyDescent="0.2">
      <c r="A298" s="8">
        <v>45352</v>
      </c>
      <c r="B298" s="36">
        <f t="shared" si="10"/>
        <v>2.1719672532188032E-2</v>
      </c>
      <c r="C298" s="6">
        <v>2.1719672532188032</v>
      </c>
      <c r="E298" s="36">
        <f t="shared" si="11"/>
        <v>2.1170612616061246E-2</v>
      </c>
      <c r="F298" s="6">
        <v>2.1170612616061244</v>
      </c>
    </row>
    <row r="299" spans="1:6" x14ac:dyDescent="0.2">
      <c r="A299" s="8">
        <v>45383</v>
      </c>
      <c r="B299" s="36">
        <f t="shared" si="10"/>
        <v>2.1945289358794931E-2</v>
      </c>
      <c r="C299" s="6">
        <v>2.194528935879493</v>
      </c>
      <c r="E299" s="36">
        <f t="shared" si="11"/>
        <v>2.1057476158008251E-2</v>
      </c>
      <c r="F299" s="6">
        <v>2.105747615800825</v>
      </c>
    </row>
    <row r="300" spans="1:6" x14ac:dyDescent="0.2">
      <c r="A300" s="8">
        <v>45413</v>
      </c>
      <c r="B300" s="36">
        <f t="shared" si="10"/>
        <v>2.2102010156437344E-2</v>
      </c>
      <c r="C300" s="6">
        <v>2.2102010156437344</v>
      </c>
      <c r="E300" s="36">
        <f t="shared" si="11"/>
        <v>2.1115573065938111E-2</v>
      </c>
      <c r="F300" s="6">
        <v>2.1115573065938111</v>
      </c>
    </row>
    <row r="301" spans="1:6" x14ac:dyDescent="0.2">
      <c r="A301" s="8">
        <v>45444</v>
      </c>
      <c r="B301" s="36">
        <f t="shared" si="10"/>
        <v>2.2053872364791938E-2</v>
      </c>
      <c r="C301" s="6">
        <v>2.205387236479194</v>
      </c>
      <c r="E301" s="36">
        <f t="shared" si="11"/>
        <v>2.1259928832507224E-2</v>
      </c>
      <c r="F301" s="6">
        <v>2.1259928832507224</v>
      </c>
    </row>
  </sheetData>
  <mergeCells count="2">
    <mergeCell ref="B2:C2"/>
    <mergeCell ref="E2:F2"/>
  </mergeCells>
  <hyperlinks>
    <hyperlink ref="G1" location="Contents!A1" display="Contents page" xr:uid="{653FDE0D-251A-48B8-9FCC-4BE4D6A6B089}"/>
    <hyperlink ref="A1" location="'Figure 7'!A1" display="Figure 7" xr:uid="{1198E0B1-CB58-4E9D-AD83-9347B1477564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D170-5167-459B-B086-E5F0E0EAAC4D}">
  <sheetPr codeName="Sheet33"/>
  <dimension ref="A1:E25"/>
  <sheetViews>
    <sheetView zoomScale="130" zoomScaleNormal="130" workbookViewId="0">
      <pane xSplit="1" ySplit="3" topLeftCell="B4" activePane="bottomRight" state="frozen"/>
      <selection sqref="A1:XFD1"/>
      <selection pane="topRight" sqref="A1:XFD1"/>
      <selection pane="bottomLeft" sqref="A1:XFD1"/>
      <selection pane="bottomRight" activeCell="E1" sqref="E1"/>
    </sheetView>
  </sheetViews>
  <sheetFormatPr defaultColWidth="9.140625" defaultRowHeight="12.75" x14ac:dyDescent="0.2"/>
  <cols>
    <col min="1" max="4" width="11.85546875" style="75" customWidth="1"/>
    <col min="5" max="5" width="14.42578125" style="5" customWidth="1"/>
    <col min="6" max="16384" width="9.140625" style="75"/>
  </cols>
  <sheetData>
    <row r="1" spans="1:5" ht="30" customHeight="1" x14ac:dyDescent="0.2">
      <c r="A1" s="157" t="s">
        <v>423</v>
      </c>
      <c r="E1" s="156" t="s">
        <v>352</v>
      </c>
    </row>
    <row r="2" spans="1:5" ht="38.25" customHeight="1" x14ac:dyDescent="0.2">
      <c r="A2" s="4"/>
      <c r="B2" s="150" t="s">
        <v>14</v>
      </c>
      <c r="C2" s="150" t="s">
        <v>142</v>
      </c>
      <c r="D2" s="150" t="s">
        <v>138</v>
      </c>
    </row>
    <row r="3" spans="1:5" ht="17.25" customHeight="1" x14ac:dyDescent="0.2">
      <c r="B3" s="76" t="s">
        <v>291</v>
      </c>
      <c r="C3" s="76" t="s">
        <v>291</v>
      </c>
      <c r="D3" s="76" t="s">
        <v>291</v>
      </c>
    </row>
    <row r="4" spans="1:5" x14ac:dyDescent="0.2">
      <c r="A4" s="143">
        <v>43617</v>
      </c>
      <c r="B4" s="142">
        <v>0.13300000000000001</v>
      </c>
      <c r="C4" s="142">
        <v>5.8999999999999997E-2</v>
      </c>
      <c r="D4" s="142">
        <v>0.44700000000000001</v>
      </c>
    </row>
    <row r="5" spans="1:5" ht="13.5" customHeight="1" x14ac:dyDescent="0.2">
      <c r="A5" s="143">
        <v>43709</v>
      </c>
      <c r="B5" s="142">
        <v>0.14699999999999999</v>
      </c>
      <c r="C5" s="142">
        <v>7.5999999999999998E-2</v>
      </c>
      <c r="D5" s="142">
        <v>0.46800000000000003</v>
      </c>
    </row>
    <row r="6" spans="1:5" x14ac:dyDescent="0.2">
      <c r="A6" s="143">
        <v>43800</v>
      </c>
      <c r="B6" s="142">
        <v>0.14099999999999999</v>
      </c>
      <c r="C6" s="142">
        <v>7.1999999999999995E-2</v>
      </c>
      <c r="D6" s="142">
        <v>0.437</v>
      </c>
    </row>
    <row r="7" spans="1:5" x14ac:dyDescent="0.2">
      <c r="A7" s="143">
        <v>43891</v>
      </c>
      <c r="B7" s="142">
        <v>0.123</v>
      </c>
      <c r="C7" s="142">
        <v>6.2E-2</v>
      </c>
      <c r="D7" s="142">
        <v>0.40600000000000003</v>
      </c>
    </row>
    <row r="8" spans="1:5" x14ac:dyDescent="0.2">
      <c r="A8" s="143">
        <v>43983</v>
      </c>
      <c r="B8" s="142">
        <v>0.16300000000000001</v>
      </c>
      <c r="C8" s="142">
        <v>8.7999999999999995E-2</v>
      </c>
      <c r="D8" s="142">
        <v>0.47099999999999997</v>
      </c>
    </row>
    <row r="9" spans="1:5" x14ac:dyDescent="0.2">
      <c r="A9" s="143">
        <v>44075</v>
      </c>
      <c r="B9" s="142">
        <v>0.14699999999999999</v>
      </c>
      <c r="C9" s="142">
        <v>7.9000000000000001E-2</v>
      </c>
      <c r="D9" s="142">
        <v>0.41899999999999998</v>
      </c>
    </row>
    <row r="10" spans="1:5" x14ac:dyDescent="0.2">
      <c r="A10" s="143">
        <v>44166</v>
      </c>
      <c r="B10" s="142">
        <v>0.11600000000000001</v>
      </c>
      <c r="C10" s="142">
        <v>7.0999999999999994E-2</v>
      </c>
      <c r="D10" s="142">
        <v>0.35199999999999998</v>
      </c>
    </row>
    <row r="11" spans="1:5" x14ac:dyDescent="0.2">
      <c r="A11" s="143">
        <v>44256</v>
      </c>
      <c r="B11" s="142">
        <v>9.9000000000000005E-2</v>
      </c>
      <c r="C11" s="142">
        <v>6.2E-2</v>
      </c>
      <c r="D11" s="142">
        <v>0.32500000000000001</v>
      </c>
    </row>
    <row r="12" spans="1:5" x14ac:dyDescent="0.2">
      <c r="A12" s="143">
        <v>44348</v>
      </c>
      <c r="B12" s="142">
        <v>0.129</v>
      </c>
      <c r="C12" s="142">
        <v>9.1999999999999998E-2</v>
      </c>
      <c r="D12" s="142">
        <v>0.33700000000000002</v>
      </c>
    </row>
    <row r="13" spans="1:5" x14ac:dyDescent="0.2">
      <c r="A13" s="143">
        <v>44440</v>
      </c>
      <c r="B13" s="142">
        <v>0.14699999999999999</v>
      </c>
      <c r="C13" s="142">
        <v>0.108</v>
      </c>
      <c r="D13" s="142">
        <v>0.33900000000000002</v>
      </c>
    </row>
    <row r="14" spans="1:5" x14ac:dyDescent="0.2">
      <c r="A14" s="143">
        <v>44531</v>
      </c>
      <c r="B14" s="142">
        <v>0.13500000000000001</v>
      </c>
      <c r="C14" s="142">
        <v>0.10299999999999999</v>
      </c>
      <c r="D14" s="142">
        <v>0.30599999999999999</v>
      </c>
    </row>
    <row r="15" spans="1:5" x14ac:dyDescent="0.2">
      <c r="A15" s="143">
        <v>44621</v>
      </c>
      <c r="B15" s="142">
        <v>0.109</v>
      </c>
      <c r="C15" s="142">
        <v>8.3000000000000004E-2</v>
      </c>
      <c r="D15" s="142">
        <v>0.26700000000000002</v>
      </c>
    </row>
    <row r="16" spans="1:5" x14ac:dyDescent="0.2">
      <c r="A16" s="143">
        <v>44713</v>
      </c>
      <c r="B16" s="142">
        <v>0.11</v>
      </c>
      <c r="C16" s="142">
        <v>8.5000000000000006E-2</v>
      </c>
      <c r="D16" s="142">
        <v>0.245</v>
      </c>
    </row>
    <row r="17" spans="1:4" x14ac:dyDescent="0.2">
      <c r="A17" s="143">
        <v>44805</v>
      </c>
      <c r="B17" s="142">
        <v>0.109</v>
      </c>
      <c r="C17" s="142">
        <v>0.08</v>
      </c>
      <c r="D17" s="142">
        <v>0.25800000000000001</v>
      </c>
    </row>
    <row r="18" spans="1:4" x14ac:dyDescent="0.2">
      <c r="A18" s="143">
        <v>44896</v>
      </c>
      <c r="B18" s="142">
        <v>0.123</v>
      </c>
      <c r="C18" s="142">
        <v>9.1999999999999998E-2</v>
      </c>
      <c r="D18" s="142">
        <v>0.27400000000000002</v>
      </c>
    </row>
    <row r="19" spans="1:4" x14ac:dyDescent="0.2">
      <c r="A19" s="143">
        <v>44986</v>
      </c>
      <c r="B19" s="142">
        <v>0.1</v>
      </c>
      <c r="C19" s="142">
        <v>7.0999999999999994E-2</v>
      </c>
      <c r="D19" s="142">
        <v>0.248</v>
      </c>
    </row>
    <row r="20" spans="1:4" x14ac:dyDescent="0.2">
      <c r="A20" s="143">
        <v>45078</v>
      </c>
      <c r="B20" s="142">
        <v>0.105</v>
      </c>
      <c r="C20" s="142">
        <v>6.7000000000000004E-2</v>
      </c>
      <c r="D20" s="142">
        <v>0.26900000000000002</v>
      </c>
    </row>
    <row r="21" spans="1:4" x14ac:dyDescent="0.2">
      <c r="A21" s="143">
        <v>45170</v>
      </c>
      <c r="B21" s="142">
        <v>9.6000000000000002E-2</v>
      </c>
      <c r="C21" s="142">
        <v>5.0999999999999997E-2</v>
      </c>
      <c r="D21" s="142">
        <v>0.3</v>
      </c>
    </row>
    <row r="22" spans="1:4" x14ac:dyDescent="0.2">
      <c r="A22" s="143">
        <v>45261</v>
      </c>
      <c r="B22" s="142">
        <v>0.15</v>
      </c>
      <c r="C22" s="142">
        <v>8.5999999999999993E-2</v>
      </c>
      <c r="D22" s="142">
        <v>0.42699999999999999</v>
      </c>
    </row>
    <row r="23" spans="1:4" x14ac:dyDescent="0.2">
      <c r="A23" s="143">
        <v>45352</v>
      </c>
      <c r="B23" s="142">
        <v>0.12</v>
      </c>
      <c r="C23" s="142">
        <v>6.5000000000000002E-2</v>
      </c>
      <c r="D23" s="142">
        <v>0.374</v>
      </c>
    </row>
    <row r="24" spans="1:4" x14ac:dyDescent="0.2">
      <c r="A24" s="143">
        <v>45444</v>
      </c>
      <c r="B24" s="142">
        <v>0.121</v>
      </c>
      <c r="C24" s="142">
        <v>6.3E-2</v>
      </c>
      <c r="D24" s="142">
        <v>0.36499999999999999</v>
      </c>
    </row>
    <row r="25" spans="1:4" s="5" customFormat="1" ht="11.25" x14ac:dyDescent="0.2"/>
  </sheetData>
  <hyperlinks>
    <hyperlink ref="E1" location="Contents!A1" display="Contents page" xr:uid="{7EB471E8-F636-4053-B334-FCA42DC1C051}"/>
    <hyperlink ref="A1" location="'Figure 8'!A1" display="Figure 8" xr:uid="{76BC8AEC-1F0D-4152-B1FB-A67C3F58B33F}"/>
  </hyperlinks>
  <pageMargins left="0.75" right="0.75" top="1" bottom="1" header="0.5" footer="0.5"/>
  <headerFooter alignWithMargins="0">
    <oddFooter>&amp;C_x000D_&amp;1#&amp;"Arial Black"&amp;10&amp;K000000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K3"/>
  <sheetViews>
    <sheetView zoomScale="130" zoomScaleNormal="130" workbookViewId="0"/>
  </sheetViews>
  <sheetFormatPr defaultColWidth="9.140625" defaultRowHeight="22.5" customHeight="1" x14ac:dyDescent="0.2"/>
  <cols>
    <col min="1" max="9" width="9" style="5" customWidth="1"/>
    <col min="10" max="10" width="15.140625" style="5" customWidth="1"/>
    <col min="11" max="11" width="14.85546875" style="5" customWidth="1"/>
    <col min="12" max="16384" width="9.140625" style="101"/>
  </cols>
  <sheetData>
    <row r="1" spans="1:11" ht="30" customHeight="1" x14ac:dyDescent="0.2">
      <c r="A1" s="161" t="s">
        <v>331</v>
      </c>
      <c r="K1" s="156" t="s">
        <v>352</v>
      </c>
    </row>
    <row r="3" spans="1:11" ht="30" customHeight="1" x14ac:dyDescent="0.2">
      <c r="K3" s="156" t="s">
        <v>359</v>
      </c>
    </row>
  </sheetData>
  <hyperlinks>
    <hyperlink ref="K1" location="Contents!A1" display="Contents page" xr:uid="{00000000-0004-0000-0200-000000000000}"/>
    <hyperlink ref="K3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headerFooter>
    <oddFooter>&amp;C_x000D_&amp;1#&amp;"Arial Black"&amp;10&amp;K000000 OFFICIAL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="130" zoomScaleNormal="130" workbookViewId="0"/>
  </sheetViews>
  <sheetFormatPr defaultColWidth="9" defaultRowHeight="11.25" x14ac:dyDescent="0.2"/>
  <cols>
    <col min="1" max="1" width="26.85546875" style="5" customWidth="1"/>
    <col min="2" max="4" width="15.85546875" style="5" customWidth="1"/>
    <col min="5" max="5" width="9" style="5"/>
    <col min="6" max="6" width="15.85546875" style="5" customWidth="1"/>
    <col min="7" max="16384" width="9" style="5"/>
  </cols>
  <sheetData>
    <row r="1" spans="1:6" ht="30" customHeight="1" x14ac:dyDescent="0.2">
      <c r="A1" s="161" t="s">
        <v>377</v>
      </c>
      <c r="F1" s="156" t="s">
        <v>352</v>
      </c>
    </row>
    <row r="3" spans="1:6" s="172" customFormat="1" ht="25.5" x14ac:dyDescent="0.2">
      <c r="A3" s="171" t="s">
        <v>29</v>
      </c>
      <c r="B3" s="116" t="s">
        <v>128</v>
      </c>
      <c r="C3" s="117" t="s">
        <v>129</v>
      </c>
      <c r="D3" s="117" t="s">
        <v>130</v>
      </c>
    </row>
    <row r="4" spans="1:6" s="21" customFormat="1" ht="17.25" customHeight="1" x14ac:dyDescent="0.2">
      <c r="A4" s="112" t="s">
        <v>56</v>
      </c>
      <c r="B4" s="113"/>
      <c r="C4" s="114"/>
      <c r="D4" s="114"/>
    </row>
    <row r="5" spans="1:6" ht="12.75" x14ac:dyDescent="0.2">
      <c r="A5" s="85" t="s">
        <v>16</v>
      </c>
      <c r="B5" s="115">
        <v>620</v>
      </c>
      <c r="C5" s="78">
        <v>-4.6153846153846101E-2</v>
      </c>
      <c r="D5" s="78">
        <v>5.0847457627118731E-2</v>
      </c>
      <c r="E5" s="13"/>
    </row>
    <row r="6" spans="1:6" ht="12.75" x14ac:dyDescent="0.2">
      <c r="A6" s="85" t="s">
        <v>17</v>
      </c>
      <c r="B6" s="115">
        <v>625</v>
      </c>
      <c r="C6" s="78">
        <v>8.0645161290322509E-3</v>
      </c>
      <c r="D6" s="78">
        <v>0.1160714285714286</v>
      </c>
      <c r="E6" s="13"/>
    </row>
    <row r="7" spans="1:6" ht="12.75" x14ac:dyDescent="0.2">
      <c r="A7" s="85" t="s">
        <v>18</v>
      </c>
      <c r="B7" s="115">
        <v>620</v>
      </c>
      <c r="C7" s="78">
        <v>0</v>
      </c>
      <c r="D7" s="78">
        <v>8.7719298245614086E-2</v>
      </c>
      <c r="E7" s="13"/>
    </row>
    <row r="8" spans="1:6" ht="12.75" x14ac:dyDescent="0.2">
      <c r="A8" s="85" t="s">
        <v>19</v>
      </c>
      <c r="B8" s="115">
        <v>500</v>
      </c>
      <c r="C8" s="78">
        <v>1.0101010101010166E-2</v>
      </c>
      <c r="D8" s="78">
        <v>0.11111111111111116</v>
      </c>
      <c r="E8" s="13"/>
    </row>
    <row r="9" spans="1:6" ht="12.75" x14ac:dyDescent="0.2">
      <c r="A9" s="85" t="s">
        <v>20</v>
      </c>
      <c r="B9" s="115">
        <v>530</v>
      </c>
      <c r="C9" s="78">
        <v>9.52380952380949E-3</v>
      </c>
      <c r="D9" s="78">
        <v>0.12765957446808507</v>
      </c>
      <c r="E9" s="13"/>
    </row>
    <row r="10" spans="1:6" ht="12.75" x14ac:dyDescent="0.2">
      <c r="A10" s="85" t="s">
        <v>21</v>
      </c>
      <c r="B10" s="115">
        <v>530</v>
      </c>
      <c r="C10" s="78">
        <v>1.9230769230769162E-2</v>
      </c>
      <c r="D10" s="78">
        <v>0.12765957446808507</v>
      </c>
      <c r="E10" s="13"/>
    </row>
    <row r="11" spans="1:6" ht="12.75" x14ac:dyDescent="0.2">
      <c r="A11" s="85" t="s">
        <v>22</v>
      </c>
      <c r="B11" s="115">
        <v>560</v>
      </c>
      <c r="C11" s="78">
        <v>1.8181818181818077E-2</v>
      </c>
      <c r="D11" s="78">
        <v>0.12000000000000011</v>
      </c>
      <c r="E11" s="13"/>
    </row>
    <row r="12" spans="1:6" ht="12.75" x14ac:dyDescent="0.2">
      <c r="A12" s="85" t="s">
        <v>23</v>
      </c>
      <c r="B12" s="115">
        <v>550</v>
      </c>
      <c r="C12" s="78">
        <v>1.8518518518518601E-2</v>
      </c>
      <c r="D12" s="78">
        <v>0.15789473684210531</v>
      </c>
      <c r="E12" s="13"/>
    </row>
    <row r="13" spans="1:6" ht="12.75" x14ac:dyDescent="0.2">
      <c r="A13" s="85" t="s">
        <v>24</v>
      </c>
      <c r="B13" s="115">
        <v>550</v>
      </c>
      <c r="C13" s="78">
        <v>0</v>
      </c>
      <c r="D13" s="78">
        <v>0.10000000000000009</v>
      </c>
      <c r="E13" s="13"/>
    </row>
    <row r="14" spans="1:6" ht="18" customHeight="1" x14ac:dyDescent="0.2">
      <c r="A14" s="112" t="s">
        <v>137</v>
      </c>
      <c r="B14" s="115"/>
      <c r="C14" s="85"/>
      <c r="D14" s="78"/>
      <c r="E14" s="13"/>
    </row>
    <row r="15" spans="1:6" ht="12.75" x14ac:dyDescent="0.2">
      <c r="A15" s="85" t="s">
        <v>25</v>
      </c>
      <c r="B15" s="115">
        <v>480</v>
      </c>
      <c r="C15" s="78">
        <v>0</v>
      </c>
      <c r="D15" s="78">
        <v>6.6666666666666652E-2</v>
      </c>
      <c r="E15" s="13"/>
    </row>
    <row r="16" spans="1:6" ht="12.75" x14ac:dyDescent="0.2">
      <c r="A16" s="85" t="s">
        <v>26</v>
      </c>
      <c r="B16" s="115">
        <v>420</v>
      </c>
      <c r="C16" s="78">
        <v>0</v>
      </c>
      <c r="D16" s="78">
        <v>5.0000000000000044E-2</v>
      </c>
      <c r="E16" s="13"/>
    </row>
    <row r="17" spans="1:5" ht="12.75" x14ac:dyDescent="0.2">
      <c r="A17" s="85" t="s">
        <v>57</v>
      </c>
      <c r="B17" s="115">
        <v>450</v>
      </c>
      <c r="C17" s="78">
        <v>2.2727272727272707E-2</v>
      </c>
      <c r="D17" s="78">
        <v>7.1428571428571397E-2</v>
      </c>
      <c r="E17" s="13"/>
    </row>
    <row r="18" spans="1:5" ht="12.75" x14ac:dyDescent="0.2">
      <c r="A18" s="85" t="s">
        <v>27</v>
      </c>
      <c r="B18" s="115">
        <v>450</v>
      </c>
      <c r="C18" s="78">
        <v>3.4482758620689724E-2</v>
      </c>
      <c r="D18" s="78">
        <v>9.7560975609756184E-2</v>
      </c>
      <c r="E18" s="13"/>
    </row>
    <row r="19" spans="1:5" ht="12.75" x14ac:dyDescent="0.2">
      <c r="A19" s="85" t="s">
        <v>28</v>
      </c>
      <c r="B19" s="115">
        <v>420</v>
      </c>
      <c r="C19" s="78">
        <v>1.2048192771084265E-2</v>
      </c>
      <c r="D19" s="78">
        <v>7.6923076923076872E-2</v>
      </c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8"/>
  <sheetViews>
    <sheetView tabSelected="1" zoomScale="130" zoomScaleNormal="130" workbookViewId="0"/>
  </sheetViews>
  <sheetFormatPr defaultColWidth="9" defaultRowHeight="11.25" x14ac:dyDescent="0.2"/>
  <cols>
    <col min="1" max="1" width="20.5703125" style="5" customWidth="1"/>
    <col min="2" max="4" width="12.85546875" style="5" customWidth="1"/>
    <col min="5" max="5" width="9" style="5"/>
    <col min="6" max="6" width="9.140625" style="5" customWidth="1"/>
    <col min="7" max="7" width="14.42578125" style="5" customWidth="1"/>
    <col min="8" max="16384" width="9" style="5"/>
  </cols>
  <sheetData>
    <row r="1" spans="1:7" ht="30" customHeight="1" x14ac:dyDescent="0.2">
      <c r="A1" s="161" t="s">
        <v>378</v>
      </c>
      <c r="G1" s="156" t="s">
        <v>352</v>
      </c>
    </row>
    <row r="3" spans="1:7" ht="35.1" customHeight="1" x14ac:dyDescent="0.2">
      <c r="A3" s="112" t="s">
        <v>285</v>
      </c>
      <c r="B3" s="116" t="s">
        <v>128</v>
      </c>
      <c r="C3" s="117" t="s">
        <v>132</v>
      </c>
      <c r="D3" s="117" t="s">
        <v>133</v>
      </c>
    </row>
    <row r="4" spans="1:7" ht="17.25" customHeight="1" x14ac:dyDescent="0.2">
      <c r="A4" s="112" t="s">
        <v>56</v>
      </c>
      <c r="B4" s="115"/>
      <c r="C4" s="77"/>
      <c r="D4" s="77"/>
    </row>
    <row r="5" spans="1:7" ht="12.75" x14ac:dyDescent="0.2">
      <c r="A5" s="85" t="s">
        <v>30</v>
      </c>
      <c r="B5" s="115">
        <v>470</v>
      </c>
      <c r="C5" s="78">
        <v>-8.1186021884929183E-3</v>
      </c>
      <c r="D5" s="78">
        <v>0.13169552960128894</v>
      </c>
      <c r="E5" s="13"/>
      <c r="F5" s="13"/>
      <c r="G5" s="13"/>
    </row>
    <row r="6" spans="1:7" ht="12.75" x14ac:dyDescent="0.2">
      <c r="A6" s="85" t="s">
        <v>31</v>
      </c>
      <c r="B6" s="115">
        <v>580</v>
      </c>
      <c r="C6" s="78">
        <v>1.3095238095238049E-2</v>
      </c>
      <c r="D6" s="78">
        <v>9.9838449111470329E-2</v>
      </c>
      <c r="E6" s="13"/>
      <c r="F6" s="13"/>
      <c r="G6" s="13"/>
    </row>
    <row r="7" spans="1:7" ht="12.75" x14ac:dyDescent="0.2">
      <c r="A7" s="85" t="s">
        <v>32</v>
      </c>
      <c r="B7" s="115">
        <v>650</v>
      </c>
      <c r="C7" s="78">
        <v>6.2500000000003109E-3</v>
      </c>
      <c r="D7" s="78">
        <v>9.375E-2</v>
      </c>
      <c r="E7" s="13"/>
      <c r="F7" s="13"/>
      <c r="G7" s="13"/>
    </row>
    <row r="8" spans="1:7" ht="12.75" x14ac:dyDescent="0.2">
      <c r="A8" s="85" t="s">
        <v>33</v>
      </c>
      <c r="B8" s="115">
        <v>555</v>
      </c>
      <c r="C8" s="78">
        <v>-1.7045454545454697E-2</v>
      </c>
      <c r="D8" s="78">
        <v>9.3206951026856277E-2</v>
      </c>
      <c r="E8" s="13"/>
      <c r="F8" s="13"/>
      <c r="G8" s="13"/>
    </row>
    <row r="9" spans="1:7" ht="12.75" x14ac:dyDescent="0.2">
      <c r="A9" s="85" t="s">
        <v>34</v>
      </c>
      <c r="B9" s="115">
        <v>550</v>
      </c>
      <c r="C9" s="78">
        <v>2.1770682148040787E-2</v>
      </c>
      <c r="D9" s="78">
        <v>0.11568938193343881</v>
      </c>
      <c r="E9" s="13"/>
      <c r="F9" s="13"/>
      <c r="G9" s="13"/>
    </row>
    <row r="10" spans="1:7" ht="12.75" x14ac:dyDescent="0.2">
      <c r="A10" s="85" t="s">
        <v>35</v>
      </c>
      <c r="B10" s="115">
        <v>580</v>
      </c>
      <c r="C10" s="78">
        <v>1.2269938650306678E-3</v>
      </c>
      <c r="D10" s="78">
        <v>0.10479285134037353</v>
      </c>
      <c r="E10" s="13"/>
      <c r="F10" s="13"/>
      <c r="G10" s="13"/>
    </row>
    <row r="11" spans="1:7" ht="20.25" customHeight="1" x14ac:dyDescent="0.2">
      <c r="A11" s="112" t="s">
        <v>137</v>
      </c>
      <c r="B11" s="115"/>
      <c r="C11" s="78"/>
      <c r="D11" s="78"/>
      <c r="E11" s="13"/>
      <c r="F11" s="13"/>
      <c r="G11" s="13"/>
    </row>
    <row r="12" spans="1:7" ht="12.75" x14ac:dyDescent="0.2">
      <c r="A12" s="85" t="s">
        <v>30</v>
      </c>
      <c r="B12" s="115">
        <v>280</v>
      </c>
      <c r="C12" s="78">
        <v>1.5094339622641506E-2</v>
      </c>
      <c r="D12" s="78">
        <v>3.6608863198458463E-2</v>
      </c>
      <c r="E12" s="13"/>
      <c r="F12" s="13"/>
      <c r="G12" s="13"/>
    </row>
    <row r="13" spans="1:7" ht="12.75" x14ac:dyDescent="0.2">
      <c r="A13" s="85" t="s">
        <v>31</v>
      </c>
      <c r="B13" s="115">
        <v>360</v>
      </c>
      <c r="C13" s="78">
        <v>3.4602076124570225E-3</v>
      </c>
      <c r="D13" s="78">
        <v>6.6176470588235281E-2</v>
      </c>
      <c r="E13" s="13"/>
      <c r="F13" s="13"/>
      <c r="G13" s="13"/>
    </row>
    <row r="14" spans="1:7" ht="12.75" x14ac:dyDescent="0.2">
      <c r="A14" s="85" t="s">
        <v>32</v>
      </c>
      <c r="B14" s="115">
        <v>450</v>
      </c>
      <c r="C14" s="78">
        <v>6.8454078722191003E-3</v>
      </c>
      <c r="D14" s="78">
        <v>6.4535585042219568E-2</v>
      </c>
      <c r="E14" s="13"/>
      <c r="F14" s="13"/>
      <c r="G14" s="13"/>
    </row>
    <row r="15" spans="1:7" ht="12.75" x14ac:dyDescent="0.2">
      <c r="A15" s="85" t="s">
        <v>33</v>
      </c>
      <c r="B15" s="115">
        <v>380</v>
      </c>
      <c r="C15" s="78">
        <v>4.6573519627413074E-3</v>
      </c>
      <c r="D15" s="78">
        <v>5.7422969187675088E-2</v>
      </c>
      <c r="E15" s="13"/>
      <c r="F15" s="13"/>
      <c r="G15" s="13"/>
    </row>
    <row r="16" spans="1:7" ht="12.75" x14ac:dyDescent="0.2">
      <c r="A16" s="85" t="s">
        <v>34</v>
      </c>
      <c r="B16" s="115">
        <v>450</v>
      </c>
      <c r="C16" s="78">
        <v>1.1494252873563315E-2</v>
      </c>
      <c r="D16" s="78">
        <v>6.3444108761329554E-2</v>
      </c>
      <c r="E16" s="13"/>
      <c r="F16" s="13"/>
      <c r="G16" s="13"/>
    </row>
    <row r="17" spans="1:7" ht="12.75" x14ac:dyDescent="0.2">
      <c r="A17" s="85" t="s">
        <v>35</v>
      </c>
      <c r="B17" s="115">
        <v>520</v>
      </c>
      <c r="C17" s="78">
        <v>1.7603911980440312E-2</v>
      </c>
      <c r="D17" s="78">
        <v>5.2072800808897979E-2</v>
      </c>
      <c r="E17" s="13"/>
      <c r="F17" s="13"/>
      <c r="G17" s="13"/>
    </row>
    <row r="18" spans="1:7" x14ac:dyDescent="0.2">
      <c r="A18" s="5" t="s">
        <v>343</v>
      </c>
      <c r="G18" s="13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L23"/>
  <sheetViews>
    <sheetView zoomScaleNormal="100" workbookViewId="0"/>
  </sheetViews>
  <sheetFormatPr defaultColWidth="9" defaultRowHeight="11.25" x14ac:dyDescent="0.2"/>
  <cols>
    <col min="1" max="11" width="9" style="5"/>
    <col min="12" max="12" width="13" style="5" customWidth="1"/>
    <col min="13" max="13" width="15" style="5" customWidth="1"/>
    <col min="14" max="16384" width="9" style="5"/>
  </cols>
  <sheetData>
    <row r="1" spans="1:12" ht="30" customHeight="1" x14ac:dyDescent="0.2">
      <c r="A1" s="161" t="s">
        <v>379</v>
      </c>
      <c r="L1" s="69" t="s">
        <v>352</v>
      </c>
    </row>
    <row r="2" spans="1:12" ht="20.100000000000001" customHeight="1" x14ac:dyDescent="0.2"/>
    <row r="3" spans="1:12" ht="20.100000000000001" customHeight="1" x14ac:dyDescent="0.25">
      <c r="B3" s="100"/>
    </row>
    <row r="4" spans="1:12" ht="20.100000000000001" customHeight="1" x14ac:dyDescent="0.2"/>
    <row r="5" spans="1:12" ht="20.100000000000001" customHeight="1" x14ac:dyDescent="0.2"/>
    <row r="6" spans="1:12" ht="20.100000000000001" customHeight="1" x14ac:dyDescent="0.2"/>
    <row r="7" spans="1:12" ht="20.100000000000001" customHeight="1" x14ac:dyDescent="0.2"/>
    <row r="8" spans="1:12" ht="20.100000000000001" customHeight="1" x14ac:dyDescent="0.3">
      <c r="J8" s="96"/>
    </row>
    <row r="9" spans="1:12" ht="20.100000000000001" customHeight="1" x14ac:dyDescent="0.2"/>
    <row r="10" spans="1:12" ht="20.100000000000001" customHeight="1" x14ac:dyDescent="0.2"/>
    <row r="11" spans="1:12" ht="20.100000000000001" customHeight="1" x14ac:dyDescent="0.2"/>
    <row r="12" spans="1:12" ht="20.100000000000001" customHeight="1" x14ac:dyDescent="0.2"/>
    <row r="13" spans="1:12" ht="20.100000000000001" customHeight="1" x14ac:dyDescent="0.2"/>
    <row r="14" spans="1:12" ht="20.100000000000001" customHeight="1" x14ac:dyDescent="0.2"/>
    <row r="15" spans="1:12" ht="20.100000000000001" customHeight="1" x14ac:dyDescent="0.2"/>
    <row r="16" spans="1:12" ht="20.100000000000001" customHeight="1" x14ac:dyDescent="0.35">
      <c r="J16" s="97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6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N23"/>
  <sheetViews>
    <sheetView zoomScaleNormal="100" workbookViewId="0"/>
  </sheetViews>
  <sheetFormatPr defaultColWidth="9" defaultRowHeight="11.25" x14ac:dyDescent="0.2"/>
  <cols>
    <col min="1" max="11" width="9" style="5"/>
    <col min="12" max="12" width="16.140625" style="5" customWidth="1"/>
    <col min="13" max="16384" width="9" style="5"/>
  </cols>
  <sheetData>
    <row r="1" spans="1:14" ht="30" customHeight="1" x14ac:dyDescent="0.2">
      <c r="A1" s="161" t="s">
        <v>380</v>
      </c>
      <c r="L1" s="69" t="s">
        <v>352</v>
      </c>
    </row>
    <row r="2" spans="1:14" ht="20.100000000000001" customHeight="1" x14ac:dyDescent="0.2"/>
    <row r="3" spans="1:14" ht="20.100000000000001" customHeight="1" x14ac:dyDescent="0.25">
      <c r="B3" s="100"/>
    </row>
    <row r="4" spans="1:14" ht="20.100000000000001" customHeight="1" x14ac:dyDescent="0.2"/>
    <row r="5" spans="1:14" ht="20.100000000000001" customHeight="1" x14ac:dyDescent="0.2"/>
    <row r="6" spans="1:14" ht="20.100000000000001" customHeight="1" x14ac:dyDescent="0.3">
      <c r="K6" s="96"/>
    </row>
    <row r="7" spans="1:14" ht="20.100000000000001" customHeight="1" x14ac:dyDescent="0.2"/>
    <row r="8" spans="1:14" ht="20.100000000000001" customHeight="1" x14ac:dyDescent="0.2"/>
    <row r="9" spans="1:14" ht="20.100000000000001" customHeight="1" x14ac:dyDescent="0.2"/>
    <row r="10" spans="1:14" ht="20.100000000000001" customHeight="1" x14ac:dyDescent="0.2"/>
    <row r="11" spans="1:14" ht="20.100000000000001" customHeight="1" x14ac:dyDescent="0.2"/>
    <row r="12" spans="1:14" ht="20.100000000000001" customHeight="1" x14ac:dyDescent="0.2"/>
    <row r="13" spans="1:14" ht="20.100000000000001" customHeight="1" x14ac:dyDescent="0.2"/>
    <row r="14" spans="1:14" ht="20.100000000000001" customHeight="1" x14ac:dyDescent="0.2"/>
    <row r="15" spans="1:14" ht="20.100000000000001" customHeight="1" x14ac:dyDescent="0.2"/>
    <row r="16" spans="1:14" ht="20.100000000000001" customHeight="1" x14ac:dyDescent="0.35">
      <c r="N16" s="97"/>
    </row>
    <row r="17" ht="20.100000000000001" customHeight="1" x14ac:dyDescent="0.2"/>
    <row r="18" ht="20.100000000000001" customHeight="1" x14ac:dyDescent="0.2"/>
    <row r="19" ht="20.100000000000001" customHeight="1" x14ac:dyDescent="0.2"/>
    <row r="20" ht="20.100000000000001" customHeight="1" x14ac:dyDescent="0.2"/>
    <row r="21" ht="20.100000000000001" customHeight="1" x14ac:dyDescent="0.2"/>
    <row r="22" ht="20.100000000000001" customHeight="1" x14ac:dyDescent="0.2"/>
    <row r="23" ht="20.100000000000001" customHeight="1" x14ac:dyDescent="0.2"/>
  </sheetData>
  <hyperlinks>
    <hyperlink ref="L1" location="Contents!A1" display="Contents page" xr:uid="{00000000-0004-0000-0700-000000000000}"/>
  </hyperlinks>
  <pageMargins left="0.7" right="0.7" top="0.75" bottom="0.75" header="0.3" footer="0.3"/>
  <headerFooter>
    <oddFooter>&amp;C_x000D_&amp;1#&amp;"Arial Black"&amp;10&amp;K000000 OFFICIAL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G36"/>
  <sheetViews>
    <sheetView zoomScale="130" zoomScaleNormal="130" workbookViewId="0"/>
  </sheetViews>
  <sheetFormatPr defaultColWidth="9" defaultRowHeight="11.25" x14ac:dyDescent="0.2"/>
  <cols>
    <col min="1" max="1" width="32.42578125" style="57" customWidth="1"/>
    <col min="2" max="2" width="11.140625" style="57" customWidth="1"/>
    <col min="3" max="3" width="28.140625" style="57" customWidth="1"/>
    <col min="4" max="4" width="12.85546875" style="57" customWidth="1"/>
    <col min="5" max="5" width="9" style="57"/>
    <col min="6" max="6" width="9" style="5"/>
    <col min="7" max="7" width="13.85546875" style="5" customWidth="1"/>
    <col min="8" max="16384" width="9" style="57"/>
  </cols>
  <sheetData>
    <row r="1" spans="1:7" ht="30" customHeight="1" x14ac:dyDescent="0.2">
      <c r="A1" s="161" t="s">
        <v>381</v>
      </c>
      <c r="G1" s="156" t="s">
        <v>352</v>
      </c>
    </row>
    <row r="2" spans="1:7" ht="21.75" customHeight="1" x14ac:dyDescent="0.2">
      <c r="A2" s="118" t="s">
        <v>344</v>
      </c>
      <c r="B2" s="118"/>
      <c r="C2" s="119" t="s">
        <v>345</v>
      </c>
      <c r="D2" s="120"/>
      <c r="E2" s="5"/>
    </row>
    <row r="3" spans="1:7" ht="30" customHeight="1" x14ac:dyDescent="0.2">
      <c r="A3" s="112" t="s">
        <v>434</v>
      </c>
      <c r="B3" s="121"/>
      <c r="C3" s="85"/>
      <c r="D3" s="121"/>
      <c r="E3" s="5"/>
    </row>
    <row r="4" spans="1:7" ht="12.75" x14ac:dyDescent="0.2">
      <c r="A4" s="112" t="s">
        <v>15</v>
      </c>
      <c r="B4" s="85"/>
      <c r="C4" s="85"/>
      <c r="D4" s="85"/>
      <c r="E4" s="5"/>
    </row>
    <row r="5" spans="1:7" ht="12.75" x14ac:dyDescent="0.2">
      <c r="A5" s="85" t="s">
        <v>149</v>
      </c>
      <c r="B5" s="123">
        <v>710</v>
      </c>
      <c r="C5" s="85" t="s">
        <v>11</v>
      </c>
      <c r="D5" s="123">
        <v>335</v>
      </c>
      <c r="E5" s="5"/>
    </row>
    <row r="6" spans="1:7" ht="12.75" x14ac:dyDescent="0.2">
      <c r="A6" s="85" t="s">
        <v>153</v>
      </c>
      <c r="B6" s="123">
        <v>710</v>
      </c>
      <c r="C6" s="85" t="s">
        <v>203</v>
      </c>
      <c r="D6" s="123">
        <v>380</v>
      </c>
      <c r="E6" s="5"/>
    </row>
    <row r="7" spans="1:7" ht="12.75" x14ac:dyDescent="0.2">
      <c r="A7" s="85" t="s">
        <v>147</v>
      </c>
      <c r="B7" s="123">
        <v>700</v>
      </c>
      <c r="C7" s="85" t="s">
        <v>200</v>
      </c>
      <c r="D7" s="123">
        <v>385</v>
      </c>
      <c r="E7" s="5"/>
    </row>
    <row r="8" spans="1:7" s="58" customFormat="1" ht="12.75" x14ac:dyDescent="0.2">
      <c r="A8" s="85" t="s">
        <v>157</v>
      </c>
      <c r="B8" s="123">
        <v>700</v>
      </c>
      <c r="C8" s="85" t="s">
        <v>240</v>
      </c>
      <c r="D8" s="123">
        <v>400</v>
      </c>
      <c r="E8" s="5"/>
      <c r="F8" s="5"/>
      <c r="G8" s="5"/>
    </row>
    <row r="9" spans="1:7" ht="12.75" x14ac:dyDescent="0.2">
      <c r="A9" s="85" t="s">
        <v>162</v>
      </c>
      <c r="B9" s="123">
        <v>700</v>
      </c>
      <c r="C9" s="85" t="s">
        <v>218</v>
      </c>
      <c r="D9" s="123">
        <v>400</v>
      </c>
      <c r="E9" s="5"/>
    </row>
    <row r="10" spans="1:7" ht="12.75" x14ac:dyDescent="0.2">
      <c r="A10" s="85"/>
      <c r="B10" s="123"/>
      <c r="C10" s="85" t="s">
        <v>201</v>
      </c>
      <c r="D10" s="123">
        <v>400</v>
      </c>
      <c r="E10" s="5"/>
    </row>
    <row r="11" spans="1:7" ht="12.75" x14ac:dyDescent="0.2">
      <c r="A11" s="85"/>
      <c r="B11" s="123"/>
      <c r="C11" s="85"/>
      <c r="D11" s="123"/>
      <c r="E11" s="5"/>
    </row>
    <row r="12" spans="1:7" ht="12.75" x14ac:dyDescent="0.2">
      <c r="A12" s="112" t="s">
        <v>137</v>
      </c>
      <c r="B12" s="85"/>
      <c r="C12" s="85"/>
      <c r="D12" s="122"/>
      <c r="E12" s="5"/>
    </row>
    <row r="13" spans="1:7" ht="12.75" x14ac:dyDescent="0.2">
      <c r="A13" s="85" t="s">
        <v>276</v>
      </c>
      <c r="B13" s="123">
        <v>480</v>
      </c>
      <c r="C13" s="85" t="s">
        <v>270</v>
      </c>
      <c r="D13" s="123">
        <v>285</v>
      </c>
      <c r="E13" s="5"/>
    </row>
    <row r="14" spans="1:7" ht="12.75" x14ac:dyDescent="0.2">
      <c r="A14" s="85" t="s">
        <v>358</v>
      </c>
      <c r="B14" s="123">
        <v>465</v>
      </c>
      <c r="C14" s="85" t="s">
        <v>269</v>
      </c>
      <c r="D14" s="123">
        <v>290</v>
      </c>
      <c r="E14" s="5"/>
    </row>
    <row r="15" spans="1:7" ht="12.75" x14ac:dyDescent="0.2">
      <c r="A15" s="85" t="s">
        <v>271</v>
      </c>
      <c r="B15" s="123">
        <v>440</v>
      </c>
      <c r="C15" s="85" t="s">
        <v>268</v>
      </c>
      <c r="D15" s="123">
        <v>293</v>
      </c>
      <c r="E15" s="5"/>
    </row>
    <row r="16" spans="1:7" ht="12.75" x14ac:dyDescent="0.2">
      <c r="A16" s="85" t="s">
        <v>255</v>
      </c>
      <c r="B16" s="123">
        <v>420</v>
      </c>
      <c r="C16" s="85" t="s">
        <v>1</v>
      </c>
      <c r="D16" s="123">
        <v>300</v>
      </c>
      <c r="E16" s="5"/>
    </row>
    <row r="17" spans="1:7" ht="12.75" customHeight="1" x14ac:dyDescent="0.2">
      <c r="A17" s="85" t="s">
        <v>251</v>
      </c>
      <c r="B17" s="123">
        <v>410</v>
      </c>
      <c r="C17" s="85" t="s">
        <v>2</v>
      </c>
      <c r="D17" s="123">
        <v>300</v>
      </c>
      <c r="E17" s="5"/>
    </row>
    <row r="18" spans="1:7" ht="12.75" x14ac:dyDescent="0.2">
      <c r="A18" s="85" t="s">
        <v>253</v>
      </c>
      <c r="B18" s="123">
        <v>400</v>
      </c>
      <c r="C18" s="85" t="s">
        <v>4</v>
      </c>
      <c r="D18" s="123">
        <v>320</v>
      </c>
      <c r="E18" s="5"/>
    </row>
    <row r="19" spans="1:7" ht="12.75" customHeight="1" x14ac:dyDescent="0.2">
      <c r="A19" s="85"/>
      <c r="B19" s="123"/>
      <c r="C19" s="85"/>
      <c r="D19" s="123"/>
      <c r="E19" s="5"/>
    </row>
    <row r="20" spans="1:7" ht="12.75" x14ac:dyDescent="0.2">
      <c r="A20" s="112"/>
      <c r="B20" s="122"/>
      <c r="C20" s="121"/>
      <c r="D20" s="122"/>
      <c r="E20" s="5"/>
    </row>
    <row r="21" spans="1:7" ht="12.75" x14ac:dyDescent="0.2">
      <c r="A21" s="112" t="s">
        <v>433</v>
      </c>
      <c r="B21" s="122"/>
      <c r="C21" s="121"/>
      <c r="D21" s="122"/>
      <c r="E21" s="5"/>
    </row>
    <row r="22" spans="1:7" ht="12.75" x14ac:dyDescent="0.2">
      <c r="A22" s="112" t="s">
        <v>15</v>
      </c>
      <c r="B22" s="122"/>
      <c r="C22" s="121"/>
      <c r="D22" s="122"/>
      <c r="E22" s="5"/>
    </row>
    <row r="23" spans="1:7" ht="12.75" x14ac:dyDescent="0.2">
      <c r="A23" s="85" t="s">
        <v>164</v>
      </c>
      <c r="B23" s="123">
        <v>1250</v>
      </c>
      <c r="C23" s="85" t="s">
        <v>11</v>
      </c>
      <c r="D23" s="123">
        <v>400</v>
      </c>
      <c r="E23" s="5"/>
    </row>
    <row r="24" spans="1:7" ht="12.75" x14ac:dyDescent="0.2">
      <c r="A24" s="85" t="s">
        <v>150</v>
      </c>
      <c r="B24" s="123">
        <v>1175</v>
      </c>
      <c r="C24" s="85" t="s">
        <v>200</v>
      </c>
      <c r="D24" s="123">
        <v>430</v>
      </c>
      <c r="E24" s="5"/>
    </row>
    <row r="25" spans="1:7" ht="12.75" x14ac:dyDescent="0.2">
      <c r="A25" s="85" t="s">
        <v>143</v>
      </c>
      <c r="B25" s="123">
        <v>1150</v>
      </c>
      <c r="C25" s="85" t="s">
        <v>218</v>
      </c>
      <c r="D25" s="123">
        <v>450</v>
      </c>
      <c r="E25" s="5"/>
    </row>
    <row r="26" spans="1:7" ht="12.75" x14ac:dyDescent="0.2">
      <c r="A26" s="85" t="s">
        <v>184</v>
      </c>
      <c r="B26" s="123">
        <v>1100</v>
      </c>
      <c r="C26" s="85" t="s">
        <v>201</v>
      </c>
      <c r="D26" s="123">
        <v>450</v>
      </c>
      <c r="E26" s="5"/>
    </row>
    <row r="27" spans="1:7" ht="12.75" x14ac:dyDescent="0.2">
      <c r="A27" s="85" t="s">
        <v>161</v>
      </c>
      <c r="B27" s="123">
        <v>1100</v>
      </c>
      <c r="C27" s="85" t="s">
        <v>202</v>
      </c>
      <c r="D27" s="123">
        <v>450</v>
      </c>
      <c r="E27" s="5"/>
    </row>
    <row r="28" spans="1:7" ht="12.75" x14ac:dyDescent="0.2">
      <c r="A28" s="85" t="s">
        <v>144</v>
      </c>
      <c r="B28" s="123">
        <v>1093</v>
      </c>
      <c r="C28" s="85" t="s">
        <v>203</v>
      </c>
      <c r="D28" s="123">
        <v>450</v>
      </c>
      <c r="E28" s="5"/>
    </row>
    <row r="29" spans="1:7" ht="12.75" x14ac:dyDescent="0.2">
      <c r="A29" s="85" t="s">
        <v>152</v>
      </c>
      <c r="B29" s="123">
        <v>1073</v>
      </c>
      <c r="C29" s="85" t="s">
        <v>207</v>
      </c>
      <c r="D29" s="123">
        <v>460</v>
      </c>
      <c r="E29" s="5"/>
    </row>
    <row r="30" spans="1:7" ht="12.75" x14ac:dyDescent="0.2">
      <c r="A30" s="85"/>
      <c r="B30" s="123"/>
      <c r="C30" s="85"/>
      <c r="D30" s="123"/>
      <c r="E30" s="5"/>
    </row>
    <row r="31" spans="1:7" ht="12.75" x14ac:dyDescent="0.2">
      <c r="A31" s="112" t="s">
        <v>138</v>
      </c>
      <c r="B31" s="122"/>
      <c r="C31" s="121"/>
      <c r="D31" s="122"/>
      <c r="F31" s="57"/>
      <c r="G31" s="57"/>
    </row>
    <row r="32" spans="1:7" ht="12.75" x14ac:dyDescent="0.2">
      <c r="A32" s="85" t="s">
        <v>276</v>
      </c>
      <c r="B32" s="123">
        <v>630</v>
      </c>
      <c r="C32" s="85" t="s">
        <v>268</v>
      </c>
      <c r="D32" s="123">
        <v>360</v>
      </c>
      <c r="F32" s="57"/>
      <c r="G32" s="57"/>
    </row>
    <row r="33" spans="1:7" ht="12.75" x14ac:dyDescent="0.2">
      <c r="A33" s="85" t="s">
        <v>255</v>
      </c>
      <c r="B33" s="123">
        <v>530</v>
      </c>
      <c r="C33" s="85" t="s">
        <v>270</v>
      </c>
      <c r="D33" s="123">
        <v>360</v>
      </c>
      <c r="F33" s="57"/>
      <c r="G33" s="57"/>
    </row>
    <row r="34" spans="1:7" ht="12.75" x14ac:dyDescent="0.2">
      <c r="A34" s="85" t="s">
        <v>271</v>
      </c>
      <c r="B34" s="123">
        <v>530</v>
      </c>
      <c r="C34" s="85" t="s">
        <v>269</v>
      </c>
      <c r="D34" s="123">
        <v>380</v>
      </c>
      <c r="F34" s="57"/>
      <c r="G34" s="57"/>
    </row>
    <row r="35" spans="1:7" ht="12.75" x14ac:dyDescent="0.2">
      <c r="A35" s="85" t="s">
        <v>253</v>
      </c>
      <c r="B35" s="123">
        <v>500</v>
      </c>
      <c r="C35" s="85" t="s">
        <v>252</v>
      </c>
      <c r="D35" s="123">
        <v>390</v>
      </c>
      <c r="F35" s="57"/>
      <c r="G35" s="57"/>
    </row>
    <row r="36" spans="1:7" ht="12.75" x14ac:dyDescent="0.2">
      <c r="A36" s="85" t="s">
        <v>5</v>
      </c>
      <c r="B36" s="123">
        <v>500</v>
      </c>
      <c r="C36" s="85" t="s">
        <v>258</v>
      </c>
      <c r="D36" s="123">
        <v>390</v>
      </c>
      <c r="F36" s="57"/>
      <c r="G36" s="57"/>
    </row>
  </sheetData>
  <hyperlinks>
    <hyperlink ref="G1" location="Contents!A1" display="Contents page" xr:uid="{B84D96B2-79F9-4935-B458-51C64CC24F09}"/>
  </hyperlinks>
  <pageMargins left="0.75" right="0.75" top="1" bottom="1" header="0.5" footer="0.5"/>
  <pageSetup paperSize="9" orientation="landscape" r:id="rId1"/>
  <headerFooter alignWithMargins="0">
    <oddFooter>&amp;C_x000D_&amp;1#&amp;"Arial Black"&amp;10&amp;K000000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44" baseType="lpstr">
      <vt:lpstr>Contents</vt:lpstr>
      <vt:lpstr>Front page</vt:lpstr>
      <vt:lpstr>Table 1</vt:lpstr>
      <vt:lpstr>Figure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Table 10</vt:lpstr>
      <vt:lpstr>Table 11</vt:lpstr>
      <vt:lpstr>Figure 9a</vt:lpstr>
      <vt:lpstr>Figure 9b</vt:lpstr>
      <vt:lpstr>Table 12</vt:lpstr>
      <vt:lpstr>Table 13</vt:lpstr>
      <vt:lpstr>Table 14</vt:lpstr>
      <vt:lpstr>Table 15</vt:lpstr>
      <vt:lpstr>Fig 1 source</vt:lpstr>
      <vt:lpstr>Fig 4 source</vt:lpstr>
      <vt:lpstr>Fig 6 source</vt:lpstr>
      <vt:lpstr>Fig 7 source</vt:lpstr>
      <vt:lpstr>Fig 8 source</vt:lpstr>
      <vt:lpstr>Chart1</vt:lpstr>
      <vt:lpstr>Contents!Print_Area</vt:lpstr>
      <vt:lpstr>'Figure 1'!Print_Area</vt:lpstr>
      <vt:lpstr>'Front page'!Print_Area</vt:lpstr>
      <vt:lpstr>'Table 1'!Print_Area</vt:lpstr>
      <vt:lpstr>'Table 10'!Print_Area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Families,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Homes Victoria Rental Report tables - June 2024</dc:title>
  <dc:subject>Rental Report</dc:subject>
  <dc:creator>Departmen of Families Fairness and Housing</dc:creator>
  <cp:keywords>Victoria, rental report, rent statistics, rent, Melbourne, rental, average rental report, rental statistics, rental data</cp:keywords>
  <cp:lastPrinted>2019-08-07T01:55:30Z</cp:lastPrinted>
  <dcterms:created xsi:type="dcterms:W3CDTF">2006-02-21T05:00:41Z</dcterms:created>
  <dcterms:modified xsi:type="dcterms:W3CDTF">2024-08-26T02:37:12Z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2024-08-26T02:34:07Z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0e48caca-6e77-40cc-a6d1-7c3b8ff48cea</vt:lpwstr>
  </property>
  <property fmtid="{D5CDD505-2E9C-101B-9397-08002B2CF9AE}" pid="8" name="MSIP_Label_43e64453-338c-4f93-8a4d-0039a0a41f2a_ContentBits">
    <vt:lpwstr>2</vt:lpwstr>
  </property>
</Properties>
</file>