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92" yWindow="-204" windowWidth="14436" windowHeight="12396" tabRatio="591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  <sheet name="Table 11 for documents" sheetId="115" r:id="rId32"/>
  </sheets>
  <externalReferences>
    <externalReference r:id="rId33"/>
    <externalReference r:id="rId34"/>
  </externalReferences>
  <definedNames>
    <definedName name="_xlnm._FilterDatabase" localSheetId="23" hidden="1">'Table 11'!$A$3:$AS$163</definedName>
    <definedName name="_xlnm._FilterDatabase" localSheetId="31" hidden="1">'Table 11 for documents'!$A$2:$O$161</definedName>
    <definedName name="_xlnm._FilterDatabase" localSheetId="25" hidden="1">'Table 13'!$A$4:$Q$84</definedName>
    <definedName name="_xlnm._FilterDatabase" localSheetId="26" hidden="1">'Table 14'!$A$3:$U$83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Contents!$A$4:$D$35</definedName>
    <definedName name="_xlnm.Print_Area" localSheetId="2">'Figure 1'!$A$1:$N$38</definedName>
    <definedName name="_xlnm.Print_Area" localSheetId="1">'Front page'!$A$1:$K$5</definedName>
    <definedName name="_xlnm.Print_Area" localSheetId="3">'Table 1'!$A$1:$E$7</definedName>
    <definedName name="_xlnm.Print_Area" localSheetId="24">'Table 12'!#REF!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9'!$B$3:$H$15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45621"/>
</workbook>
</file>

<file path=xl/calcChain.xml><?xml version="1.0" encoding="utf-8"?>
<calcChain xmlns="http://schemas.openxmlformats.org/spreadsheetml/2006/main">
  <c r="C73" i="59" l="1"/>
  <c r="E125" i="55" l="1"/>
  <c r="E124" i="55" s="1"/>
  <c r="E126" i="55"/>
  <c r="F125" i="55"/>
  <c r="F126" i="55"/>
  <c r="E201" i="8" l="1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B191" i="8"/>
  <c r="B192" i="8"/>
  <c r="B193" i="8"/>
  <c r="B194" i="8"/>
  <c r="B195" i="8"/>
  <c r="B196" i="8"/>
  <c r="B197" i="8"/>
  <c r="B198" i="8"/>
  <c r="B199" i="8"/>
  <c r="B200" i="8"/>
  <c r="B201" i="8"/>
  <c r="C66" i="59" l="1"/>
  <c r="C67" i="59"/>
  <c r="C68" i="59"/>
  <c r="C69" i="59"/>
  <c r="C70" i="59"/>
  <c r="C71" i="59"/>
  <c r="C72" i="59"/>
  <c r="K63" i="59"/>
  <c r="K64" i="59"/>
  <c r="K65" i="59"/>
  <c r="K66" i="59"/>
  <c r="K67" i="59"/>
  <c r="K68" i="59"/>
  <c r="K69" i="59"/>
  <c r="K70" i="59"/>
  <c r="K71" i="59"/>
  <c r="K72" i="59"/>
  <c r="K73" i="59"/>
  <c r="H63" i="59"/>
  <c r="H64" i="59"/>
  <c r="H65" i="59"/>
  <c r="H66" i="59"/>
  <c r="H67" i="59"/>
  <c r="H68" i="59"/>
  <c r="H69" i="59"/>
  <c r="H70" i="59"/>
  <c r="H71" i="59"/>
  <c r="H72" i="59"/>
  <c r="H73" i="59"/>
  <c r="H12" i="59"/>
  <c r="B6" i="8" l="1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B190" i="8" l="1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E169" i="8"/>
  <c r="B169" i="8"/>
  <c r="E168" i="8"/>
  <c r="B168" i="8"/>
  <c r="E167" i="8"/>
  <c r="B167" i="8"/>
  <c r="E166" i="8"/>
  <c r="B166" i="8"/>
  <c r="C65" i="59"/>
  <c r="C64" i="59"/>
  <c r="C63" i="59"/>
  <c r="C62" i="59"/>
  <c r="C61" i="59"/>
  <c r="C60" i="59"/>
  <c r="C59" i="59"/>
  <c r="C58" i="59"/>
  <c r="C57" i="59"/>
  <c r="C56" i="59"/>
  <c r="C55" i="59"/>
  <c r="C54" i="59"/>
  <c r="D73" i="59" s="1"/>
  <c r="D72" i="59" s="1"/>
  <c r="D71" i="59" s="1"/>
  <c r="D70" i="59" s="1"/>
  <c r="D69" i="59" s="1"/>
  <c r="D68" i="59" s="1"/>
  <c r="D67" i="59" s="1"/>
  <c r="D66" i="59" s="1"/>
  <c r="C53" i="59"/>
  <c r="C52" i="59"/>
  <c r="C51" i="59"/>
  <c r="C50" i="59"/>
  <c r="C49" i="59"/>
  <c r="C48" i="59"/>
  <c r="C47" i="59"/>
  <c r="C46" i="59"/>
  <c r="C45" i="59"/>
  <c r="C44" i="59"/>
  <c r="C43" i="59"/>
  <c r="C42" i="59"/>
  <c r="C41" i="59"/>
  <c r="C40" i="59"/>
  <c r="C39" i="59"/>
  <c r="C38" i="59"/>
  <c r="C37" i="59"/>
  <c r="C36" i="59"/>
  <c r="C35" i="59"/>
  <c r="C34" i="59"/>
  <c r="E73" i="59" s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F124" i="55"/>
  <c r="E123" i="55"/>
  <c r="D65" i="59" l="1"/>
  <c r="D64" i="59" s="1"/>
  <c r="D63" i="59" s="1"/>
  <c r="D62" i="59" s="1"/>
  <c r="D61" i="59" s="1"/>
  <c r="D60" i="59" s="1"/>
  <c r="D59" i="59" s="1"/>
  <c r="D58" i="59" s="1"/>
  <c r="E59" i="59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E121" i="55"/>
  <c r="E119" i="55"/>
  <c r="E117" i="55"/>
  <c r="E115" i="55"/>
  <c r="E113" i="55"/>
  <c r="E111" i="55"/>
  <c r="E109" i="55"/>
  <c r="E107" i="55"/>
  <c r="E105" i="55"/>
  <c r="E103" i="55"/>
  <c r="E101" i="55"/>
  <c r="E99" i="55"/>
  <c r="E97" i="55"/>
  <c r="E95" i="55"/>
  <c r="E93" i="55"/>
  <c r="E91" i="55"/>
  <c r="E89" i="55"/>
  <c r="E87" i="55"/>
  <c r="E85" i="55"/>
  <c r="E83" i="55"/>
  <c r="E81" i="55"/>
  <c r="E79" i="55"/>
  <c r="E77" i="55"/>
  <c r="E75" i="55"/>
  <c r="E73" i="55"/>
  <c r="E71" i="55"/>
  <c r="E122" i="55"/>
  <c r="E120" i="55"/>
  <c r="E118" i="55"/>
  <c r="E116" i="55"/>
  <c r="E114" i="55"/>
  <c r="E112" i="55"/>
  <c r="E110" i="55"/>
  <c r="E108" i="55"/>
  <c r="E106" i="55"/>
  <c r="E104" i="55"/>
  <c r="E102" i="55"/>
  <c r="E100" i="55"/>
  <c r="E98" i="55"/>
  <c r="E96" i="55"/>
  <c r="E94" i="55"/>
  <c r="E92" i="55"/>
  <c r="E88" i="55"/>
  <c r="E86" i="55"/>
  <c r="E84" i="55"/>
  <c r="E82" i="55"/>
  <c r="E80" i="55"/>
  <c r="E78" i="55"/>
  <c r="E76" i="55"/>
  <c r="E74" i="55"/>
  <c r="E72" i="55"/>
  <c r="E90" i="55"/>
  <c r="F123" i="55"/>
  <c r="D57" i="59" l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F105" i="55"/>
  <c r="F99" i="55"/>
  <c r="F95" i="55"/>
  <c r="F91" i="55"/>
  <c r="F87" i="55"/>
  <c r="F83" i="55"/>
  <c r="F79" i="55"/>
  <c r="F75" i="55"/>
  <c r="F71" i="55"/>
  <c r="F122" i="55"/>
  <c r="F120" i="55"/>
  <c r="F118" i="55"/>
  <c r="F116" i="55"/>
  <c r="F114" i="55"/>
  <c r="F112" i="55"/>
  <c r="F110" i="55"/>
  <c r="F108" i="55"/>
  <c r="F106" i="55"/>
  <c r="F104" i="55"/>
  <c r="F102" i="55"/>
  <c r="F100" i="55"/>
  <c r="F98" i="55"/>
  <c r="F96" i="55"/>
  <c r="F94" i="55"/>
  <c r="F92" i="55"/>
  <c r="F90" i="55"/>
  <c r="F88" i="55"/>
  <c r="F86" i="55"/>
  <c r="F84" i="55"/>
  <c r="F82" i="55"/>
  <c r="F80" i="55"/>
  <c r="F78" i="55"/>
  <c r="F76" i="55"/>
  <c r="F74" i="55"/>
  <c r="F72" i="55"/>
  <c r="F121" i="55"/>
  <c r="F119" i="55"/>
  <c r="F117" i="55"/>
  <c r="F115" i="55"/>
  <c r="F113" i="55"/>
  <c r="F111" i="55"/>
  <c r="F109" i="55"/>
  <c r="F107" i="55"/>
  <c r="F103" i="55"/>
  <c r="F101" i="55"/>
  <c r="F97" i="55"/>
  <c r="F93" i="55"/>
  <c r="F89" i="55"/>
  <c r="F85" i="55"/>
  <c r="F81" i="55"/>
  <c r="F77" i="55"/>
  <c r="F73" i="55"/>
  <c r="G1" i="102" l="1"/>
  <c r="H169" i="8" l="1"/>
  <c r="H170" i="8"/>
  <c r="H171" i="8"/>
  <c r="B48" i="8" l="1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H163" i="8" l="1"/>
  <c r="H164" i="8"/>
  <c r="H165" i="8"/>
  <c r="H166" i="8"/>
  <c r="H167" i="8"/>
  <c r="H168" i="8"/>
  <c r="K62" i="59"/>
  <c r="H62" i="59"/>
  <c r="E163" i="8" l="1"/>
  <c r="E164" i="8"/>
  <c r="E165" i="8"/>
  <c r="K61" i="59" l="1"/>
  <c r="H61" i="59"/>
  <c r="H160" i="8" l="1"/>
  <c r="H161" i="8"/>
  <c r="H162" i="8"/>
  <c r="K60" i="59"/>
  <c r="H60" i="59"/>
  <c r="E162" i="8" l="1"/>
  <c r="E161" i="8"/>
  <c r="E160" i="8"/>
  <c r="E159" i="8"/>
  <c r="H157" i="8" l="1"/>
  <c r="H158" i="8"/>
  <c r="H159" i="8"/>
  <c r="E157" i="8"/>
  <c r="E158" i="8"/>
  <c r="K59" i="59" l="1"/>
  <c r="H59" i="59"/>
  <c r="H58" i="59"/>
  <c r="H156" i="8" l="1"/>
  <c r="H154" i="8" l="1"/>
  <c r="H155" i="8"/>
  <c r="E154" i="8"/>
  <c r="E155" i="8"/>
  <c r="E156" i="8"/>
  <c r="K58" i="59" l="1"/>
  <c r="K21" i="59" l="1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E151" i="8" l="1"/>
  <c r="E152" i="8"/>
  <c r="E153" i="8"/>
  <c r="H145" i="8"/>
  <c r="H146" i="8"/>
  <c r="H147" i="8"/>
  <c r="H148" i="8"/>
  <c r="H149" i="8"/>
  <c r="H150" i="8"/>
  <c r="H151" i="8"/>
  <c r="H152" i="8"/>
  <c r="H153" i="8"/>
  <c r="H139" i="8" l="1"/>
  <c r="E148" i="8" l="1"/>
  <c r="E149" i="8"/>
  <c r="E150" i="8"/>
  <c r="E145" i="8" l="1"/>
  <c r="E146" i="8"/>
  <c r="E147" i="8"/>
  <c r="E144" i="8" l="1"/>
  <c r="H142" i="8" l="1"/>
  <c r="H143" i="8"/>
  <c r="H144" i="8"/>
  <c r="E142" i="8"/>
  <c r="E143" i="8"/>
  <c r="H141" i="8" l="1"/>
  <c r="E141" i="8"/>
  <c r="H140" i="8"/>
  <c r="E140" i="8"/>
  <c r="E139" i="8"/>
  <c r="H138" i="8"/>
  <c r="E138" i="8"/>
  <c r="H137" i="8"/>
  <c r="E137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H127" i="8"/>
  <c r="E127" i="8"/>
  <c r="H126" i="8"/>
  <c r="E126" i="8"/>
  <c r="H125" i="8"/>
  <c r="E125" i="8"/>
  <c r="H124" i="8"/>
  <c r="E124" i="8"/>
  <c r="H123" i="8"/>
  <c r="E123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H112" i="8"/>
  <c r="E112" i="8"/>
  <c r="H111" i="8"/>
  <c r="E111" i="8"/>
  <c r="H110" i="8"/>
  <c r="E110" i="8"/>
  <c r="H109" i="8"/>
  <c r="E109" i="8"/>
  <c r="H108" i="8"/>
  <c r="E108" i="8"/>
  <c r="H107" i="8"/>
  <c r="E107" i="8"/>
  <c r="H106" i="8"/>
  <c r="E106" i="8"/>
  <c r="H105" i="8"/>
  <c r="E105" i="8"/>
  <c r="H104" i="8"/>
  <c r="E104" i="8"/>
  <c r="H103" i="8"/>
  <c r="E103" i="8"/>
  <c r="H102" i="8"/>
  <c r="E102" i="8"/>
  <c r="H101" i="8"/>
  <c r="E101" i="8"/>
  <c r="H100" i="8"/>
  <c r="E100" i="8"/>
  <c r="H99" i="8"/>
  <c r="E99" i="8"/>
  <c r="H98" i="8"/>
  <c r="E98" i="8"/>
  <c r="H97" i="8"/>
  <c r="E97" i="8"/>
  <c r="H96" i="8"/>
  <c r="E96" i="8"/>
  <c r="H95" i="8"/>
  <c r="E95" i="8"/>
  <c r="H94" i="8"/>
  <c r="E94" i="8"/>
  <c r="H93" i="8"/>
  <c r="E93" i="8"/>
  <c r="H92" i="8"/>
  <c r="E92" i="8"/>
  <c r="H91" i="8"/>
  <c r="E91" i="8"/>
  <c r="H90" i="8"/>
  <c r="E90" i="8"/>
  <c r="H89" i="8"/>
  <c r="E89" i="8"/>
  <c r="H88" i="8"/>
  <c r="E88" i="8"/>
  <c r="H87" i="8"/>
  <c r="E87" i="8"/>
  <c r="H86" i="8"/>
  <c r="E86" i="8"/>
  <c r="H85" i="8"/>
  <c r="E85" i="8"/>
  <c r="H84" i="8"/>
  <c r="E84" i="8"/>
  <c r="H83" i="8"/>
  <c r="E83" i="8"/>
  <c r="H82" i="8"/>
  <c r="E82" i="8"/>
  <c r="H81" i="8"/>
  <c r="E81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B47" i="8"/>
  <c r="H46" i="8"/>
  <c r="E46" i="8"/>
  <c r="B46" i="8"/>
  <c r="H45" i="8"/>
  <c r="E45" i="8"/>
  <c r="B45" i="8"/>
  <c r="H44" i="8"/>
  <c r="E44" i="8"/>
  <c r="B44" i="8"/>
  <c r="H43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</calcChain>
</file>

<file path=xl/sharedStrings.xml><?xml version="1.0" encoding="utf-8"?>
<sst xmlns="http://schemas.openxmlformats.org/spreadsheetml/2006/main" count="2129" uniqueCount="455">
  <si>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</si>
  <si>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</si>
  <si>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</si>
  <si>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</si>
  <si>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</si>
  <si>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</si>
  <si>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</si>
  <si>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</si>
  <si>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</si>
  <si>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</si>
  <si>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</si>
  <si>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</si>
  <si>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</si>
  <si>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</si>
  <si>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</si>
  <si>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</si>
  <si>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</si>
  <si>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</si>
  <si>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</si>
  <si>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</si>
  <si>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</si>
  <si>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</si>
  <si>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</si>
  <si>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</si>
  <si>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</si>
  <si>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</si>
  <si>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</si>
  <si>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</si>
  <si>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</si>
  <si>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</si>
  <si>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</si>
  <si>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</si>
  <si>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</si>
  <si>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</si>
  <si>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</si>
  <si>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</si>
  <si>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</si>
  <si>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</si>
  <si>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</si>
  <si>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</si>
  <si>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</si>
  <si>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</si>
  <si>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</si>
  <si>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</si>
  <si>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</si>
  <si>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</si>
  <si>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</si>
  <si>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</si>
  <si>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</si>
  <si>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</si>
  <si>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</si>
  <si>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</si>
  <si>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</si>
  <si>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</si>
  <si>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</si>
  <si>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</si>
  <si>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</si>
  <si>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</si>
  <si>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</si>
  <si>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</si>
  <si>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</si>
  <si>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</si>
  <si>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</si>
  <si>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</si>
  <si>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</si>
  <si>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</si>
  <si>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</si>
  <si>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</si>
  <si>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</si>
  <si>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</si>
  <si>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</si>
  <si>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</si>
  <si>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</si>
  <si>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</si>
  <si>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</si>
  <si>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</si>
  <si>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</si>
  <si>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</si>
  <si>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</si>
  <si>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</si>
  <si>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</si>
  <si>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</si>
  <si>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</si>
  <si>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</si>
  <si>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</si>
  <si>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</si>
  <si>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</si>
  <si>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</si>
  <si>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</si>
  <si>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</si>
  <si>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</si>
  <si>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</si>
  <si>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</si>
  <si>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</si>
  <si>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</si>
  <si>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</si>
  <si>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</si>
  <si>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</si>
  <si>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</si>
  <si>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</si>
  <si>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</si>
  <si>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</si>
  <si>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</si>
  <si>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</si>
  <si>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</si>
  <si>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</si>
  <si>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</si>
  <si>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</si>
  <si>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</si>
  <si>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</si>
  <si>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</si>
  <si>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</si>
  <si>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</si>
  <si>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</si>
  <si>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</si>
  <si>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</si>
  <si>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</si>
  <si>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</si>
  <si>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</si>
  <si>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</si>
  <si>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</si>
  <si>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</si>
  <si>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</si>
  <si>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</si>
  <si>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</si>
  <si>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</si>
  <si>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</si>
  <si>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</si>
  <si>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</si>
  <si>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</si>
  <si>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</si>
  <si>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</si>
  <si>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</si>
  <si>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</si>
  <si>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</si>
  <si>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</si>
  <si>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</si>
  <si>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</si>
  <si>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</si>
  <si>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</si>
  <si>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</si>
  <si>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</si>
  <si>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</si>
  <si>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</si>
  <si>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</si>
  <si>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</si>
  <si>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</si>
  <si>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</si>
  <si>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</si>
  <si>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</si>
  <si>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</si>
  <si>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</si>
  <si>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</si>
  <si>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</si>
  <si>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</si>
  <si>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</si>
  <si>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</si>
  <si>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</si>
  <si>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</si>
  <si>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</si>
  <si>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</si>
  <si>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</si>
  <si>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</si>
  <si>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</si>
  <si>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</si>
  <si>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</si>
  <si>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</si>
  <si>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</si>
  <si>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</si>
  <si>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</si>
  <si>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</si>
  <si>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</si>
  <si>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</si>
  <si>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</si>
  <si>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</si>
  <si>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</si>
  <si>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</si>
  <si>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</si>
  <si>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</si>
  <si>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</si>
  <si>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</si>
  <si>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</si>
  <si>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</si>
  <si>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</si>
  <si>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</si>
  <si>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</si>
  <si>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</si>
  <si>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</si>
  <si>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</si>
  <si>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</si>
  <si>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</si>
  <si>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</si>
  <si>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</si>
  <si>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</si>
  <si>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</si>
  <si>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</si>
  <si>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</si>
  <si>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</si>
  <si>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</si>
  <si>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</si>
  <si>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</si>
  <si>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</si>
  <si>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</si>
  <si>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</si>
  <si>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</si>
  <si>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</si>
  <si>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</si>
  <si>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</si>
  <si>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</si>
  <si>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</si>
  <si>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</si>
  <si>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</si>
  <si>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</si>
  <si>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</si>
  <si>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</si>
  <si>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</si>
  <si>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</si>
  <si>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</si>
  <si>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</si>
  <si>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</si>
  <si>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</si>
  <si>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</si>
  <si>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</si>
  <si>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</si>
  <si>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</si>
  <si>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</si>
  <si>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</si>
  <si>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</si>
  <si>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</si>
  <si>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</si>
  <si>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</si>
  <si>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</si>
  <si>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</si>
  <si>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</si>
  <si>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</si>
  <si>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</si>
  <si>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</si>
  <si>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</si>
  <si>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</si>
  <si>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</si>
  <si>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</si>
  <si>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</si>
  <si>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</si>
  <si>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</si>
  <si>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</si>
  <si>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</si>
  <si>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</si>
  <si>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</si>
  <si>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</si>
  <si>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</si>
  <si>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</si>
  <si>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</si>
  <si>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</si>
  <si>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</si>
  <si>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</si>
  <si>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</si>
  <si>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</si>
  <si>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</si>
  <si>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</si>
  <si>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</si>
  <si>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</si>
  <si>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</si>
  <si>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</si>
  <si>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</si>
  <si>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</si>
  <si>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</si>
  <si>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</si>
  <si>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</si>
  <si>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</si>
  <si>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</si>
  <si>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</si>
  <si>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</si>
  <si>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</si>
  <si>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</si>
  <si>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</si>
  <si>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</si>
  <si>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</si>
  <si>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</si>
  <si>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</si>
  <si>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</si>
  <si>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</si>
  <si>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</si>
  <si>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</si>
  <si>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</si>
  <si>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</si>
  <si>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</si>
  <si>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</si>
  <si>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</si>
  <si>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</si>
  <si>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</si>
  <si>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</si>
  <si>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</si>
  <si>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</si>
  <si>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</si>
  <si>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</si>
  <si>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</si>
  <si>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</si>
  <si>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</si>
  <si>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</si>
  <si>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</si>
  <si>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</si>
  <si>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</si>
  <si>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</si>
  <si>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</si>
  <si>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</si>
  <si>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</si>
  <si>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</si>
  <si>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</si>
  <si>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</si>
  <si>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</si>
  <si>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</si>
  <si>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</si>
  <si>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</si>
  <si>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</si>
  <si>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</si>
  <si>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</si>
  <si>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</si>
  <si>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</si>
  <si>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</si>
  <si>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</si>
  <si>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</si>
  <si>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</si>
  <si>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</si>
  <si>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</si>
  <si>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</si>
  <si>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</si>
  <si>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</si>
  <si>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</si>
  <si>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</si>
  <si>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</si>
  <si>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</si>
  <si>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</si>
  <si>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</si>
  <si>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</si>
  <si>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</si>
  <si>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</si>
  <si>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3 Bedroom House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</si>
  <si>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</si>
  <si>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</si>
  <si>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</si>
  <si>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</si>
  <si>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</si>
  <si>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Source data for Figure 4, Figure 8 and Figure 6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</si>
  <si>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</si>
  <si>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</si>
  <si>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</si>
  <si>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</si>
  <si>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</si>
  <si>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</si>
  <si>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</si>
  <si>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</si>
  <si>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</si>
  <si>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</si>
  <si>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</si>
  <si>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</si>
  <si>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</si>
  <si>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</si>
  <si>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</si>
  <si>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</si>
  <si>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</si>
  <si>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</si>
  <si>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</si>
  <si>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</si>
  <si>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</si>
  <si>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</si>
  <si>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</si>
  <si>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</si>
  <si>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</si>
  <si>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</si>
  <si>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</si>
  <si>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</si>
  <si>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</si>
  <si>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</si>
  <si>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</si>
  <si>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</si>
  <si>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</si>
  <si>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</si>
  <si>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</si>
  <si>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</si>
  <si>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</si>
  <si>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</si>
  <si>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</si>
  <si>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</si>
  <si>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</si>
  <si>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</si>
  <si>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</si>
  <si>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</si>
  <si>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</si>
  <si>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</si>
  <si>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</si>
  <si>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</si>
  <si>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</si>
  <si>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</si>
  <si>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</si>
  <si>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</si>
  <si>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</si>
  <si>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</si>
  <si>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</si>
  <si>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</si>
  <si>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</si>
  <si>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</si>
  <si>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</si>
  <si>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</si>
  <si>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</si>
  <si>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</si>
  <si>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</si>
  <si>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</si>
  <si>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</si>
  <si>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</si>
  <si>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</si>
  <si>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</si>
  <si>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Figure 6: Lending to investors in residential housing, Victoria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</si>
  <si>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</si>
  <si>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</si>
  <si>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</si>
  <si>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</si>
  <si>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</si>
  <si>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</si>
  <si>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</si>
  <si>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</si>
  <si>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</si>
  <si>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</si>
  <si>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</si>
  <si>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</si>
  <si>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</si>
  <si>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</si>
  <si>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</si>
  <si>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</si>
  <si>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</si>
  <si>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</si>
  <si>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</si>
  <si>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</si>
  <si>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</si>
  <si>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</si>
  <si>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xx</t>
  </si>
  <si>
    <t>Proportion of new lettings in Melbourne</t>
  </si>
  <si>
    <t>Metro/Rural</t>
  </si>
  <si>
    <t>Source of data for Figure 6 &amp; 7 - Investor financing &amp; Vacancy rates</t>
  </si>
  <si>
    <t>Dec 2001</t>
  </si>
  <si>
    <t>Dec 2002</t>
  </si>
  <si>
    <t>Dec 2003</t>
  </si>
  <si>
    <t>Dec 2004</t>
  </si>
  <si>
    <t>Dec 2005</t>
  </si>
  <si>
    <t>Dec 2006</t>
  </si>
  <si>
    <t>Dec 2007</t>
  </si>
  <si>
    <t>Dec 2008</t>
  </si>
  <si>
    <t>Dec 2009</t>
  </si>
  <si>
    <t>Dec 2010</t>
  </si>
  <si>
    <t>Dec 2011</t>
  </si>
  <si>
    <t>Dec 2012</t>
  </si>
  <si>
    <t>Dec 2013</t>
  </si>
  <si>
    <t>Dec 2014</t>
  </si>
  <si>
    <t>Dec 2015</t>
  </si>
  <si>
    <t>Table 14: Active bonds by local government area, December 2001 to December 2015</t>
  </si>
  <si>
    <t>December quarter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</si>
</sst>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  <numFmt numFmtId="175" formatCode="#,##0.0000000"/>
    <numFmt numFmtId="176" formatCode="0.0000%"/>
    <numFmt numFmtId="177" formatCode="0.000%"/>
    <numFmt numFmtId="178" formatCode="_(* #,##0_);_(* \(#,##0\);_(* &quot;-&quot;??_);_(@_)"/>
  </numFmts>
  <fonts count="52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8"/>
      <color indexed="8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Verdana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u/>
      <sz val="9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167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3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0"/>
    <xf numFmtId="9" fontId="35" fillId="0" borderId="0" applyFont="0" applyFill="0" applyBorder="0" applyAlignment="0" applyProtection="0"/>
  </cellStyleXfs>
  <cellXfs count="331">
    <xf numFmtId="0" fontId="0" fillId="0" borderId="0" xfId="0"/>
    <xf numFmtId="168" fontId="0" fillId="0" borderId="0" xfId="0" applyNumberFormat="1"/>
    <xf numFmtId="169" fontId="0" fillId="0" borderId="0" xfId="16" applyNumberFormat="1" applyFont="1"/>
    <xf numFmtId="17" fontId="5" fillId="0" borderId="0" xfId="10" applyNumberFormat="1"/>
    <xf numFmtId="0" fontId="5" fillId="0" borderId="0" xfId="10"/>
    <xf numFmtId="0" fontId="5" fillId="0" borderId="0" xfId="6" applyFont="1"/>
    <xf numFmtId="0" fontId="4" fillId="0" borderId="0" xfId="6"/>
    <xf numFmtId="171" fontId="9" fillId="0" borderId="0" xfId="3" applyNumberFormat="1" applyFont="1" applyBorder="1" applyAlignment="1">
      <alignment horizontal="center"/>
    </xf>
    <xf numFmtId="171" fontId="5" fillId="0" borderId="0" xfId="10" applyNumberFormat="1"/>
    <xf numFmtId="172" fontId="5" fillId="0" borderId="0" xfId="10" applyNumberFormat="1"/>
    <xf numFmtId="169" fontId="0" fillId="0" borderId="0" xfId="0" applyNumberFormat="1"/>
    <xf numFmtId="0" fontId="11" fillId="0" borderId="0" xfId="0" applyFont="1"/>
    <xf numFmtId="0" fontId="12" fillId="0" borderId="0" xfId="0" applyFont="1"/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73" fontId="5" fillId="0" borderId="0" xfId="0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4" fillId="0" borderId="0" xfId="9"/>
    <xf numFmtId="0" fontId="7" fillId="0" borderId="0" xfId="9" applyFont="1"/>
    <xf numFmtId="17" fontId="5" fillId="0" borderId="0" xfId="9" applyNumberFormat="1" applyFont="1"/>
    <xf numFmtId="169" fontId="4" fillId="0" borderId="0" xfId="16" applyNumberFormat="1" applyFont="1"/>
    <xf numFmtId="0" fontId="4" fillId="0" borderId="0" xfId="9" applyFont="1"/>
    <xf numFmtId="169" fontId="13" fillId="0" borderId="0" xfId="16" applyNumberFormat="1" applyFont="1"/>
    <xf numFmtId="169" fontId="16" fillId="0" borderId="0" xfId="0" applyNumberFormat="1" applyFont="1"/>
    <xf numFmtId="169" fontId="16" fillId="0" borderId="0" xfId="16" applyNumberFormat="1" applyFont="1"/>
    <xf numFmtId="0" fontId="13" fillId="0" borderId="0" xfId="4"/>
    <xf numFmtId="17" fontId="13" fillId="0" borderId="0" xfId="4" applyNumberFormat="1"/>
    <xf numFmtId="169" fontId="0" fillId="0" borderId="0" xfId="17" applyNumberFormat="1" applyFont="1"/>
    <xf numFmtId="10" fontId="13" fillId="0" borderId="0" xfId="4" applyNumberFormat="1"/>
    <xf numFmtId="9" fontId="0" fillId="0" borderId="0" xfId="17" applyFont="1"/>
    <xf numFmtId="0" fontId="13" fillId="0" borderId="0" xfId="4" applyAlignment="1">
      <alignment horizontal="center"/>
    </xf>
    <xf numFmtId="0" fontId="10" fillId="0" borderId="0" xfId="4" applyFont="1"/>
    <xf numFmtId="0" fontId="13" fillId="0" borderId="0" xfId="4" applyAlignment="1">
      <alignment horizontal="right"/>
    </xf>
    <xf numFmtId="170" fontId="13" fillId="0" borderId="0" xfId="4" applyNumberFormat="1"/>
    <xf numFmtId="0" fontId="17" fillId="0" borderId="0" xfId="4" applyFont="1"/>
    <xf numFmtId="0" fontId="11" fillId="0" borderId="0" xfId="4" applyFont="1"/>
    <xf numFmtId="9" fontId="13" fillId="0" borderId="0" xfId="16" applyFont="1"/>
    <xf numFmtId="170" fontId="18" fillId="0" borderId="0" xfId="2" applyNumberFormat="1" applyFont="1"/>
    <xf numFmtId="0" fontId="0" fillId="0" borderId="0" xfId="0" applyFill="1"/>
    <xf numFmtId="168" fontId="0" fillId="0" borderId="0" xfId="0" applyNumberFormat="1" applyFill="1"/>
    <xf numFmtId="0" fontId="3" fillId="0" borderId="0" xfId="4" applyFont="1"/>
    <xf numFmtId="0" fontId="3" fillId="0" borderId="0" xfId="0" applyFont="1"/>
    <xf numFmtId="0" fontId="3" fillId="0" borderId="0" xfId="0" applyFont="1" applyFill="1"/>
    <xf numFmtId="0" fontId="5" fillId="0" borderId="0" xfId="0" applyFont="1" applyFill="1"/>
    <xf numFmtId="169" fontId="4" fillId="0" borderId="0" xfId="16" applyNumberFormat="1" applyFont="1" applyBorder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 applyAlignment="1"/>
    <xf numFmtId="0" fontId="6" fillId="0" borderId="0" xfId="18" applyFont="1" applyFill="1" applyBorder="1" applyAlignment="1">
      <alignment horizontal="center"/>
    </xf>
    <xf numFmtId="171" fontId="6" fillId="0" borderId="0" xfId="18" applyNumberFormat="1" applyFont="1" applyFill="1" applyBorder="1" applyAlignment="1">
      <alignment horizontal="center"/>
    </xf>
    <xf numFmtId="1" fontId="4" fillId="0" borderId="0" xfId="6" applyNumberFormat="1"/>
    <xf numFmtId="169" fontId="17" fillId="0" borderId="0" xfId="17" applyNumberFormat="1" applyFont="1"/>
    <xf numFmtId="17" fontId="17" fillId="0" borderId="0" xfId="4" applyNumberFormat="1" applyFont="1" applyFill="1"/>
    <xf numFmtId="169" fontId="17" fillId="0" borderId="0" xfId="17" applyNumberFormat="1" applyFont="1" applyFill="1"/>
    <xf numFmtId="169" fontId="17" fillId="0" borderId="0" xfId="16" applyNumberFormat="1" applyFont="1"/>
    <xf numFmtId="0" fontId="3" fillId="0" borderId="0" xfId="4" applyFont="1" applyFill="1"/>
    <xf numFmtId="168" fontId="3" fillId="0" borderId="0" xfId="4" applyNumberFormat="1" applyFont="1"/>
    <xf numFmtId="169" fontId="3" fillId="0" borderId="0" xfId="17" applyNumberFormat="1" applyFont="1"/>
    <xf numFmtId="0" fontId="6" fillId="0" borderId="0" xfId="0" applyFont="1" applyAlignment="1">
      <alignment horizontal="center"/>
    </xf>
    <xf numFmtId="0" fontId="3" fillId="0" borderId="0" xfId="24"/>
    <xf numFmtId="0" fontId="24" fillId="0" borderId="0" xfId="24" applyFont="1"/>
    <xf numFmtId="0" fontId="17" fillId="0" borderId="0" xfId="0" applyFont="1"/>
    <xf numFmtId="0" fontId="26" fillId="0" borderId="0" xfId="0" applyFont="1"/>
    <xf numFmtId="0" fontId="17" fillId="0" borderId="0" xfId="4" applyFont="1" applyFill="1"/>
    <xf numFmtId="169" fontId="17" fillId="0" borderId="0" xfId="16" applyNumberFormat="1" applyFont="1" applyFill="1"/>
    <xf numFmtId="0" fontId="26" fillId="0" borderId="0" xfId="25" applyFont="1"/>
    <xf numFmtId="0" fontId="17" fillId="0" borderId="0" xfId="25" applyFont="1"/>
    <xf numFmtId="0" fontId="3" fillId="0" borderId="0" xfId="25"/>
    <xf numFmtId="0" fontId="21" fillId="0" borderId="0" xfId="26" applyFont="1"/>
    <xf numFmtId="0" fontId="20" fillId="0" borderId="0" xfId="25" applyFont="1"/>
    <xf numFmtId="0" fontId="27" fillId="0" borderId="0" xfId="25" applyFont="1"/>
    <xf numFmtId="0" fontId="28" fillId="0" borderId="0" xfId="25" applyFont="1"/>
    <xf numFmtId="0" fontId="28" fillId="0" borderId="0" xfId="25" applyFont="1" applyFill="1"/>
    <xf numFmtId="0" fontId="29" fillId="0" borderId="0" xfId="25" applyFont="1"/>
    <xf numFmtId="0" fontId="27" fillId="0" borderId="0" xfId="25" applyFont="1" applyFill="1" applyAlignment="1">
      <alignment horizontal="right"/>
    </xf>
    <xf numFmtId="164" fontId="0" fillId="0" borderId="0" xfId="0" applyNumberFormat="1"/>
    <xf numFmtId="0" fontId="0" fillId="2" borderId="0" xfId="0" applyFill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center"/>
    </xf>
    <xf numFmtId="3" fontId="4" fillId="0" borderId="0" xfId="0" applyNumberFormat="1" applyFont="1"/>
    <xf numFmtId="169" fontId="4" fillId="0" borderId="0" xfId="16" applyNumberFormat="1" applyFont="1" applyFill="1"/>
    <xf numFmtId="0" fontId="4" fillId="0" borderId="0" xfId="9" applyFill="1"/>
    <xf numFmtId="0" fontId="31" fillId="0" borderId="0" xfId="27" applyAlignment="1" applyProtection="1"/>
    <xf numFmtId="0" fontId="32" fillId="0" borderId="0" xfId="27" applyFont="1" applyAlignment="1" applyProtection="1"/>
    <xf numFmtId="0" fontId="25" fillId="0" borderId="1" xfId="24" applyFont="1" applyBorder="1"/>
    <xf numFmtId="0" fontId="25" fillId="0" borderId="1" xfId="24" applyFont="1" applyBorder="1" applyAlignment="1">
      <alignment horizontal="center"/>
    </xf>
    <xf numFmtId="0" fontId="25" fillId="0" borderId="0" xfId="24" applyFont="1"/>
    <xf numFmtId="0" fontId="33" fillId="0" borderId="0" xfId="9" applyFont="1"/>
    <xf numFmtId="0" fontId="4" fillId="0" borderId="0" xfId="9" applyAlignment="1">
      <alignment horizontal="right" wrapText="1"/>
    </xf>
    <xf numFmtId="171" fontId="6" fillId="0" borderId="0" xfId="0" applyNumberFormat="1" applyFont="1" applyFill="1" applyBorder="1" applyAlignment="1">
      <alignment horizontal="center"/>
    </xf>
    <xf numFmtId="172" fontId="5" fillId="0" borderId="0" xfId="10" applyNumberFormat="1" applyFill="1"/>
    <xf numFmtId="0" fontId="5" fillId="0" borderId="0" xfId="10" applyFill="1"/>
    <xf numFmtId="169" fontId="3" fillId="0" borderId="0" xfId="16" applyNumberFormat="1" applyFont="1" applyFill="1"/>
    <xf numFmtId="0" fontId="36" fillId="0" borderId="0" xfId="24" applyFont="1" applyAlignment="1">
      <alignment vertical="center"/>
    </xf>
    <xf numFmtId="0" fontId="28" fillId="0" borderId="0" xfId="4" applyFont="1" applyAlignment="1">
      <alignment vertical="center"/>
    </xf>
    <xf numFmtId="170" fontId="37" fillId="0" borderId="0" xfId="2" applyNumberFormat="1" applyFont="1"/>
    <xf numFmtId="169" fontId="11" fillId="0" borderId="0" xfId="17" applyNumberFormat="1" applyFont="1"/>
    <xf numFmtId="169" fontId="3" fillId="0" borderId="0" xfId="25" applyNumberFormat="1" applyFill="1"/>
    <xf numFmtId="10" fontId="3" fillId="0" borderId="0" xfId="25" applyNumberFormat="1"/>
    <xf numFmtId="0" fontId="11" fillId="0" borderId="0" xfId="4" applyFont="1" applyAlignment="1">
      <alignment horizontal="center"/>
    </xf>
    <xf numFmtId="17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0" fontId="13" fillId="0" borderId="0" xfId="4" applyFill="1" applyAlignment="1">
      <alignment horizontal="left" indent="1"/>
    </xf>
    <xf numFmtId="0" fontId="3" fillId="0" borderId="0" xfId="4" applyFont="1" applyFill="1" applyAlignment="1">
      <alignment horizontal="left" indent="1"/>
    </xf>
    <xf numFmtId="0" fontId="11" fillId="0" borderId="0" xfId="4" applyFont="1" applyFill="1" applyAlignment="1"/>
    <xf numFmtId="0" fontId="3" fillId="0" borderId="0" xfId="4" applyFont="1" applyAlignment="1">
      <alignment horizontal="right"/>
    </xf>
    <xf numFmtId="169" fontId="5" fillId="0" borderId="0" xfId="16" applyNumberFormat="1" applyFont="1"/>
    <xf numFmtId="0" fontId="14" fillId="0" borderId="0" xfId="7" applyFont="1" applyFill="1" applyBorder="1" applyAlignment="1">
      <alignment horizontal="center"/>
    </xf>
    <xf numFmtId="0" fontId="39" fillId="0" borderId="0" xfId="7" applyFont="1" applyFill="1" applyBorder="1"/>
    <xf numFmtId="0" fontId="27" fillId="0" borderId="0" xfId="0" applyFont="1" applyFill="1"/>
    <xf numFmtId="0" fontId="8" fillId="0" borderId="0" xfId="15" applyFont="1" applyFill="1" applyBorder="1" applyAlignment="1">
      <alignment horizontal="left" wrapText="1"/>
    </xf>
    <xf numFmtId="0" fontId="40" fillId="0" borderId="0" xfId="8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40" fillId="0" borderId="0" xfId="15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/>
    </xf>
    <xf numFmtId="0" fontId="42" fillId="0" borderId="0" xfId="15" applyFont="1" applyFill="1" applyBorder="1" applyAlignment="1">
      <alignment horizontal="left"/>
    </xf>
    <xf numFmtId="169" fontId="42" fillId="4" borderId="0" xfId="16" applyNumberFormat="1" applyFont="1" applyFill="1" applyBorder="1" applyAlignment="1">
      <alignment horizontal="center"/>
    </xf>
    <xf numFmtId="169" fontId="42" fillId="0" borderId="0" xfId="16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168" fontId="24" fillId="0" borderId="0" xfId="0" applyNumberFormat="1" applyFont="1"/>
    <xf numFmtId="169" fontId="24" fillId="0" borderId="0" xfId="16" applyNumberFormat="1" applyFont="1" applyFill="1" applyBorder="1"/>
    <xf numFmtId="9" fontId="24" fillId="0" borderId="0" xfId="16" applyFont="1"/>
    <xf numFmtId="0" fontId="24" fillId="0" borderId="0" xfId="0" applyFont="1" applyAlignment="1">
      <alignment horizontal="right" wrapText="1"/>
    </xf>
    <xf numFmtId="0" fontId="24" fillId="0" borderId="0" xfId="0" applyFont="1" applyFill="1"/>
    <xf numFmtId="0" fontId="24" fillId="0" borderId="0" xfId="6" applyFont="1" applyAlignment="1">
      <alignment wrapText="1"/>
    </xf>
    <xf numFmtId="0" fontId="24" fillId="0" borderId="0" xfId="0" applyFont="1" applyBorder="1" applyAlignment="1">
      <alignment wrapText="1"/>
    </xf>
    <xf numFmtId="0" fontId="24" fillId="0" borderId="0" xfId="6" applyFont="1"/>
    <xf numFmtId="168" fontId="24" fillId="0" borderId="0" xfId="1" applyNumberFormat="1" applyFont="1" applyFill="1"/>
    <xf numFmtId="0" fontId="24" fillId="0" borderId="0" xfId="0" applyFont="1" applyFill="1" applyAlignment="1">
      <alignment horizontal="right"/>
    </xf>
    <xf numFmtId="169" fontId="43" fillId="0" borderId="0" xfId="1" applyNumberFormat="1" applyFont="1" applyFill="1"/>
    <xf numFmtId="0" fontId="25" fillId="0" borderId="0" xfId="0" applyFont="1" applyBorder="1" applyAlignment="1">
      <alignment horizontal="right" wrapText="1"/>
    </xf>
    <xf numFmtId="0" fontId="25" fillId="0" borderId="0" xfId="0" applyFont="1" applyAlignment="1">
      <alignment horizontal="right"/>
    </xf>
    <xf numFmtId="17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0" fillId="0" borderId="0" xfId="0" applyFill="1" applyAlignment="1">
      <alignment horizontal="right" wrapText="1"/>
    </xf>
    <xf numFmtId="171" fontId="0" fillId="0" borderId="0" xfId="0" applyNumberFormat="1" applyFill="1"/>
    <xf numFmtId="169" fontId="0" fillId="0" borderId="0" xfId="16" applyNumberFormat="1" applyFont="1" applyFill="1"/>
    <xf numFmtId="169" fontId="0" fillId="0" borderId="0" xfId="0" applyNumberFormat="1" applyFill="1"/>
    <xf numFmtId="0" fontId="1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171" fontId="5" fillId="0" borderId="0" xfId="10" applyNumberFormat="1" applyFill="1"/>
    <xf numFmtId="17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Continuous"/>
    </xf>
    <xf numFmtId="6" fontId="5" fillId="0" borderId="0" xfId="0" applyNumberFormat="1" applyFont="1" applyFill="1" applyAlignment="1">
      <alignment horizontal="centerContinuous"/>
    </xf>
    <xf numFmtId="9" fontId="5" fillId="0" borderId="0" xfId="16" applyFont="1" applyFill="1" applyAlignment="1">
      <alignment horizontal="centerContinuous"/>
    </xf>
    <xf numFmtId="0" fontId="5" fillId="0" borderId="0" xfId="0" applyFont="1" applyFill="1" applyAlignment="1">
      <alignment horizontal="right"/>
    </xf>
    <xf numFmtId="9" fontId="5" fillId="0" borderId="0" xfId="16" applyFont="1" applyFill="1"/>
    <xf numFmtId="0" fontId="6" fillId="0" borderId="0" xfId="0" applyFont="1" applyFill="1"/>
    <xf numFmtId="9" fontId="2" fillId="0" borderId="0" xfId="16" applyFont="1" applyFill="1"/>
    <xf numFmtId="6" fontId="5" fillId="0" borderId="0" xfId="0" applyNumberFormat="1" applyFont="1" applyFill="1" applyAlignment="1">
      <alignment horizontal="right"/>
    </xf>
    <xf numFmtId="169" fontId="5" fillId="0" borderId="0" xfId="16" applyNumberFormat="1" applyFont="1" applyFill="1" applyAlignment="1">
      <alignment horizontal="right"/>
    </xf>
    <xf numFmtId="9" fontId="5" fillId="0" borderId="0" xfId="16" applyFont="1" applyFill="1" applyAlignment="1">
      <alignment horizontal="right"/>
    </xf>
    <xf numFmtId="0" fontId="27" fillId="0" borderId="0" xfId="24" applyFont="1"/>
    <xf numFmtId="3" fontId="5" fillId="0" borderId="0" xfId="0" applyNumberFormat="1" applyFont="1" applyFill="1" applyAlignment="1">
      <alignment horizontal="right"/>
    </xf>
    <xf numFmtId="170" fontId="4" fillId="0" borderId="0" xfId="9" applyNumberFormat="1"/>
    <xf numFmtId="170" fontId="24" fillId="0" borderId="0" xfId="6" applyNumberFormat="1" applyFont="1"/>
    <xf numFmtId="17" fontId="0" fillId="0" borderId="0" xfId="0" applyNumberFormat="1" applyFill="1"/>
    <xf numFmtId="10" fontId="0" fillId="0" borderId="0" xfId="0" applyNumberFormat="1"/>
    <xf numFmtId="0" fontId="44" fillId="0" borderId="0" xfId="27" applyFont="1" applyAlignment="1" applyProtection="1"/>
    <xf numFmtId="0" fontId="44" fillId="0" borderId="0" xfId="27" applyFont="1" applyFill="1" applyAlignment="1" applyProtection="1"/>
    <xf numFmtId="0" fontId="0" fillId="0" borderId="0" xfId="0" quotePrefix="1"/>
    <xf numFmtId="3" fontId="3" fillId="0" borderId="0" xfId="0" applyNumberFormat="1" applyFont="1" applyFill="1" applyAlignment="1">
      <alignment horizontal="right"/>
    </xf>
    <xf numFmtId="3" fontId="0" fillId="0" borderId="0" xfId="0" applyNumberFormat="1"/>
    <xf numFmtId="3" fontId="6" fillId="0" borderId="0" xfId="0" applyNumberFormat="1" applyFont="1" applyFill="1" applyAlignment="1">
      <alignment horizontal="right"/>
    </xf>
    <xf numFmtId="6" fontId="6" fillId="0" borderId="0" xfId="0" applyNumberFormat="1" applyFont="1" applyFill="1" applyAlignment="1">
      <alignment horizontal="right"/>
    </xf>
    <xf numFmtId="169" fontId="6" fillId="0" borderId="0" xfId="16" applyNumberFormat="1" applyFont="1" applyFill="1" applyAlignment="1">
      <alignment horizontal="right"/>
    </xf>
    <xf numFmtId="0" fontId="11" fillId="0" borderId="0" xfId="0" applyFont="1" applyFill="1"/>
    <xf numFmtId="169" fontId="1" fillId="0" borderId="0" xfId="16" applyNumberFormat="1" applyFont="1" applyFill="1"/>
    <xf numFmtId="0" fontId="31" fillId="0" borderId="0" xfId="27" applyFill="1" applyAlignment="1" applyProtection="1"/>
    <xf numFmtId="0" fontId="20" fillId="0" borderId="0" xfId="0" applyFont="1" applyFill="1"/>
    <xf numFmtId="0" fontId="24" fillId="0" borderId="0" xfId="24" applyFont="1" applyFill="1"/>
    <xf numFmtId="0" fontId="32" fillId="0" borderId="0" xfId="27" applyFont="1" applyFill="1" applyAlignment="1" applyProtection="1"/>
    <xf numFmtId="0" fontId="3" fillId="0" borderId="0" xfId="24" applyFill="1"/>
    <xf numFmtId="10" fontId="4" fillId="0" borderId="0" xfId="9" applyNumberFormat="1" applyFill="1"/>
    <xf numFmtId="169" fontId="4" fillId="0" borderId="0" xfId="9" applyNumberFormat="1"/>
    <xf numFmtId="169" fontId="4" fillId="0" borderId="0" xfId="9" applyNumberFormat="1" applyFill="1"/>
    <xf numFmtId="0" fontId="1" fillId="0" borderId="0" xfId="9" applyFont="1"/>
    <xf numFmtId="169" fontId="1" fillId="0" borderId="0" xfId="9" applyNumberFormat="1" applyFont="1" applyFill="1" applyBorder="1"/>
    <xf numFmtId="169" fontId="5" fillId="0" borderId="0" xfId="10" applyNumberFormat="1"/>
    <xf numFmtId="0" fontId="45" fillId="0" borderId="0" xfId="0" applyFont="1" applyFill="1"/>
    <xf numFmtId="0" fontId="46" fillId="0" borderId="0" xfId="0" applyFont="1"/>
    <xf numFmtId="0" fontId="23" fillId="0" borderId="0" xfId="24" applyFont="1" applyAlignment="1">
      <alignment horizontal="center" vertical="center"/>
    </xf>
    <xf numFmtId="0" fontId="0" fillId="5" borderId="0" xfId="0" applyFill="1"/>
    <xf numFmtId="0" fontId="50" fillId="0" borderId="0" xfId="27" applyFont="1" applyFill="1" applyAlignment="1" applyProtection="1"/>
    <xf numFmtId="0" fontId="50" fillId="0" borderId="0" xfId="27" applyFont="1" applyAlignment="1" applyProtection="1"/>
    <xf numFmtId="0" fontId="1" fillId="0" borderId="0" xfId="9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9" applyFont="1" applyAlignment="1">
      <alignment horizontal="right" wrapText="1"/>
    </xf>
    <xf numFmtId="0" fontId="6" fillId="0" borderId="0" xfId="10" applyFont="1"/>
    <xf numFmtId="0" fontId="1" fillId="0" borderId="0" xfId="9" applyFont="1" applyAlignment="1">
      <alignment horizontal="right"/>
    </xf>
    <xf numFmtId="0" fontId="1" fillId="0" borderId="0" xfId="9" applyFont="1" applyFill="1" applyAlignment="1">
      <alignment wrapText="1"/>
    </xf>
    <xf numFmtId="0" fontId="7" fillId="0" borderId="0" xfId="9" applyFont="1" applyFill="1" applyAlignment="1">
      <alignment horizontal="right"/>
    </xf>
    <xf numFmtId="0" fontId="7" fillId="0" borderId="0" xfId="9" applyFont="1" applyAlignment="1">
      <alignment horizontal="left" vertical="center"/>
    </xf>
    <xf numFmtId="0" fontId="26" fillId="0" borderId="0" xfId="0" applyFont="1" applyAlignment="1">
      <alignment vertical="center"/>
    </xf>
    <xf numFmtId="0" fontId="49" fillId="5" borderId="0" xfId="27" applyFont="1" applyFill="1" applyAlignment="1" applyProtection="1">
      <alignment vertical="center"/>
    </xf>
    <xf numFmtId="0" fontId="34" fillId="5" borderId="0" xfId="27" applyFont="1" applyFill="1" applyAlignment="1" applyProtection="1">
      <alignment vertical="center"/>
    </xf>
    <xf numFmtId="0" fontId="32" fillId="5" borderId="0" xfId="27" applyFont="1" applyFill="1" applyAlignment="1" applyProtection="1">
      <alignment vertical="center"/>
    </xf>
    <xf numFmtId="0" fontId="47" fillId="3" borderId="0" xfId="27" applyFont="1" applyFill="1" applyAlignment="1" applyProtection="1">
      <alignment vertical="center"/>
    </xf>
    <xf numFmtId="0" fontId="48" fillId="3" borderId="0" xfId="27" applyFont="1" applyFill="1" applyAlignment="1" applyProtection="1">
      <alignment vertical="center"/>
    </xf>
    <xf numFmtId="0" fontId="31" fillId="0" borderId="0" xfId="27" applyAlignment="1" applyProtection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5" applyFont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0" fillId="0" borderId="0" xfId="6" applyFont="1" applyAlignment="1">
      <alignment vertical="center"/>
    </xf>
    <xf numFmtId="0" fontId="28" fillId="0" borderId="0" xfId="7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70" fontId="22" fillId="0" borderId="0" xfId="1" applyNumberFormat="1" applyFont="1" applyFill="1"/>
    <xf numFmtId="174" fontId="43" fillId="0" borderId="0" xfId="1" applyNumberFormat="1" applyFont="1" applyFill="1"/>
    <xf numFmtId="9" fontId="0" fillId="0" borderId="0" xfId="16" applyNumberFormat="1" applyFont="1"/>
    <xf numFmtId="3" fontId="1" fillId="0" borderId="0" xfId="0" applyNumberFormat="1" applyFont="1"/>
    <xf numFmtId="3" fontId="7" fillId="0" borderId="0" xfId="0" applyNumberFormat="1" applyFont="1" applyFill="1"/>
    <xf numFmtId="0" fontId="3" fillId="0" borderId="1" xfId="0" applyFont="1" applyFill="1" applyBorder="1"/>
    <xf numFmtId="0" fontId="32" fillId="3" borderId="0" xfId="27" applyFont="1" applyFill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3" fillId="0" borderId="1" xfId="11" applyFont="1" applyFill="1" applyBorder="1" applyAlignment="1">
      <alignment horizontal="right"/>
    </xf>
    <xf numFmtId="169" fontId="3" fillId="0" borderId="1" xfId="11" applyNumberFormat="1" applyFont="1" applyFill="1" applyBorder="1" applyAlignment="1">
      <alignment horizontal="right"/>
    </xf>
    <xf numFmtId="169" fontId="3" fillId="0" borderId="0" xfId="16" applyNumberFormat="1" applyFont="1" applyFill="1" applyAlignment="1">
      <alignment horizontal="right"/>
    </xf>
    <xf numFmtId="0" fontId="49" fillId="6" borderId="0" xfId="27" applyFont="1" applyFill="1" applyAlignment="1" applyProtection="1">
      <alignment vertical="center"/>
    </xf>
    <xf numFmtId="9" fontId="2" fillId="6" borderId="0" xfId="16" applyFont="1" applyFill="1"/>
    <xf numFmtId="0" fontId="7" fillId="0" borderId="0" xfId="13" applyFont="1" applyFill="1" applyAlignment="1">
      <alignment vertical="center"/>
    </xf>
    <xf numFmtId="0" fontId="22" fillId="0" borderId="0" xfId="13" applyFont="1" applyFill="1"/>
    <xf numFmtId="17" fontId="22" fillId="0" borderId="0" xfId="13" applyNumberFormat="1" applyFont="1" applyFill="1" applyAlignment="1">
      <alignment horizontal="right"/>
    </xf>
    <xf numFmtId="0" fontId="22" fillId="0" borderId="0" xfId="13" applyFont="1" applyFill="1" applyAlignment="1">
      <alignment horizontal="right"/>
    </xf>
    <xf numFmtId="165" fontId="22" fillId="0" borderId="0" xfId="13" applyNumberFormat="1" applyFont="1" applyFill="1" applyAlignment="1">
      <alignment horizontal="right"/>
    </xf>
    <xf numFmtId="0" fontId="38" fillId="0" borderId="0" xfId="13" applyFont="1" applyFill="1" applyAlignment="1">
      <alignment horizontal="left" indent="1"/>
    </xf>
    <xf numFmtId="0" fontId="38" fillId="0" borderId="0" xfId="13" applyFont="1" applyFill="1"/>
    <xf numFmtId="0" fontId="22" fillId="0" borderId="0" xfId="21" applyFont="1" applyFill="1"/>
    <xf numFmtId="0" fontId="30" fillId="0" borderId="0" xfId="11" applyFont="1" applyFill="1" applyAlignment="1">
      <alignment vertical="center"/>
    </xf>
    <xf numFmtId="170" fontId="5" fillId="0" borderId="0" xfId="1" applyNumberFormat="1" applyFont="1" applyFill="1"/>
    <xf numFmtId="169" fontId="5" fillId="0" borderId="0" xfId="11" applyNumberFormat="1" applyFont="1" applyFill="1"/>
    <xf numFmtId="0" fontId="10" fillId="0" borderId="0" xfId="0" applyFont="1" applyFill="1"/>
    <xf numFmtId="0" fontId="15" fillId="0" borderId="0" xfId="11" applyFont="1" applyFill="1" applyAlignment="1">
      <alignment horizontal="center"/>
    </xf>
    <xf numFmtId="0" fontId="15" fillId="0" borderId="0" xfId="11" applyFont="1" applyFill="1"/>
    <xf numFmtId="9" fontId="10" fillId="0" borderId="0" xfId="16" applyFont="1" applyFill="1"/>
    <xf numFmtId="0" fontId="5" fillId="0" borderId="0" xfId="12" applyFill="1" applyAlignment="1">
      <alignment horizontal="center"/>
    </xf>
    <xf numFmtId="3" fontId="15" fillId="0" borderId="0" xfId="11" applyNumberFormat="1" applyFont="1" applyFill="1"/>
    <xf numFmtId="0" fontId="13" fillId="0" borderId="0" xfId="14" applyFill="1" applyAlignment="1">
      <alignment horizontal="center"/>
    </xf>
    <xf numFmtId="0" fontId="5" fillId="0" borderId="0" xfId="11" applyFont="1" applyFill="1"/>
    <xf numFmtId="0" fontId="51" fillId="0" borderId="0" xfId="28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8" fillId="0" borderId="0" xfId="0" applyFont="1" applyFill="1"/>
    <xf numFmtId="0" fontId="38" fillId="0" borderId="0" xfId="0" applyFont="1" applyFill="1" applyAlignment="1">
      <alignment horizontal="center"/>
    </xf>
    <xf numFmtId="0" fontId="25" fillId="0" borderId="0" xfId="0" applyFont="1" applyFill="1"/>
    <xf numFmtId="0" fontId="38" fillId="0" borderId="0" xfId="12" applyFont="1" applyFill="1" applyAlignment="1">
      <alignment horizontal="center"/>
    </xf>
    <xf numFmtId="169" fontId="1" fillId="0" borderId="0" xfId="16" applyNumberFormat="1" applyFont="1" applyFill="1" applyBorder="1"/>
    <xf numFmtId="17" fontId="3" fillId="0" borderId="0" xfId="25" applyNumberFormat="1"/>
    <xf numFmtId="17" fontId="18" fillId="0" borderId="0" xfId="25" applyNumberFormat="1" applyFont="1"/>
    <xf numFmtId="0" fontId="3" fillId="0" borderId="0" xfId="25" applyAlignment="1">
      <alignment horizontal="right"/>
    </xf>
    <xf numFmtId="170" fontId="0" fillId="0" borderId="0" xfId="1" applyNumberFormat="1" applyFont="1" applyFill="1"/>
    <xf numFmtId="9" fontId="3" fillId="0" borderId="0" xfId="16" applyFont="1"/>
    <xf numFmtId="170" fontId="3" fillId="0" borderId="0" xfId="25" applyNumberFormat="1"/>
    <xf numFmtId="170" fontId="1" fillId="0" borderId="0" xfId="1" applyNumberFormat="1" applyFont="1" applyFill="1"/>
    <xf numFmtId="0" fontId="0" fillId="0" borderId="0" xfId="0" applyAlignment="1">
      <alignment horizontal="center"/>
    </xf>
    <xf numFmtId="169" fontId="0" fillId="0" borderId="0" xfId="16" applyNumberFormat="1" applyFont="1" applyAlignment="1">
      <alignment horizontal="center"/>
    </xf>
    <xf numFmtId="10" fontId="4" fillId="0" borderId="0" xfId="9" applyNumberFormat="1"/>
    <xf numFmtId="17" fontId="38" fillId="0" borderId="0" xfId="0" quotePrefix="1" applyNumberFormat="1" applyFont="1" applyAlignment="1">
      <alignment horizontal="right"/>
    </xf>
    <xf numFmtId="0" fontId="38" fillId="0" borderId="0" xfId="0" quotePrefix="1" applyFont="1" applyAlignment="1">
      <alignment horizontal="right"/>
    </xf>
    <xf numFmtId="17" fontId="38" fillId="0" borderId="0" xfId="0" applyNumberFormat="1" applyFont="1" applyAlignment="1">
      <alignment horizontal="right"/>
    </xf>
    <xf numFmtId="0" fontId="0" fillId="0" borderId="0" xfId="0" applyFill="1" applyBorder="1"/>
    <xf numFmtId="0" fontId="28" fillId="0" borderId="0" xfId="0" applyFont="1" applyFill="1" applyBorder="1" applyAlignment="1">
      <alignment vertical="center"/>
    </xf>
    <xf numFmtId="0" fontId="49" fillId="0" borderId="0" xfId="27" applyFont="1" applyFill="1" applyBorder="1" applyAlignment="1" applyProtection="1">
      <alignment vertical="center"/>
    </xf>
    <xf numFmtId="0" fontId="25" fillId="0" borderId="0" xfId="0" applyFont="1" applyFill="1" applyBorder="1" applyAlignment="1">
      <alignment vertical="center"/>
    </xf>
    <xf numFmtId="0" fontId="3" fillId="0" borderId="0" xfId="0" applyFont="1" applyFill="1" applyBorder="1"/>
    <xf numFmtId="167" fontId="0" fillId="0" borderId="0" xfId="1" applyFont="1"/>
    <xf numFmtId="168" fontId="24" fillId="0" borderId="0" xfId="0" applyNumberFormat="1" applyFont="1" applyAlignment="1">
      <alignment horizontal="center"/>
    </xf>
    <xf numFmtId="171" fontId="24" fillId="0" borderId="0" xfId="0" applyNumberFormat="1" applyFont="1" applyFill="1" applyAlignment="1">
      <alignment horizontal="center"/>
    </xf>
    <xf numFmtId="169" fontId="24" fillId="0" borderId="0" xfId="16" applyNumberFormat="1" applyFont="1" applyFill="1" applyBorder="1" applyAlignment="1">
      <alignment horizontal="center"/>
    </xf>
    <xf numFmtId="171" fontId="24" fillId="0" borderId="0" xfId="0" applyNumberFormat="1" applyFont="1" applyFill="1" applyBorder="1" applyAlignment="1">
      <alignment horizontal="center"/>
    </xf>
    <xf numFmtId="170" fontId="1" fillId="4" borderId="0" xfId="1" applyNumberFormat="1" applyFont="1" applyFill="1" applyBorder="1" applyAlignment="1">
      <alignment horizontal="right" vertical="center"/>
    </xf>
    <xf numFmtId="169" fontId="1" fillId="4" borderId="0" xfId="16" applyNumberFormat="1" applyFont="1" applyFill="1" applyBorder="1" applyAlignment="1">
      <alignment horizontal="right" vertical="center"/>
    </xf>
    <xf numFmtId="169" fontId="1" fillId="0" borderId="0" xfId="16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3" fontId="5" fillId="0" borderId="0" xfId="13" applyNumberFormat="1" applyFont="1" applyAlignment="1">
      <alignment horizontal="right"/>
    </xf>
    <xf numFmtId="6" fontId="5" fillId="0" borderId="0" xfId="13" applyNumberFormat="1" applyFont="1" applyAlignment="1">
      <alignment horizontal="right"/>
    </xf>
    <xf numFmtId="169" fontId="5" fillId="0" borderId="0" xfId="22" applyNumberFormat="1" applyFont="1" applyAlignment="1">
      <alignment horizontal="right"/>
    </xf>
    <xf numFmtId="3" fontId="6" fillId="0" borderId="0" xfId="13" applyNumberFormat="1" applyFont="1" applyAlignment="1">
      <alignment horizontal="right"/>
    </xf>
    <xf numFmtId="6" fontId="6" fillId="0" borderId="0" xfId="13" applyNumberFormat="1" applyFont="1" applyAlignment="1">
      <alignment horizontal="right"/>
    </xf>
    <xf numFmtId="169" fontId="6" fillId="0" borderId="0" xfId="22" applyNumberFormat="1" applyFont="1" applyAlignment="1">
      <alignment horizontal="right"/>
    </xf>
    <xf numFmtId="9" fontId="1" fillId="0" borderId="0" xfId="16" applyFont="1" applyFill="1"/>
    <xf numFmtId="3" fontId="1" fillId="0" borderId="0" xfId="9" applyNumberFormat="1" applyFont="1"/>
    <xf numFmtId="3" fontId="1" fillId="0" borderId="0" xfId="9" applyNumberFormat="1" applyFont="1" applyFill="1" applyBorder="1"/>
    <xf numFmtId="3" fontId="27" fillId="0" borderId="0" xfId="0" applyNumberFormat="1" applyFont="1"/>
    <xf numFmtId="169" fontId="22" fillId="0" borderId="0" xfId="9" applyNumberFormat="1" applyFont="1"/>
    <xf numFmtId="10" fontId="0" fillId="0" borderId="0" xfId="16" applyNumberFormat="1" applyFont="1"/>
    <xf numFmtId="177" fontId="0" fillId="0" borderId="0" xfId="0" applyNumberFormat="1"/>
    <xf numFmtId="176" fontId="0" fillId="0" borderId="0" xfId="0" applyNumberFormat="1"/>
    <xf numFmtId="10" fontId="13" fillId="0" borderId="0" xfId="16" applyNumberFormat="1" applyFont="1"/>
    <xf numFmtId="10" fontId="3" fillId="0" borderId="0" xfId="25" applyNumberFormat="1" applyFill="1"/>
    <xf numFmtId="0" fontId="11" fillId="0" borderId="0" xfId="0" applyFont="1" applyFill="1" applyAlignment="1">
      <alignment horizontal="center"/>
    </xf>
    <xf numFmtId="9" fontId="6" fillId="0" borderId="0" xfId="16" applyFont="1" applyFill="1" applyAlignment="1">
      <alignment horizontal="centerContinuous"/>
    </xf>
    <xf numFmtId="169" fontId="13" fillId="0" borderId="0" xfId="16" applyNumberFormat="1" applyFont="1" applyAlignment="1">
      <alignment horizontal="center"/>
    </xf>
    <xf numFmtId="169" fontId="1" fillId="0" borderId="0" xfId="16" applyNumberFormat="1" applyFont="1"/>
    <xf numFmtId="0" fontId="1" fillId="0" borderId="0" xfId="12" applyFont="1" applyFill="1" applyAlignment="1">
      <alignment horizontal="center"/>
    </xf>
    <xf numFmtId="0" fontId="1" fillId="0" borderId="0" xfId="0" applyFont="1" applyFill="1"/>
    <xf numFmtId="3" fontId="1" fillId="0" borderId="0" xfId="0" applyNumberFormat="1" applyFont="1" applyFill="1"/>
    <xf numFmtId="0" fontId="28" fillId="0" borderId="0" xfId="0" applyFont="1" applyFill="1" applyAlignment="1">
      <alignment horizontal="right"/>
    </xf>
    <xf numFmtId="169" fontId="1" fillId="0" borderId="0" xfId="16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78" fontId="7" fillId="0" borderId="0" xfId="1" applyNumberFormat="1" applyFont="1" applyFill="1"/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0" fillId="0" borderId="0" xfId="0" applyNumberFormat="1"/>
    <xf numFmtId="0" fontId="27" fillId="0" borderId="0" xfId="0" applyFont="1" applyFill="1" applyAlignment="1">
      <alignment horizontal="right"/>
    </xf>
    <xf numFmtId="178" fontId="5" fillId="0" borderId="0" xfId="1" applyNumberFormat="1" applyFont="1" applyFill="1"/>
    <xf numFmtId="0" fontId="5" fillId="0" borderId="0" xfId="11" applyFont="1" applyFill="1" applyAlignment="1">
      <alignment horizontal="center"/>
    </xf>
    <xf numFmtId="3" fontId="1" fillId="0" borderId="0" xfId="9" applyNumberFormat="1" applyFont="1" applyFill="1"/>
    <xf numFmtId="175" fontId="1" fillId="0" borderId="0" xfId="9" applyNumberFormat="1" applyFont="1" applyFill="1"/>
    <xf numFmtId="169" fontId="1" fillId="0" borderId="0" xfId="9" applyNumberFormat="1" applyFont="1" applyFill="1"/>
    <xf numFmtId="176" fontId="5" fillId="0" borderId="0" xfId="10" applyNumberFormat="1" applyFill="1"/>
    <xf numFmtId="4" fontId="1" fillId="0" borderId="0" xfId="9" applyNumberFormat="1" applyFont="1" applyFill="1"/>
    <xf numFmtId="169" fontId="5" fillId="0" borderId="0" xfId="0" applyNumberFormat="1" applyFont="1" applyFill="1"/>
    <xf numFmtId="3" fontId="0" fillId="0" borderId="0" xfId="0" applyNumberFormat="1" applyFill="1"/>
    <xf numFmtId="0" fontId="42" fillId="4" borderId="0" xfId="15" applyFont="1" applyFill="1" applyBorder="1" applyAlignment="1">
      <alignment horizontal="center"/>
    </xf>
    <xf numFmtId="0" fontId="42" fillId="0" borderId="0" xfId="15" applyFont="1" applyFill="1" applyBorder="1" applyAlignment="1">
      <alignment horizontal="center"/>
    </xf>
    <xf numFmtId="0" fontId="7" fillId="4" borderId="0" xfId="8" applyFont="1" applyFill="1" applyBorder="1" applyAlignment="1">
      <alignment horizontal="center"/>
    </xf>
    <xf numFmtId="0" fontId="38" fillId="0" borderId="1" xfId="13" applyFont="1" applyFill="1" applyBorder="1" applyAlignment="1">
      <alignment horizontal="center"/>
    </xf>
    <xf numFmtId="0" fontId="11" fillId="0" borderId="0" xfId="1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</cellXfs>
  <cellStyles count="30">
    <cellStyle name="Comma" xfId="1" builtinId="3"/>
    <cellStyle name="Comma 2" xfId="2"/>
    <cellStyle name="Comma 3" xfId="19"/>
    <cellStyle name="Currency" xfId="3" builtinId="4"/>
    <cellStyle name="Currency 2" xfId="20"/>
    <cellStyle name="Hyperlink" xfId="27" builtinId="8"/>
    <cellStyle name="Normal" xfId="0" builtinId="0"/>
    <cellStyle name="Normal 2" xfId="4"/>
    <cellStyle name="Normal 2 2" xfId="25"/>
    <cellStyle name="Normal 3" xfId="5"/>
    <cellStyle name="Normal 4" xfId="18"/>
    <cellStyle name="Normal 5" xfId="21"/>
    <cellStyle name="Normal 6" xfId="24"/>
    <cellStyle name="Normal 7" xfId="28"/>
    <cellStyle name="Normal_~0652966" xfId="6"/>
    <cellStyle name="Normal_affordabilitymetro ranges_~0652966 2" xfId="7"/>
    <cellStyle name="Normal_affordabilitymetro ranges_Table 8" xfId="8"/>
    <cellStyle name="Normal_Bond_numbers" xfId="9"/>
    <cellStyle name="Normal_Book7" xfId="10"/>
    <cellStyle name="Normal_lga affordability 2" xfId="11"/>
    <cellStyle name="Normal_lga affordability_table 11" xfId="12"/>
    <cellStyle name="Normal_rr suburbs" xfId="13"/>
    <cellStyle name="Normal_table 11" xfId="14"/>
    <cellStyle name="Normal_table 6_3 2" xfId="26"/>
    <cellStyle name="Normal_Table 8" xfId="15"/>
    <cellStyle name="Percent" xfId="16" builtinId="5"/>
    <cellStyle name="Percent 2" xfId="17"/>
    <cellStyle name="Percent 3" xfId="22"/>
    <cellStyle name="Percent 4" xfId="23"/>
    <cellStyle name="Percent 5" xfId="29"/>
  </cellStyles>
  <dxfs count="0"/>
  <tableStyles count="0" defaultTableStyle="TableStyleMedium9" defaultPivotStyle="PivotStyleLight16"/>
  <colors>
    <mruColors>
      <color rgb="FF3F5176"/>
      <color rgb="FF7C93B9"/>
      <color rgb="FF9DAECB"/>
      <color rgb="FF3F5172"/>
      <color rgb="FF3F5190"/>
      <color rgb="FFBDC9DC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399521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source'!$A$86:$A$126</c:f>
              <c:numCache>
                <c:formatCode>mmm\-yyyy</c:formatCode>
                <c:ptCount val="41"/>
                <c:pt idx="0">
                  <c:v>38687</c:v>
                </c:pt>
                <c:pt idx="1">
                  <c:v>38777</c:v>
                </c:pt>
                <c:pt idx="2">
                  <c:v>38869</c:v>
                </c:pt>
                <c:pt idx="3">
                  <c:v>38961</c:v>
                </c:pt>
                <c:pt idx="4">
                  <c:v>39052</c:v>
                </c:pt>
                <c:pt idx="5">
                  <c:v>39142</c:v>
                </c:pt>
                <c:pt idx="6">
                  <c:v>39234</c:v>
                </c:pt>
                <c:pt idx="7">
                  <c:v>39326</c:v>
                </c:pt>
                <c:pt idx="8">
                  <c:v>39417</c:v>
                </c:pt>
                <c:pt idx="9">
                  <c:v>39508</c:v>
                </c:pt>
                <c:pt idx="10">
                  <c:v>39600</c:v>
                </c:pt>
                <c:pt idx="11">
                  <c:v>39692</c:v>
                </c:pt>
                <c:pt idx="12">
                  <c:v>39783</c:v>
                </c:pt>
                <c:pt idx="13">
                  <c:v>39873</c:v>
                </c:pt>
                <c:pt idx="14">
                  <c:v>39965</c:v>
                </c:pt>
                <c:pt idx="15">
                  <c:v>40057</c:v>
                </c:pt>
                <c:pt idx="16">
                  <c:v>40148</c:v>
                </c:pt>
                <c:pt idx="17">
                  <c:v>40238</c:v>
                </c:pt>
                <c:pt idx="18">
                  <c:v>40330</c:v>
                </c:pt>
                <c:pt idx="19">
                  <c:v>40422</c:v>
                </c:pt>
                <c:pt idx="20">
                  <c:v>40513</c:v>
                </c:pt>
                <c:pt idx="21">
                  <c:v>40603</c:v>
                </c:pt>
                <c:pt idx="22">
                  <c:v>40695</c:v>
                </c:pt>
                <c:pt idx="23">
                  <c:v>40787</c:v>
                </c:pt>
                <c:pt idx="24">
                  <c:v>40878</c:v>
                </c:pt>
                <c:pt idx="25">
                  <c:v>40969</c:v>
                </c:pt>
                <c:pt idx="26">
                  <c:v>41061</c:v>
                </c:pt>
                <c:pt idx="27">
                  <c:v>41153</c:v>
                </c:pt>
                <c:pt idx="28">
                  <c:v>41244</c:v>
                </c:pt>
                <c:pt idx="29">
                  <c:v>41334</c:v>
                </c:pt>
                <c:pt idx="30">
                  <c:v>41426</c:v>
                </c:pt>
                <c:pt idx="31">
                  <c:v>41518</c:v>
                </c:pt>
                <c:pt idx="32">
                  <c:v>41609</c:v>
                </c:pt>
                <c:pt idx="33">
                  <c:v>41699</c:v>
                </c:pt>
                <c:pt idx="34">
                  <c:v>41791</c:v>
                </c:pt>
                <c:pt idx="35">
                  <c:v>41883</c:v>
                </c:pt>
                <c:pt idx="36">
                  <c:v>41974</c:v>
                </c:pt>
                <c:pt idx="37">
                  <c:v>42064</c:v>
                </c:pt>
                <c:pt idx="38">
                  <c:v>42156</c:v>
                </c:pt>
                <c:pt idx="39">
                  <c:v>42248</c:v>
                </c:pt>
                <c:pt idx="40">
                  <c:v>42339</c:v>
                </c:pt>
              </c:numCache>
            </c:numRef>
          </c:cat>
          <c:val>
            <c:numRef>
              <c:f>'Fig 1 source'!$B$86:$B$126</c:f>
              <c:numCache>
                <c:formatCode>0.0%</c:formatCode>
                <c:ptCount val="41"/>
                <c:pt idx="0">
                  <c:v>4.5272347684011338E-2</c:v>
                </c:pt>
                <c:pt idx="1">
                  <c:v>3.9058275239960638E-2</c:v>
                </c:pt>
                <c:pt idx="2">
                  <c:v>5.4231466031968711E-2</c:v>
                </c:pt>
                <c:pt idx="3">
                  <c:v>5.5617584158937694E-2</c:v>
                </c:pt>
                <c:pt idx="4">
                  <c:v>7.3453186974942852E-2</c:v>
                </c:pt>
                <c:pt idx="5">
                  <c:v>9.886710479955596E-2</c:v>
                </c:pt>
                <c:pt idx="6">
                  <c:v>0.10796059158934246</c:v>
                </c:pt>
                <c:pt idx="7">
                  <c:v>0.1262494795039919</c:v>
                </c:pt>
                <c:pt idx="8">
                  <c:v>0.12405450115081851</c:v>
                </c:pt>
                <c:pt idx="9">
                  <c:v>0.12661124119477463</c:v>
                </c:pt>
                <c:pt idx="10">
                  <c:v>0.13000620375091398</c:v>
                </c:pt>
                <c:pt idx="11">
                  <c:v>0.12539256842337276</c:v>
                </c:pt>
                <c:pt idx="12">
                  <c:v>0.10888170959552945</c:v>
                </c:pt>
                <c:pt idx="13">
                  <c:v>8.9836682071028129E-2</c:v>
                </c:pt>
                <c:pt idx="14">
                  <c:v>5.6573641291394416E-2</c:v>
                </c:pt>
                <c:pt idx="15">
                  <c:v>3.5837098143820745E-2</c:v>
                </c:pt>
                <c:pt idx="16">
                  <c:v>4.4512615752242413E-2</c:v>
                </c:pt>
                <c:pt idx="17">
                  <c:v>4.3865069182502214E-2</c:v>
                </c:pt>
                <c:pt idx="18">
                  <c:v>5.1586283246486397E-2</c:v>
                </c:pt>
                <c:pt idx="19">
                  <c:v>5.631535938587251E-2</c:v>
                </c:pt>
                <c:pt idx="20">
                  <c:v>5.0490841374471129E-2</c:v>
                </c:pt>
                <c:pt idx="21">
                  <c:v>3.9413101674235396E-2</c:v>
                </c:pt>
                <c:pt idx="22">
                  <c:v>4.4114612319538393E-2</c:v>
                </c:pt>
                <c:pt idx="23">
                  <c:v>4.1548719615180155E-2</c:v>
                </c:pt>
                <c:pt idx="24">
                  <c:v>2.9313352821923155E-2</c:v>
                </c:pt>
                <c:pt idx="25">
                  <c:v>3.0069544045423502E-2</c:v>
                </c:pt>
                <c:pt idx="26">
                  <c:v>1.5949524769531154E-2</c:v>
                </c:pt>
                <c:pt idx="27">
                  <c:v>1.9072776083735032E-3</c:v>
                </c:pt>
                <c:pt idx="28">
                  <c:v>4.8856814076889687E-3</c:v>
                </c:pt>
                <c:pt idx="29">
                  <c:v>1.2798042301535473E-2</c:v>
                </c:pt>
                <c:pt idx="30">
                  <c:v>1.6052509843240026E-2</c:v>
                </c:pt>
                <c:pt idx="31">
                  <c:v>2.1030837845765316E-2</c:v>
                </c:pt>
                <c:pt idx="32">
                  <c:v>2.4040974618218414E-2</c:v>
                </c:pt>
                <c:pt idx="33">
                  <c:v>1.7591603258249489E-2</c:v>
                </c:pt>
                <c:pt idx="34">
                  <c:v>1.6437637949576533E-2</c:v>
                </c:pt>
                <c:pt idx="35">
                  <c:v>2.4027510200816504E-2</c:v>
                </c:pt>
                <c:pt idx="36">
                  <c:v>1.8967654544773893E-2</c:v>
                </c:pt>
                <c:pt idx="37">
                  <c:v>2.1316143685569555E-2</c:v>
                </c:pt>
                <c:pt idx="38">
                  <c:v>2.2868989562266018E-2</c:v>
                </c:pt>
                <c:pt idx="39">
                  <c:v>2.7758039306768678E-2</c:v>
                </c:pt>
                <c:pt idx="40">
                  <c:v>3.0081764557774004E-2</c:v>
                </c:pt>
              </c:numCache>
            </c:numRef>
          </c:val>
          <c:smooth val="0"/>
        </c:ser>
        <c:ser>
          <c:idx val="1"/>
          <c:order val="1"/>
          <c:tx>
            <c:v>Regional Rent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source'!$A$86:$A$126</c:f>
              <c:numCache>
                <c:formatCode>mmm\-yyyy</c:formatCode>
                <c:ptCount val="41"/>
                <c:pt idx="0">
                  <c:v>38687</c:v>
                </c:pt>
                <c:pt idx="1">
                  <c:v>38777</c:v>
                </c:pt>
                <c:pt idx="2">
                  <c:v>38869</c:v>
                </c:pt>
                <c:pt idx="3">
                  <c:v>38961</c:v>
                </c:pt>
                <c:pt idx="4">
                  <c:v>39052</c:v>
                </c:pt>
                <c:pt idx="5">
                  <c:v>39142</c:v>
                </c:pt>
                <c:pt idx="6">
                  <c:v>39234</c:v>
                </c:pt>
                <c:pt idx="7">
                  <c:v>39326</c:v>
                </c:pt>
                <c:pt idx="8">
                  <c:v>39417</c:v>
                </c:pt>
                <c:pt idx="9">
                  <c:v>39508</c:v>
                </c:pt>
                <c:pt idx="10">
                  <c:v>39600</c:v>
                </c:pt>
                <c:pt idx="11">
                  <c:v>39692</c:v>
                </c:pt>
                <c:pt idx="12">
                  <c:v>39783</c:v>
                </c:pt>
                <c:pt idx="13">
                  <c:v>39873</c:v>
                </c:pt>
                <c:pt idx="14">
                  <c:v>39965</c:v>
                </c:pt>
                <c:pt idx="15">
                  <c:v>40057</c:v>
                </c:pt>
                <c:pt idx="16">
                  <c:v>40148</c:v>
                </c:pt>
                <c:pt idx="17">
                  <c:v>40238</c:v>
                </c:pt>
                <c:pt idx="18">
                  <c:v>40330</c:v>
                </c:pt>
                <c:pt idx="19">
                  <c:v>40422</c:v>
                </c:pt>
                <c:pt idx="20">
                  <c:v>40513</c:v>
                </c:pt>
                <c:pt idx="21">
                  <c:v>40603</c:v>
                </c:pt>
                <c:pt idx="22">
                  <c:v>40695</c:v>
                </c:pt>
                <c:pt idx="23">
                  <c:v>40787</c:v>
                </c:pt>
                <c:pt idx="24">
                  <c:v>40878</c:v>
                </c:pt>
                <c:pt idx="25">
                  <c:v>40969</c:v>
                </c:pt>
                <c:pt idx="26">
                  <c:v>41061</c:v>
                </c:pt>
                <c:pt idx="27">
                  <c:v>41153</c:v>
                </c:pt>
                <c:pt idx="28">
                  <c:v>41244</c:v>
                </c:pt>
                <c:pt idx="29">
                  <c:v>41334</c:v>
                </c:pt>
                <c:pt idx="30">
                  <c:v>41426</c:v>
                </c:pt>
                <c:pt idx="31">
                  <c:v>41518</c:v>
                </c:pt>
                <c:pt idx="32">
                  <c:v>41609</c:v>
                </c:pt>
                <c:pt idx="33">
                  <c:v>41699</c:v>
                </c:pt>
                <c:pt idx="34">
                  <c:v>41791</c:v>
                </c:pt>
                <c:pt idx="35">
                  <c:v>41883</c:v>
                </c:pt>
                <c:pt idx="36">
                  <c:v>41974</c:v>
                </c:pt>
                <c:pt idx="37">
                  <c:v>42064</c:v>
                </c:pt>
                <c:pt idx="38">
                  <c:v>42156</c:v>
                </c:pt>
                <c:pt idx="39">
                  <c:v>42248</c:v>
                </c:pt>
                <c:pt idx="40">
                  <c:v>42339</c:v>
                </c:pt>
              </c:numCache>
            </c:numRef>
          </c:cat>
          <c:val>
            <c:numRef>
              <c:f>'Fig 1 source'!$C$86:$C$126</c:f>
              <c:numCache>
                <c:formatCode>0.0%</c:formatCode>
                <c:ptCount val="41"/>
                <c:pt idx="0">
                  <c:v>3.8643490735786434E-2</c:v>
                </c:pt>
                <c:pt idx="1">
                  <c:v>3.9251495669028857E-2</c:v>
                </c:pt>
                <c:pt idx="2">
                  <c:v>4.0366748894566928E-2</c:v>
                </c:pt>
                <c:pt idx="3">
                  <c:v>4.7287346391358343E-2</c:v>
                </c:pt>
                <c:pt idx="4">
                  <c:v>4.1673565601055396E-2</c:v>
                </c:pt>
                <c:pt idx="5">
                  <c:v>4.5790693950926276E-2</c:v>
                </c:pt>
                <c:pt idx="6">
                  <c:v>6.1633067694349508E-2</c:v>
                </c:pt>
                <c:pt idx="7">
                  <c:v>6.080002619128555E-2</c:v>
                </c:pt>
                <c:pt idx="8">
                  <c:v>4.3874075349293884E-2</c:v>
                </c:pt>
                <c:pt idx="9">
                  <c:v>4.6588078285266343E-2</c:v>
                </c:pt>
                <c:pt idx="10">
                  <c:v>5.2349780808929269E-2</c:v>
                </c:pt>
                <c:pt idx="11">
                  <c:v>5.6375619570549818E-2</c:v>
                </c:pt>
                <c:pt idx="12">
                  <c:v>7.3913117941470041E-2</c:v>
                </c:pt>
                <c:pt idx="13">
                  <c:v>7.3580368946106534E-2</c:v>
                </c:pt>
                <c:pt idx="14">
                  <c:v>5.7179220124213836E-2</c:v>
                </c:pt>
                <c:pt idx="15">
                  <c:v>4.6059047984755574E-2</c:v>
                </c:pt>
                <c:pt idx="16">
                  <c:v>5.604384880302038E-2</c:v>
                </c:pt>
                <c:pt idx="17">
                  <c:v>6.4929798916110837E-2</c:v>
                </c:pt>
                <c:pt idx="18">
                  <c:v>8.1467400923623368E-2</c:v>
                </c:pt>
                <c:pt idx="19">
                  <c:v>7.0691123577423687E-2</c:v>
                </c:pt>
                <c:pt idx="20">
                  <c:v>6.744777302662186E-2</c:v>
                </c:pt>
                <c:pt idx="21">
                  <c:v>6.638279895471455E-2</c:v>
                </c:pt>
                <c:pt idx="22">
                  <c:v>4.6889910245269339E-2</c:v>
                </c:pt>
                <c:pt idx="23">
                  <c:v>5.9933139339645218E-2</c:v>
                </c:pt>
                <c:pt idx="24">
                  <c:v>5.0330347907008077E-2</c:v>
                </c:pt>
                <c:pt idx="25">
                  <c:v>4.6268728796090564E-2</c:v>
                </c:pt>
                <c:pt idx="26">
                  <c:v>2.8893088331897632E-2</c:v>
                </c:pt>
                <c:pt idx="27">
                  <c:v>1.8800161777906332E-2</c:v>
                </c:pt>
                <c:pt idx="28">
                  <c:v>1.5221918124087797E-2</c:v>
                </c:pt>
                <c:pt idx="29">
                  <c:v>8.4154324113878704E-3</c:v>
                </c:pt>
                <c:pt idx="30">
                  <c:v>1.2114263284390692E-2</c:v>
                </c:pt>
                <c:pt idx="31">
                  <c:v>1.7999999999999999E-2</c:v>
                </c:pt>
                <c:pt idx="32">
                  <c:v>1.9636778937900168E-2</c:v>
                </c:pt>
                <c:pt idx="33">
                  <c:v>1.7000000000000001E-2</c:v>
                </c:pt>
                <c:pt idx="34">
                  <c:v>3.6931732208554502E-2</c:v>
                </c:pt>
                <c:pt idx="35">
                  <c:v>2.428982448625927E-2</c:v>
                </c:pt>
                <c:pt idx="36">
                  <c:v>1.2414317216290938E-2</c:v>
                </c:pt>
                <c:pt idx="37">
                  <c:v>2.2420242892676079E-2</c:v>
                </c:pt>
                <c:pt idx="38">
                  <c:v>8.5763746693461318E-3</c:v>
                </c:pt>
                <c:pt idx="39">
                  <c:v>2.8073302164667524E-2</c:v>
                </c:pt>
                <c:pt idx="40">
                  <c:v>2.8721501363603297E-2</c:v>
                </c:pt>
              </c:numCache>
            </c:numRef>
          </c:val>
          <c:smooth val="0"/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source'!$A$86:$A$126</c:f>
              <c:numCache>
                <c:formatCode>mmm\-yyyy</c:formatCode>
                <c:ptCount val="41"/>
                <c:pt idx="0">
                  <c:v>38687</c:v>
                </c:pt>
                <c:pt idx="1">
                  <c:v>38777</c:v>
                </c:pt>
                <c:pt idx="2">
                  <c:v>38869</c:v>
                </c:pt>
                <c:pt idx="3">
                  <c:v>38961</c:v>
                </c:pt>
                <c:pt idx="4">
                  <c:v>39052</c:v>
                </c:pt>
                <c:pt idx="5">
                  <c:v>39142</c:v>
                </c:pt>
                <c:pt idx="6">
                  <c:v>39234</c:v>
                </c:pt>
                <c:pt idx="7">
                  <c:v>39326</c:v>
                </c:pt>
                <c:pt idx="8">
                  <c:v>39417</c:v>
                </c:pt>
                <c:pt idx="9">
                  <c:v>39508</c:v>
                </c:pt>
                <c:pt idx="10">
                  <c:v>39600</c:v>
                </c:pt>
                <c:pt idx="11">
                  <c:v>39692</c:v>
                </c:pt>
                <c:pt idx="12">
                  <c:v>39783</c:v>
                </c:pt>
                <c:pt idx="13">
                  <c:v>39873</c:v>
                </c:pt>
                <c:pt idx="14">
                  <c:v>39965</c:v>
                </c:pt>
                <c:pt idx="15">
                  <c:v>40057</c:v>
                </c:pt>
                <c:pt idx="16">
                  <c:v>40148</c:v>
                </c:pt>
                <c:pt idx="17">
                  <c:v>40238</c:v>
                </c:pt>
                <c:pt idx="18">
                  <c:v>40330</c:v>
                </c:pt>
                <c:pt idx="19">
                  <c:v>40422</c:v>
                </c:pt>
                <c:pt idx="20">
                  <c:v>40513</c:v>
                </c:pt>
                <c:pt idx="21">
                  <c:v>40603</c:v>
                </c:pt>
                <c:pt idx="22">
                  <c:v>40695</c:v>
                </c:pt>
                <c:pt idx="23">
                  <c:v>40787</c:v>
                </c:pt>
                <c:pt idx="24">
                  <c:v>40878</c:v>
                </c:pt>
                <c:pt idx="25">
                  <c:v>40969</c:v>
                </c:pt>
                <c:pt idx="26">
                  <c:v>41061</c:v>
                </c:pt>
                <c:pt idx="27">
                  <c:v>41153</c:v>
                </c:pt>
                <c:pt idx="28">
                  <c:v>41244</c:v>
                </c:pt>
                <c:pt idx="29">
                  <c:v>41334</c:v>
                </c:pt>
                <c:pt idx="30">
                  <c:v>41426</c:v>
                </c:pt>
                <c:pt idx="31">
                  <c:v>41518</c:v>
                </c:pt>
                <c:pt idx="32">
                  <c:v>41609</c:v>
                </c:pt>
                <c:pt idx="33">
                  <c:v>41699</c:v>
                </c:pt>
                <c:pt idx="34">
                  <c:v>41791</c:v>
                </c:pt>
                <c:pt idx="35">
                  <c:v>41883</c:v>
                </c:pt>
                <c:pt idx="36">
                  <c:v>41974</c:v>
                </c:pt>
                <c:pt idx="37">
                  <c:v>42064</c:v>
                </c:pt>
                <c:pt idx="38">
                  <c:v>42156</c:v>
                </c:pt>
                <c:pt idx="39">
                  <c:v>42248</c:v>
                </c:pt>
                <c:pt idx="40">
                  <c:v>42339</c:v>
                </c:pt>
              </c:numCache>
            </c:numRef>
          </c:cat>
          <c:val>
            <c:numRef>
              <c:f>'Fig 1 source'!$E$86:$E$126</c:f>
              <c:numCache>
                <c:formatCode>0.0%</c:formatCode>
                <c:ptCount val="41"/>
                <c:pt idx="0">
                  <c:v>5.14893756199594E-2</c:v>
                </c:pt>
                <c:pt idx="1">
                  <c:v>5.14893756199594E-2</c:v>
                </c:pt>
                <c:pt idx="2">
                  <c:v>5.14893756199594E-2</c:v>
                </c:pt>
                <c:pt idx="3">
                  <c:v>5.14893756199594E-2</c:v>
                </c:pt>
                <c:pt idx="4">
                  <c:v>5.14893756199594E-2</c:v>
                </c:pt>
                <c:pt idx="5">
                  <c:v>5.14893756199594E-2</c:v>
                </c:pt>
                <c:pt idx="6">
                  <c:v>5.14893756199594E-2</c:v>
                </c:pt>
                <c:pt idx="7">
                  <c:v>5.14893756199594E-2</c:v>
                </c:pt>
                <c:pt idx="8">
                  <c:v>5.14893756199594E-2</c:v>
                </c:pt>
                <c:pt idx="9">
                  <c:v>5.14893756199594E-2</c:v>
                </c:pt>
                <c:pt idx="10">
                  <c:v>5.14893756199594E-2</c:v>
                </c:pt>
                <c:pt idx="11">
                  <c:v>5.14893756199594E-2</c:v>
                </c:pt>
                <c:pt idx="12">
                  <c:v>5.14893756199594E-2</c:v>
                </c:pt>
                <c:pt idx="13">
                  <c:v>5.14893756199594E-2</c:v>
                </c:pt>
                <c:pt idx="14">
                  <c:v>5.14893756199594E-2</c:v>
                </c:pt>
                <c:pt idx="15">
                  <c:v>5.14893756199594E-2</c:v>
                </c:pt>
                <c:pt idx="16">
                  <c:v>5.14893756199594E-2</c:v>
                </c:pt>
                <c:pt idx="17">
                  <c:v>5.14893756199594E-2</c:v>
                </c:pt>
                <c:pt idx="18">
                  <c:v>5.14893756199594E-2</c:v>
                </c:pt>
                <c:pt idx="19">
                  <c:v>5.14893756199594E-2</c:v>
                </c:pt>
                <c:pt idx="20">
                  <c:v>5.14893756199594E-2</c:v>
                </c:pt>
                <c:pt idx="21">
                  <c:v>5.14893756199594E-2</c:v>
                </c:pt>
                <c:pt idx="22">
                  <c:v>5.14893756199594E-2</c:v>
                </c:pt>
                <c:pt idx="23">
                  <c:v>5.14893756199594E-2</c:v>
                </c:pt>
                <c:pt idx="24">
                  <c:v>5.14893756199594E-2</c:v>
                </c:pt>
                <c:pt idx="25">
                  <c:v>5.14893756199594E-2</c:v>
                </c:pt>
                <c:pt idx="26">
                  <c:v>5.14893756199594E-2</c:v>
                </c:pt>
                <c:pt idx="27">
                  <c:v>5.14893756199594E-2</c:v>
                </c:pt>
                <c:pt idx="28">
                  <c:v>5.14893756199594E-2</c:v>
                </c:pt>
                <c:pt idx="29">
                  <c:v>5.14893756199594E-2</c:v>
                </c:pt>
                <c:pt idx="30">
                  <c:v>5.14893756199594E-2</c:v>
                </c:pt>
                <c:pt idx="31">
                  <c:v>5.14893756199594E-2</c:v>
                </c:pt>
                <c:pt idx="32">
                  <c:v>5.14893756199594E-2</c:v>
                </c:pt>
                <c:pt idx="33">
                  <c:v>5.14893756199594E-2</c:v>
                </c:pt>
                <c:pt idx="34">
                  <c:v>5.14893756199594E-2</c:v>
                </c:pt>
                <c:pt idx="35">
                  <c:v>5.14893756199594E-2</c:v>
                </c:pt>
                <c:pt idx="36">
                  <c:v>5.14893756199594E-2</c:v>
                </c:pt>
                <c:pt idx="37">
                  <c:v>5.14893756199594E-2</c:v>
                </c:pt>
                <c:pt idx="38">
                  <c:v>5.14893756199594E-2</c:v>
                </c:pt>
                <c:pt idx="39">
                  <c:v>5.14893756199594E-2</c:v>
                </c:pt>
                <c:pt idx="40">
                  <c:v>5.14893756199594E-2</c:v>
                </c:pt>
              </c:numCache>
            </c:numRef>
          </c:val>
          <c:smooth val="0"/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source'!$A$86:$A$126</c:f>
              <c:numCache>
                <c:formatCode>mmm\-yyyy</c:formatCode>
                <c:ptCount val="41"/>
                <c:pt idx="0">
                  <c:v>38687</c:v>
                </c:pt>
                <c:pt idx="1">
                  <c:v>38777</c:v>
                </c:pt>
                <c:pt idx="2">
                  <c:v>38869</c:v>
                </c:pt>
                <c:pt idx="3">
                  <c:v>38961</c:v>
                </c:pt>
                <c:pt idx="4">
                  <c:v>39052</c:v>
                </c:pt>
                <c:pt idx="5">
                  <c:v>39142</c:v>
                </c:pt>
                <c:pt idx="6">
                  <c:v>39234</c:v>
                </c:pt>
                <c:pt idx="7">
                  <c:v>39326</c:v>
                </c:pt>
                <c:pt idx="8">
                  <c:v>39417</c:v>
                </c:pt>
                <c:pt idx="9">
                  <c:v>39508</c:v>
                </c:pt>
                <c:pt idx="10">
                  <c:v>39600</c:v>
                </c:pt>
                <c:pt idx="11">
                  <c:v>39692</c:v>
                </c:pt>
                <c:pt idx="12">
                  <c:v>39783</c:v>
                </c:pt>
                <c:pt idx="13">
                  <c:v>39873</c:v>
                </c:pt>
                <c:pt idx="14">
                  <c:v>39965</c:v>
                </c:pt>
                <c:pt idx="15">
                  <c:v>40057</c:v>
                </c:pt>
                <c:pt idx="16">
                  <c:v>40148</c:v>
                </c:pt>
                <c:pt idx="17">
                  <c:v>40238</c:v>
                </c:pt>
                <c:pt idx="18">
                  <c:v>40330</c:v>
                </c:pt>
                <c:pt idx="19">
                  <c:v>40422</c:v>
                </c:pt>
                <c:pt idx="20">
                  <c:v>40513</c:v>
                </c:pt>
                <c:pt idx="21">
                  <c:v>40603</c:v>
                </c:pt>
                <c:pt idx="22">
                  <c:v>40695</c:v>
                </c:pt>
                <c:pt idx="23">
                  <c:v>40787</c:v>
                </c:pt>
                <c:pt idx="24">
                  <c:v>40878</c:v>
                </c:pt>
                <c:pt idx="25">
                  <c:v>40969</c:v>
                </c:pt>
                <c:pt idx="26">
                  <c:v>41061</c:v>
                </c:pt>
                <c:pt idx="27">
                  <c:v>41153</c:v>
                </c:pt>
                <c:pt idx="28">
                  <c:v>41244</c:v>
                </c:pt>
                <c:pt idx="29">
                  <c:v>41334</c:v>
                </c:pt>
                <c:pt idx="30">
                  <c:v>41426</c:v>
                </c:pt>
                <c:pt idx="31">
                  <c:v>41518</c:v>
                </c:pt>
                <c:pt idx="32">
                  <c:v>41609</c:v>
                </c:pt>
                <c:pt idx="33">
                  <c:v>41699</c:v>
                </c:pt>
                <c:pt idx="34">
                  <c:v>41791</c:v>
                </c:pt>
                <c:pt idx="35">
                  <c:v>41883</c:v>
                </c:pt>
                <c:pt idx="36">
                  <c:v>41974</c:v>
                </c:pt>
                <c:pt idx="37">
                  <c:v>42064</c:v>
                </c:pt>
                <c:pt idx="38">
                  <c:v>42156</c:v>
                </c:pt>
                <c:pt idx="39">
                  <c:v>42248</c:v>
                </c:pt>
                <c:pt idx="40">
                  <c:v>42339</c:v>
                </c:pt>
              </c:numCache>
            </c:numRef>
          </c:cat>
          <c:val>
            <c:numRef>
              <c:f>'Fig 1 source'!$F$86:$F$126</c:f>
              <c:numCache>
                <c:formatCode>0.0%</c:formatCode>
                <c:ptCount val="41"/>
                <c:pt idx="0">
                  <c:v>4.2415401544041303E-2</c:v>
                </c:pt>
                <c:pt idx="1">
                  <c:v>4.2415401544041303E-2</c:v>
                </c:pt>
                <c:pt idx="2">
                  <c:v>4.2415401544041303E-2</c:v>
                </c:pt>
                <c:pt idx="3">
                  <c:v>4.2415401544041303E-2</c:v>
                </c:pt>
                <c:pt idx="4">
                  <c:v>4.2415401544041303E-2</c:v>
                </c:pt>
                <c:pt idx="5">
                  <c:v>4.2415401544041303E-2</c:v>
                </c:pt>
                <c:pt idx="6">
                  <c:v>4.2415401544041303E-2</c:v>
                </c:pt>
                <c:pt idx="7">
                  <c:v>4.2415401544041303E-2</c:v>
                </c:pt>
                <c:pt idx="8">
                  <c:v>4.2415401544041303E-2</c:v>
                </c:pt>
                <c:pt idx="9">
                  <c:v>4.2415401544041303E-2</c:v>
                </c:pt>
                <c:pt idx="10">
                  <c:v>4.2415401544041303E-2</c:v>
                </c:pt>
                <c:pt idx="11">
                  <c:v>4.2415401544041303E-2</c:v>
                </c:pt>
                <c:pt idx="12">
                  <c:v>4.2415401544041303E-2</c:v>
                </c:pt>
                <c:pt idx="13">
                  <c:v>4.2415401544041303E-2</c:v>
                </c:pt>
                <c:pt idx="14">
                  <c:v>4.2415401544041303E-2</c:v>
                </c:pt>
                <c:pt idx="15">
                  <c:v>4.2415401544041303E-2</c:v>
                </c:pt>
                <c:pt idx="16">
                  <c:v>4.2415401544041303E-2</c:v>
                </c:pt>
                <c:pt idx="17">
                  <c:v>4.2415401544041303E-2</c:v>
                </c:pt>
                <c:pt idx="18">
                  <c:v>4.2415401544041303E-2</c:v>
                </c:pt>
                <c:pt idx="19">
                  <c:v>4.2415401544041303E-2</c:v>
                </c:pt>
                <c:pt idx="20">
                  <c:v>4.2415401544041303E-2</c:v>
                </c:pt>
                <c:pt idx="21">
                  <c:v>4.2415401544041303E-2</c:v>
                </c:pt>
                <c:pt idx="22">
                  <c:v>4.2415401544041303E-2</c:v>
                </c:pt>
                <c:pt idx="23">
                  <c:v>4.2415401544041303E-2</c:v>
                </c:pt>
                <c:pt idx="24">
                  <c:v>4.2415401544041303E-2</c:v>
                </c:pt>
                <c:pt idx="25">
                  <c:v>4.2415401544041303E-2</c:v>
                </c:pt>
                <c:pt idx="26">
                  <c:v>4.2415401544041303E-2</c:v>
                </c:pt>
                <c:pt idx="27">
                  <c:v>4.2415401544041303E-2</c:v>
                </c:pt>
                <c:pt idx="28">
                  <c:v>4.2415401544041303E-2</c:v>
                </c:pt>
                <c:pt idx="29">
                  <c:v>4.2415401544041303E-2</c:v>
                </c:pt>
                <c:pt idx="30">
                  <c:v>4.2415401544041303E-2</c:v>
                </c:pt>
                <c:pt idx="31">
                  <c:v>4.2415401544041303E-2</c:v>
                </c:pt>
                <c:pt idx="32">
                  <c:v>4.2415401544041303E-2</c:v>
                </c:pt>
                <c:pt idx="33">
                  <c:v>4.2415401544041303E-2</c:v>
                </c:pt>
                <c:pt idx="34">
                  <c:v>4.2415401544041303E-2</c:v>
                </c:pt>
                <c:pt idx="35">
                  <c:v>4.2415401544041303E-2</c:v>
                </c:pt>
                <c:pt idx="36">
                  <c:v>4.2415401544041303E-2</c:v>
                </c:pt>
                <c:pt idx="37">
                  <c:v>4.2415401544041303E-2</c:v>
                </c:pt>
                <c:pt idx="38">
                  <c:v>4.2415401544041303E-2</c:v>
                </c:pt>
                <c:pt idx="39">
                  <c:v>4.2415401544041303E-2</c:v>
                </c:pt>
                <c:pt idx="40">
                  <c:v>4.2415401544041303E-2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44608"/>
        <c:axId val="95850496"/>
      </c:lineChart>
      <c:dateAx>
        <c:axId val="95844608"/>
        <c:scaling>
          <c:orientation val="minMax"/>
          <c:max val="42339"/>
          <c:min val="38687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958504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958504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95844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1" l="0.70000000000000062" r="0.70000000000000062" t="0.750000000000014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source'!$A$53:$A$73</c:f>
              <c:numCache>
                <c:formatCode>mmm\-yy</c:formatCode>
                <c:ptCount val="21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</c:numCache>
            </c:numRef>
          </c:cat>
          <c:val>
            <c:numRef>
              <c:f>'Fig 4&amp;8 source'!$C$53:$C$73</c:f>
              <c:numCache>
                <c:formatCode>0.0%</c:formatCode>
                <c:ptCount val="21"/>
                <c:pt idx="0">
                  <c:v>5.6023488781044219E-2</c:v>
                </c:pt>
                <c:pt idx="1">
                  <c:v>5.8974452289104008E-2</c:v>
                </c:pt>
                <c:pt idx="2">
                  <c:v>5.8835342916508965E-2</c:v>
                </c:pt>
                <c:pt idx="3">
                  <c:v>6.3231749202189005E-2</c:v>
                </c:pt>
                <c:pt idx="4">
                  <c:v>6.4235208224987003E-2</c:v>
                </c:pt>
                <c:pt idx="5">
                  <c:v>7.5232154823886357E-2</c:v>
                </c:pt>
                <c:pt idx="6">
                  <c:v>7.8895535453749638E-2</c:v>
                </c:pt>
                <c:pt idx="7">
                  <c:v>7.6724287958651896E-2</c:v>
                </c:pt>
                <c:pt idx="8">
                  <c:v>7.5241458217332371E-2</c:v>
                </c:pt>
                <c:pt idx="9">
                  <c:v>6.9157837302266753E-2</c:v>
                </c:pt>
                <c:pt idx="10">
                  <c:v>6.3964298995909261E-2</c:v>
                </c:pt>
                <c:pt idx="11">
                  <c:v>5.9170235095627993E-2</c:v>
                </c:pt>
                <c:pt idx="12">
                  <c:v>5.6536492530628028E-2</c:v>
                </c:pt>
                <c:pt idx="13">
                  <c:v>5.3732490604714724E-2</c:v>
                </c:pt>
                <c:pt idx="14">
                  <c:v>5.2556321692987192E-2</c:v>
                </c:pt>
                <c:pt idx="15">
                  <c:v>5.0795409411125279E-2</c:v>
                </c:pt>
                <c:pt idx="16">
                  <c:v>4.9676968383435632E-2</c:v>
                </c:pt>
                <c:pt idx="17">
                  <c:v>4.6850556451678273E-2</c:v>
                </c:pt>
                <c:pt idx="18">
                  <c:v>4.4844276729559748E-2</c:v>
                </c:pt>
                <c:pt idx="19">
                  <c:v>4.2162934256936471E-2</c:v>
                </c:pt>
                <c:pt idx="20">
                  <c:v>3.1613684946755587E-2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98758656"/>
        <c:axId val="98760192"/>
      </c:barChart>
      <c:lineChart>
        <c:grouping val="standard"/>
        <c:varyColors val="0"/>
        <c:ser>
          <c:idx val="0"/>
          <c:order val="1"/>
          <c:tx>
            <c:v>Average annual % change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source'!$A$53:$A$73</c:f>
              <c:numCache>
                <c:formatCode>mmm\-yy</c:formatCode>
                <c:ptCount val="21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</c:numCache>
            </c:numRef>
          </c:cat>
          <c:val>
            <c:numRef>
              <c:f>'Fig 4&amp;8 source'!$D$53:$D$73</c:f>
              <c:numCache>
                <c:formatCode>0.0%</c:formatCode>
                <c:ptCount val="21"/>
                <c:pt idx="0">
                  <c:v>5.8621584774401728E-2</c:v>
                </c:pt>
                <c:pt idx="1">
                  <c:v>5.8621584774401728E-2</c:v>
                </c:pt>
                <c:pt idx="2">
                  <c:v>5.8621584774401728E-2</c:v>
                </c:pt>
                <c:pt idx="3">
                  <c:v>5.8621584774401728E-2</c:v>
                </c:pt>
                <c:pt idx="4">
                  <c:v>5.8621584774401728E-2</c:v>
                </c:pt>
                <c:pt idx="5">
                  <c:v>5.8621584774401728E-2</c:v>
                </c:pt>
                <c:pt idx="6">
                  <c:v>5.8621584774401728E-2</c:v>
                </c:pt>
                <c:pt idx="7">
                  <c:v>5.8621584774401728E-2</c:v>
                </c:pt>
                <c:pt idx="8">
                  <c:v>5.8621584774401728E-2</c:v>
                </c:pt>
                <c:pt idx="9">
                  <c:v>5.8621584774401728E-2</c:v>
                </c:pt>
                <c:pt idx="10">
                  <c:v>5.8621584774401728E-2</c:v>
                </c:pt>
                <c:pt idx="11">
                  <c:v>5.8621584774401728E-2</c:v>
                </c:pt>
                <c:pt idx="12">
                  <c:v>5.8621584774401728E-2</c:v>
                </c:pt>
                <c:pt idx="13">
                  <c:v>5.8621584774401728E-2</c:v>
                </c:pt>
                <c:pt idx="14">
                  <c:v>5.8621584774401728E-2</c:v>
                </c:pt>
                <c:pt idx="15">
                  <c:v>5.8621584774401728E-2</c:v>
                </c:pt>
                <c:pt idx="16">
                  <c:v>5.8621584774401728E-2</c:v>
                </c:pt>
                <c:pt idx="17">
                  <c:v>5.8621584774401728E-2</c:v>
                </c:pt>
                <c:pt idx="18">
                  <c:v>5.8621584774401728E-2</c:v>
                </c:pt>
                <c:pt idx="19">
                  <c:v>5.8621584774401728E-2</c:v>
                </c:pt>
                <c:pt idx="20">
                  <c:v>5.8621584774401728E-2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58656"/>
        <c:axId val="98760192"/>
      </c:lineChart>
      <c:catAx>
        <c:axId val="98758656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98760192"/>
        <c:crossesAt val="-0.1"/>
        <c:auto val="0"/>
        <c:lblAlgn val="ctr"/>
        <c:lblOffset val="100"/>
        <c:tickLblSkip val="4"/>
        <c:tickMarkSkip val="1"/>
        <c:noMultiLvlLbl val="0"/>
      </c:catAx>
      <c:valAx>
        <c:axId val="98760192"/>
        <c:scaling>
          <c:orientation val="minMax"/>
          <c:max val="8.0000000000000043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9875865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9326288604"/>
          <c:y val="0.9075774574816069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0818E-2"/>
          <c:w val="0.89372846906779213"/>
          <c:h val="0.786445815733535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6761.3785275294113</c:v>
                </c:pt>
                <c:pt idx="1">
                  <c:v>6013.6995322903549</c:v>
                </c:pt>
                <c:pt idx="2">
                  <c:v>6651.8487976239912</c:v>
                </c:pt>
                <c:pt idx="3">
                  <c:v>6868.7576958005993</c:v>
                </c:pt>
                <c:pt idx="4">
                  <c:v>6001.6600527747742</c:v>
                </c:pt>
                <c:pt idx="5">
                  <c:v>5758.4509032192182</c:v>
                </c:pt>
                <c:pt idx="6">
                  <c:v>6212.7144572509951</c:v>
                </c:pt>
                <c:pt idx="7">
                  <c:v>6332.4598662933076</c:v>
                </c:pt>
                <c:pt idx="8">
                  <c:v>6278.787920794116</c:v>
                </c:pt>
                <c:pt idx="9">
                  <c:v>6348.7615942060538</c:v>
                </c:pt>
                <c:pt idx="10">
                  <c:v>7117.0272358333341</c:v>
                </c:pt>
                <c:pt idx="11">
                  <c:v>7741.8040961711549</c:v>
                </c:pt>
                <c:pt idx="12">
                  <c:v>8026.8297982242366</c:v>
                </c:pt>
                <c:pt idx="13">
                  <c:v>7894.7008780142432</c:v>
                </c:pt>
                <c:pt idx="14">
                  <c:v>8849.9435322946156</c:v>
                </c:pt>
                <c:pt idx="15">
                  <c:v>9694.6651335183797</c:v>
                </c:pt>
                <c:pt idx="16">
                  <c:v>9688.0021598664171</c:v>
                </c:pt>
                <c:pt idx="17">
                  <c:v>9910.1170587857123</c:v>
                </c:pt>
                <c:pt idx="18">
                  <c:v>11077.471621831932</c:v>
                </c:pt>
                <c:pt idx="19">
                  <c:v>10363.107949513942</c:v>
                </c:pt>
                <c:pt idx="20" formatCode="#,##0.00">
                  <c:v>9525.3896180000011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96006528"/>
        <c:axId val="96008064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0.30391243612027136</c:v>
                </c:pt>
                <c:pt idx="1">
                  <c:v>0.29052642109975568</c:v>
                </c:pt>
                <c:pt idx="2">
                  <c:v>0.29625875967435467</c:v>
                </c:pt>
                <c:pt idx="3">
                  <c:v>0.29456766975645549</c:v>
                </c:pt>
                <c:pt idx="4">
                  <c:v>0.27952538023130874</c:v>
                </c:pt>
                <c:pt idx="5">
                  <c:v>0.28202021402030014</c:v>
                </c:pt>
                <c:pt idx="6">
                  <c:v>0.2830828553909906</c:v>
                </c:pt>
                <c:pt idx="7">
                  <c:v>0.28110670033848356</c:v>
                </c:pt>
                <c:pt idx="8">
                  <c:v>0.28954965669081734</c:v>
                </c:pt>
                <c:pt idx="9">
                  <c:v>0.30054511857574656</c:v>
                </c:pt>
                <c:pt idx="10">
                  <c:v>0.30079002387060433</c:v>
                </c:pt>
                <c:pt idx="11">
                  <c:v>0.30198376097247859</c:v>
                </c:pt>
                <c:pt idx="12">
                  <c:v>0.31627759091377811</c:v>
                </c:pt>
                <c:pt idx="13">
                  <c:v>0.32370006747367591</c:v>
                </c:pt>
                <c:pt idx="14">
                  <c:v>0.33090437349828478</c:v>
                </c:pt>
                <c:pt idx="15">
                  <c:v>0.33497324720264043</c:v>
                </c:pt>
                <c:pt idx="16">
                  <c:v>0.33755276192898698</c:v>
                </c:pt>
                <c:pt idx="17">
                  <c:v>0.34731054176501464</c:v>
                </c:pt>
                <c:pt idx="18">
                  <c:v>0.34879685719863196</c:v>
                </c:pt>
                <c:pt idx="19">
                  <c:v>0.30812724682460557</c:v>
                </c:pt>
                <c:pt idx="20">
                  <c:v>0.27053148250201892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09600"/>
        <c:axId val="102634624"/>
      </c:lineChart>
      <c:catAx>
        <c:axId val="9600652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960080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96008064"/>
        <c:scaling>
          <c:orientation val="minMax"/>
          <c:max val="12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96006528"/>
        <c:crosses val="autoZero"/>
        <c:crossBetween val="between"/>
        <c:majorUnit val="2000"/>
      </c:valAx>
      <c:catAx>
        <c:axId val="9600960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02634624"/>
        <c:crosses val="autoZero"/>
        <c:auto val="0"/>
        <c:lblAlgn val="ctr"/>
        <c:lblOffset val="100"/>
        <c:noMultiLvlLbl val="0"/>
      </c:catAx>
      <c:valAx>
        <c:axId val="102634624"/>
        <c:scaling>
          <c:orientation val="minMax"/>
          <c:max val="0.60000000000000053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9600960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2558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source'!$A$141:$A$201</c:f>
              <c:numCache>
                <c:formatCode>mmm\-yy</c:formatCode>
                <c:ptCount val="61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</c:numCache>
            </c:numRef>
          </c:cat>
          <c:val>
            <c:numRef>
              <c:f>'Fig 6&amp;7 source'!$B$141:$B$201</c:f>
              <c:numCache>
                <c:formatCode>0.000</c:formatCode>
                <c:ptCount val="61"/>
                <c:pt idx="0">
                  <c:v>1.825035004482755E-2</c:v>
                </c:pt>
                <c:pt idx="1">
                  <c:v>1.8378536721011144E-2</c:v>
                </c:pt>
                <c:pt idx="2">
                  <c:v>1.8126603219905401E-2</c:v>
                </c:pt>
                <c:pt idx="3">
                  <c:v>1.7849118266896037E-2</c:v>
                </c:pt>
                <c:pt idx="4">
                  <c:v>1.7892478539720556E-2</c:v>
                </c:pt>
                <c:pt idx="5">
                  <c:v>1.8833374297390189E-2</c:v>
                </c:pt>
                <c:pt idx="6">
                  <c:v>2.07482865704109E-2</c:v>
                </c:pt>
                <c:pt idx="7">
                  <c:v>2.2912968043711485E-2</c:v>
                </c:pt>
                <c:pt idx="8">
                  <c:v>2.4453625149548613E-2</c:v>
                </c:pt>
                <c:pt idx="9">
                  <c:v>2.5085737336030575E-2</c:v>
                </c:pt>
                <c:pt idx="10">
                  <c:v>2.486250643946368E-2</c:v>
                </c:pt>
                <c:pt idx="11">
                  <c:v>2.4122183980238892E-2</c:v>
                </c:pt>
                <c:pt idx="12">
                  <c:v>2.3395732756523877E-2</c:v>
                </c:pt>
                <c:pt idx="13">
                  <c:v>2.2910201133944971E-2</c:v>
                </c:pt>
                <c:pt idx="14">
                  <c:v>2.253868071573506E-2</c:v>
                </c:pt>
                <c:pt idx="15">
                  <c:v>2.2133683503769569E-2</c:v>
                </c:pt>
                <c:pt idx="16">
                  <c:v>2.1650757570510219E-2</c:v>
                </c:pt>
                <c:pt idx="17">
                  <c:v>2.0891728336318832E-2</c:v>
                </c:pt>
                <c:pt idx="18">
                  <c:v>1.9910247881431812E-2</c:v>
                </c:pt>
                <c:pt idx="19">
                  <c:v>1.9011415265173998E-2</c:v>
                </c:pt>
                <c:pt idx="20">
                  <c:v>1.8734319007297374E-2</c:v>
                </c:pt>
                <c:pt idx="21">
                  <c:v>1.9496374971019616E-2</c:v>
                </c:pt>
                <c:pt idx="22">
                  <c:v>2.1234812074969498E-2</c:v>
                </c:pt>
                <c:pt idx="23">
                  <c:v>2.3674112337486591E-2</c:v>
                </c:pt>
                <c:pt idx="24">
                  <c:v>2.6237513702279509E-2</c:v>
                </c:pt>
                <c:pt idx="25">
                  <c:v>2.8422809684549341E-2</c:v>
                </c:pt>
                <c:pt idx="26">
                  <c:v>2.97991320800313E-2</c:v>
                </c:pt>
                <c:pt idx="27">
                  <c:v>3.0479547213611079E-2</c:v>
                </c:pt>
                <c:pt idx="28">
                  <c:v>3.0859573579237177E-2</c:v>
                </c:pt>
                <c:pt idx="29">
                  <c:v>3.115513927763108E-2</c:v>
                </c:pt>
                <c:pt idx="30">
                  <c:v>3.1442450915780691E-2</c:v>
                </c:pt>
                <c:pt idx="31">
                  <c:v>3.1573095325088806E-2</c:v>
                </c:pt>
                <c:pt idx="32">
                  <c:v>3.1446969744543377E-2</c:v>
                </c:pt>
                <c:pt idx="33">
                  <c:v>3.1052658648088104E-2</c:v>
                </c:pt>
                <c:pt idx="34">
                  <c:v>3.0585650645952159E-2</c:v>
                </c:pt>
                <c:pt idx="35">
                  <c:v>3.0019505007727671E-2</c:v>
                </c:pt>
                <c:pt idx="36">
                  <c:v>2.9262761646793249E-2</c:v>
                </c:pt>
                <c:pt idx="37">
                  <c:v>2.8364695021524274E-2</c:v>
                </c:pt>
                <c:pt idx="38">
                  <c:v>2.7581233931551156E-2</c:v>
                </c:pt>
                <c:pt idx="39">
                  <c:v>2.7193549062707708E-2</c:v>
                </c:pt>
                <c:pt idx="40">
                  <c:v>2.7506742829695896E-2</c:v>
                </c:pt>
                <c:pt idx="41">
                  <c:v>2.8661029640052901E-2</c:v>
                </c:pt>
                <c:pt idx="42">
                  <c:v>3.020995533444152E-2</c:v>
                </c:pt>
                <c:pt idx="43">
                  <c:v>3.1555705517211569E-2</c:v>
                </c:pt>
                <c:pt idx="44">
                  <c:v>3.2260253509487739E-2</c:v>
                </c:pt>
                <c:pt idx="45">
                  <c:v>3.2152865080910552E-2</c:v>
                </c:pt>
                <c:pt idx="46">
                  <c:v>3.1590106501120555E-2</c:v>
                </c:pt>
                <c:pt idx="47">
                  <c:v>3.0897026976324724E-2</c:v>
                </c:pt>
                <c:pt idx="48">
                  <c:v>3.0248683967578013E-2</c:v>
                </c:pt>
                <c:pt idx="49">
                  <c:v>2.9722279859566169E-2</c:v>
                </c:pt>
                <c:pt idx="50">
                  <c:v>2.9291482388160449E-2</c:v>
                </c:pt>
                <c:pt idx="51">
                  <c:v>2.8927866062816002E-2</c:v>
                </c:pt>
                <c:pt idx="52">
                  <c:v>2.8745036851335209E-2</c:v>
                </c:pt>
                <c:pt idx="53">
                  <c:v>2.8736524411060779E-2</c:v>
                </c:pt>
                <c:pt idx="54">
                  <c:v>2.8912425593583722E-2</c:v>
                </c:pt>
                <c:pt idx="55">
                  <c:v>2.9206314732830464E-2</c:v>
                </c:pt>
                <c:pt idx="56">
                  <c:v>2.9601333277561009E-2</c:v>
                </c:pt>
                <c:pt idx="57">
                  <c:v>3.0216801268369814E-2</c:v>
                </c:pt>
                <c:pt idx="58">
                  <c:v>3.1051063650611006E-2</c:v>
                </c:pt>
                <c:pt idx="59">
                  <c:v>3.1928401481030683E-2</c:v>
                </c:pt>
                <c:pt idx="60">
                  <c:v>3.272536852379189E-2</c:v>
                </c:pt>
              </c:numCache>
            </c:numRef>
          </c:val>
          <c:smooth val="1"/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source'!$A$141:$A$201</c:f>
              <c:numCache>
                <c:formatCode>mmm\-yy</c:formatCode>
                <c:ptCount val="61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</c:numCache>
            </c:numRef>
          </c:cat>
          <c:val>
            <c:numRef>
              <c:f>'Fig 6&amp;7 source'!$E$141:$E$201</c:f>
              <c:numCache>
                <c:formatCode>0.000</c:formatCode>
                <c:ptCount val="61"/>
                <c:pt idx="0">
                  <c:v>1.1042521092523032E-2</c:v>
                </c:pt>
                <c:pt idx="1">
                  <c:v>1.1691841874606821E-2</c:v>
                </c:pt>
                <c:pt idx="2">
                  <c:v>1.2172314065579551E-2</c:v>
                </c:pt>
                <c:pt idx="3">
                  <c:v>1.2665303043608576E-2</c:v>
                </c:pt>
                <c:pt idx="4">
                  <c:v>1.3335468461225117E-2</c:v>
                </c:pt>
                <c:pt idx="5">
                  <c:v>1.4281755454016999E-2</c:v>
                </c:pt>
                <c:pt idx="6">
                  <c:v>1.5256410343192875E-2</c:v>
                </c:pt>
                <c:pt idx="7">
                  <c:v>1.5951364267343667E-2</c:v>
                </c:pt>
                <c:pt idx="8">
                  <c:v>1.6176648370632707E-2</c:v>
                </c:pt>
                <c:pt idx="9">
                  <c:v>1.5765869306619943E-2</c:v>
                </c:pt>
                <c:pt idx="10">
                  <c:v>1.4788627504761445E-2</c:v>
                </c:pt>
                <c:pt idx="11">
                  <c:v>1.3846014416791681E-2</c:v>
                </c:pt>
                <c:pt idx="12">
                  <c:v>1.3397504001852419E-2</c:v>
                </c:pt>
                <c:pt idx="13">
                  <c:v>1.3747812672382469E-2</c:v>
                </c:pt>
                <c:pt idx="14">
                  <c:v>1.5130681152863116E-2</c:v>
                </c:pt>
                <c:pt idx="15">
                  <c:v>1.7424510245768868E-2</c:v>
                </c:pt>
                <c:pt idx="16">
                  <c:v>2.0072454783107898E-2</c:v>
                </c:pt>
                <c:pt idx="17">
                  <c:v>2.2498285435514704E-2</c:v>
                </c:pt>
                <c:pt idx="18">
                  <c:v>2.3943466156462659E-2</c:v>
                </c:pt>
                <c:pt idx="19">
                  <c:v>2.3783263308884223E-2</c:v>
                </c:pt>
                <c:pt idx="20">
                  <c:v>2.2761349872151365E-2</c:v>
                </c:pt>
                <c:pt idx="21">
                  <c:v>2.1903410308012097E-2</c:v>
                </c:pt>
                <c:pt idx="22">
                  <c:v>2.2031941718086232E-2</c:v>
                </c:pt>
                <c:pt idx="23">
                  <c:v>2.3303029640466731E-2</c:v>
                </c:pt>
                <c:pt idx="24">
                  <c:v>2.5667004908886636E-2</c:v>
                </c:pt>
                <c:pt idx="25">
                  <c:v>2.8815184383828497E-2</c:v>
                </c:pt>
                <c:pt idx="26">
                  <c:v>3.1899184775794731E-2</c:v>
                </c:pt>
                <c:pt idx="27">
                  <c:v>3.4350413031870114E-2</c:v>
                </c:pt>
                <c:pt idx="28">
                  <c:v>3.581623724226931E-2</c:v>
                </c:pt>
                <c:pt idx="29">
                  <c:v>3.6198149232139799E-2</c:v>
                </c:pt>
                <c:pt idx="30">
                  <c:v>3.5523280585830971E-2</c:v>
                </c:pt>
                <c:pt idx="31">
                  <c:v>3.3969210424797079E-2</c:v>
                </c:pt>
                <c:pt idx="32">
                  <c:v>3.179387249486456E-2</c:v>
                </c:pt>
                <c:pt idx="33">
                  <c:v>2.9382822527749243E-2</c:v>
                </c:pt>
                <c:pt idx="34">
                  <c:v>2.7477911561491472E-2</c:v>
                </c:pt>
                <c:pt idx="35">
                  <c:v>2.6230915781532919E-2</c:v>
                </c:pt>
                <c:pt idx="36">
                  <c:v>2.5524390441051929E-2</c:v>
                </c:pt>
                <c:pt idx="37">
                  <c:v>2.5083101070939334E-2</c:v>
                </c:pt>
                <c:pt idx="38">
                  <c:v>2.4801908600144387E-2</c:v>
                </c:pt>
                <c:pt idx="39">
                  <c:v>2.472654928201155E-2</c:v>
                </c:pt>
                <c:pt idx="40">
                  <c:v>2.4904018082789466E-2</c:v>
                </c:pt>
                <c:pt idx="41">
                  <c:v>2.5081556858750683E-2</c:v>
                </c:pt>
                <c:pt idx="42">
                  <c:v>2.504199332727524E-2</c:v>
                </c:pt>
                <c:pt idx="43">
                  <c:v>2.450272973442217E-2</c:v>
                </c:pt>
                <c:pt idx="44">
                  <c:v>2.3399627807939319E-2</c:v>
                </c:pt>
                <c:pt idx="45">
                  <c:v>2.2162934079780993E-2</c:v>
                </c:pt>
                <c:pt idx="46">
                  <c:v>2.1204589444789777E-2</c:v>
                </c:pt>
                <c:pt idx="47">
                  <c:v>2.0700281186549381E-2</c:v>
                </c:pt>
                <c:pt idx="48">
                  <c:v>2.0817578541717577E-2</c:v>
                </c:pt>
                <c:pt idx="49">
                  <c:v>2.1511105353746087E-2</c:v>
                </c:pt>
                <c:pt idx="50">
                  <c:v>2.2495408088506821E-2</c:v>
                </c:pt>
                <c:pt idx="51">
                  <c:v>2.3427802902931675E-2</c:v>
                </c:pt>
                <c:pt idx="52">
                  <c:v>2.4045969017827712E-2</c:v>
                </c:pt>
                <c:pt idx="53">
                  <c:v>2.4224239313107923E-2</c:v>
                </c:pt>
                <c:pt idx="54">
                  <c:v>2.4103797440483604E-2</c:v>
                </c:pt>
                <c:pt idx="55">
                  <c:v>2.3670857887125564E-2</c:v>
                </c:pt>
                <c:pt idx="56">
                  <c:v>2.326524954526394E-2</c:v>
                </c:pt>
                <c:pt idx="57">
                  <c:v>2.3049481110432569E-2</c:v>
                </c:pt>
                <c:pt idx="58">
                  <c:v>2.3256107186718448E-2</c:v>
                </c:pt>
                <c:pt idx="59">
                  <c:v>2.372355155434425E-2</c:v>
                </c:pt>
                <c:pt idx="60">
                  <c:v>2.4350499397713256E-2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27776"/>
        <c:axId val="103229312"/>
      </c:lineChart>
      <c:dateAx>
        <c:axId val="103227776"/>
        <c:scaling>
          <c:orientation val="minMax"/>
          <c:max val="42339"/>
          <c:min val="40513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0322931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03229312"/>
        <c:scaling>
          <c:orientation val="minMax"/>
          <c:max val="4.0000000000000022E-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103227776"/>
        <c:crossesAt val="1247"/>
        <c:crossBetween val="midCat"/>
        <c:majorUnit val="5.0000000000000044E-3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578"/>
          <c:y val="0.91531020160941423"/>
          <c:w val="0.67140179935985456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215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9DAECB"/>
              </a:solidFill>
              <a:prstDash val="sysDash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</c:numCache>
            </c:numRef>
          </c:cat>
          <c:val>
            <c:numRef>
              <c:f>'Fig 4&amp;8 source'!$R$51:$R$71</c:f>
              <c:numCache>
                <c:formatCode>0.0%</c:formatCode>
                <c:ptCount val="21"/>
                <c:pt idx="0">
                  <c:v>0.56100000000000005</c:v>
                </c:pt>
                <c:pt idx="1">
                  <c:v>0.55000000000000004</c:v>
                </c:pt>
                <c:pt idx="2">
                  <c:v>0.56299999999999994</c:v>
                </c:pt>
                <c:pt idx="3">
                  <c:v>0.56999999999999995</c:v>
                </c:pt>
                <c:pt idx="4">
                  <c:v>0.56799999999999995</c:v>
                </c:pt>
                <c:pt idx="5">
                  <c:v>0.54900000000000004</c:v>
                </c:pt>
                <c:pt idx="6">
                  <c:v>0.57099999999999995</c:v>
                </c:pt>
                <c:pt idx="7">
                  <c:v>0.60099999999999998</c:v>
                </c:pt>
                <c:pt idx="8">
                  <c:v>0.58099999999999996</c:v>
                </c:pt>
                <c:pt idx="9">
                  <c:v>0.56000000000000005</c:v>
                </c:pt>
                <c:pt idx="10">
                  <c:v>0.60199999999999998</c:v>
                </c:pt>
                <c:pt idx="11">
                  <c:v>0.60499999999999998</c:v>
                </c:pt>
                <c:pt idx="12">
                  <c:v>0.58399999999999996</c:v>
                </c:pt>
                <c:pt idx="13">
                  <c:v>0.56299999999999994</c:v>
                </c:pt>
                <c:pt idx="14">
                  <c:v>0.60899999999999999</c:v>
                </c:pt>
                <c:pt idx="15">
                  <c:v>0.628</c:v>
                </c:pt>
                <c:pt idx="16">
                  <c:v>0.623</c:v>
                </c:pt>
                <c:pt idx="17">
                  <c:v>0.59499999999999997</c:v>
                </c:pt>
                <c:pt idx="18">
                  <c:v>0.625</c:v>
                </c:pt>
                <c:pt idx="19">
                  <c:v>0.60599999999999998</c:v>
                </c:pt>
                <c:pt idx="20">
                  <c:v>0.59199999999999997</c:v>
                </c:pt>
              </c:numCache>
            </c:numRef>
          </c:val>
          <c:smooth val="0"/>
        </c:ser>
        <c:ser>
          <c:idx val="0"/>
          <c:order val="1"/>
          <c:tx>
            <c:v>Victoria</c:v>
          </c:tx>
          <c:spPr>
            <a:ln w="31750">
              <a:solidFill>
                <a:srgbClr val="9DAECB"/>
              </a:solidFill>
              <a:prstDash val="solid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</c:numCache>
            </c:numRef>
          </c:cat>
          <c:val>
            <c:numRef>
              <c:f>'Fig 4&amp;8 source'!$P$51:$P$71</c:f>
              <c:numCache>
                <c:formatCode>0.0%</c:formatCode>
                <c:ptCount val="21"/>
                <c:pt idx="0">
                  <c:v>0.191</c:v>
                </c:pt>
                <c:pt idx="1">
                  <c:v>0.17799999999999999</c:v>
                </c:pt>
                <c:pt idx="2">
                  <c:v>0.20599999999999999</c:v>
                </c:pt>
                <c:pt idx="3">
                  <c:v>0.20699999999999999</c:v>
                </c:pt>
                <c:pt idx="4">
                  <c:v>0.21</c:v>
                </c:pt>
                <c:pt idx="5">
                  <c:v>0.19</c:v>
                </c:pt>
                <c:pt idx="6">
                  <c:v>0.20899999999999999</c:v>
                </c:pt>
                <c:pt idx="7">
                  <c:v>0.222</c:v>
                </c:pt>
                <c:pt idx="8">
                  <c:v>0.217</c:v>
                </c:pt>
                <c:pt idx="9">
                  <c:v>0.188</c:v>
                </c:pt>
                <c:pt idx="10">
                  <c:v>0.219</c:v>
                </c:pt>
                <c:pt idx="11">
                  <c:v>0.20899999999999999</c:v>
                </c:pt>
                <c:pt idx="12">
                  <c:v>0.20599999999999999</c:v>
                </c:pt>
                <c:pt idx="13">
                  <c:v>0.17799999999999999</c:v>
                </c:pt>
                <c:pt idx="14">
                  <c:v>0.22600000000000001</c:v>
                </c:pt>
                <c:pt idx="15">
                  <c:v>0.20899999999999999</c:v>
                </c:pt>
                <c:pt idx="16">
                  <c:v>0.222</c:v>
                </c:pt>
                <c:pt idx="17">
                  <c:v>0.183</c:v>
                </c:pt>
                <c:pt idx="18">
                  <c:v>0.22</c:v>
                </c:pt>
                <c:pt idx="19">
                  <c:v>0.19500000000000001</c:v>
                </c:pt>
                <c:pt idx="20">
                  <c:v>0.19</c:v>
                </c:pt>
              </c:numCache>
            </c:numRef>
          </c:val>
          <c:smooth val="0"/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9DAECB"/>
              </a:solidFill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</c:numCache>
            </c:numRef>
          </c:cat>
          <c:val>
            <c:numRef>
              <c:f>'Fig 4&amp;8 source'!$Q$51:$Q$71</c:f>
              <c:numCache>
                <c:formatCode>0.0%</c:formatCode>
                <c:ptCount val="21"/>
                <c:pt idx="0">
                  <c:v>8.1000000000000003E-2</c:v>
                </c:pt>
                <c:pt idx="1">
                  <c:v>7.3999999999999996E-2</c:v>
                </c:pt>
                <c:pt idx="2">
                  <c:v>9.6000000000000002E-2</c:v>
                </c:pt>
                <c:pt idx="3">
                  <c:v>0.104</c:v>
                </c:pt>
                <c:pt idx="4">
                  <c:v>0.106</c:v>
                </c:pt>
                <c:pt idx="5">
                  <c:v>9.6000000000000002E-2</c:v>
                </c:pt>
                <c:pt idx="6">
                  <c:v>0.104</c:v>
                </c:pt>
                <c:pt idx="7">
                  <c:v>0.12</c:v>
                </c:pt>
                <c:pt idx="8">
                  <c:v>0.113</c:v>
                </c:pt>
                <c:pt idx="9">
                  <c:v>9.2999999999999999E-2</c:v>
                </c:pt>
                <c:pt idx="10">
                  <c:v>0.111</c:v>
                </c:pt>
                <c:pt idx="11">
                  <c:v>0.10100000000000001</c:v>
                </c:pt>
                <c:pt idx="12">
                  <c:v>0.1</c:v>
                </c:pt>
                <c:pt idx="13">
                  <c:v>8.1000000000000003E-2</c:v>
                </c:pt>
                <c:pt idx="14">
                  <c:v>0.11700000000000001</c:v>
                </c:pt>
                <c:pt idx="15">
                  <c:v>0.10100000000000001</c:v>
                </c:pt>
                <c:pt idx="16">
                  <c:v>0.111</c:v>
                </c:pt>
                <c:pt idx="17">
                  <c:v>8.5000000000000006E-2</c:v>
                </c:pt>
                <c:pt idx="18">
                  <c:v>0.106</c:v>
                </c:pt>
                <c:pt idx="19">
                  <c:v>8.8999999999999996E-2</c:v>
                </c:pt>
                <c:pt idx="20">
                  <c:v>8.5000000000000006E-2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28096"/>
        <c:axId val="111029632"/>
      </c:lineChart>
      <c:dateAx>
        <c:axId val="11102809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1102963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11029632"/>
        <c:scaling>
          <c:orientation val="minMax"/>
          <c:max val="0.70000000000000051"/>
        </c:scaling>
        <c:delete val="0"/>
        <c:axPos val="l"/>
        <c:majorGridlines>
          <c:spPr>
            <a:ln w="12700" cmpd="sng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minorGridlines>
          <c:spPr>
            <a:ln w="12700"/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11028096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32" l="0.70000000000000062" r="0.70000000000000062" t="0.750000000000014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source'!$O$25:$O$53</c:f>
              <c:numCache>
                <c:formatCode>mmm\-yy</c:formatCode>
                <c:ptCount val="29"/>
                <c:pt idx="26">
                  <c:v>40513</c:v>
                </c:pt>
                <c:pt idx="27">
                  <c:v>40603</c:v>
                </c:pt>
                <c:pt idx="28">
                  <c:v>40695</c:v>
                </c:pt>
              </c:numCache>
            </c:numRef>
          </c:cat>
          <c:val>
            <c:numRef>
              <c:f>'Fig 4&amp;8 source'!$P$25:$P$53</c:f>
              <c:numCache>
                <c:formatCode>0.0%</c:formatCode>
                <c:ptCount val="29"/>
                <c:pt idx="26">
                  <c:v>0.191</c:v>
                </c:pt>
                <c:pt idx="27">
                  <c:v>0.17799999999999999</c:v>
                </c:pt>
                <c:pt idx="28">
                  <c:v>0.20599999999999999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47680"/>
        <c:axId val="113449216"/>
      </c:lineChart>
      <c:dateAx>
        <c:axId val="11344768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44921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134492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4476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470899</xdr:rowOff>
    </xdr:from>
    <xdr:to>
      <xdr:col>8</xdr:col>
      <xdr:colOff>477156</xdr:colOff>
      <xdr:row>42</xdr:row>
      <xdr:rowOff>107022</xdr:rowOff>
    </xdr:to>
    <xdr:pic>
      <xdr:nvPicPr>
        <xdr:cNvPr id="4" name="Picture 3" descr="20154MelbAffor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0899"/>
          <a:ext cx="5357381" cy="546884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13</xdr:col>
      <xdr:colOff>102393</xdr:colOff>
      <xdr:row>44</xdr:row>
      <xdr:rowOff>89715</xdr:rowOff>
    </xdr:to>
    <xdr:pic>
      <xdr:nvPicPr>
        <xdr:cNvPr id="4" name="Picture 3" descr="20154RegAc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50056"/>
          <a:ext cx="7996237" cy="56165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104775</xdr:rowOff>
    </xdr:from>
    <xdr:to>
      <xdr:col>8</xdr:col>
      <xdr:colOff>332481</xdr:colOff>
      <xdr:row>38</xdr:row>
      <xdr:rowOff>95250</xdr:rowOff>
    </xdr:to>
    <xdr:pic>
      <xdr:nvPicPr>
        <xdr:cNvPr id="4" name="Picture 3" descr="20154Melb2b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495300"/>
          <a:ext cx="5094981" cy="5153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126999</xdr:rowOff>
    </xdr:from>
    <xdr:to>
      <xdr:col>9</xdr:col>
      <xdr:colOff>52917</xdr:colOff>
      <xdr:row>41</xdr:row>
      <xdr:rowOff>86367</xdr:rowOff>
    </xdr:to>
    <xdr:pic>
      <xdr:nvPicPr>
        <xdr:cNvPr id="4" name="Picture 3" descr="20154Melb3b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499"/>
          <a:ext cx="5577417" cy="56849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10584</xdr:colOff>
      <xdr:row>1</xdr:row>
      <xdr:rowOff>42335</xdr:rowOff>
    </xdr:from>
    <xdr:to>
      <xdr:col>9</xdr:col>
      <xdr:colOff>296334</xdr:colOff>
      <xdr:row>42</xdr:row>
      <xdr:rowOff>33884</xdr:rowOff>
    </xdr:to>
    <xdr:pic>
      <xdr:nvPicPr>
        <xdr:cNvPr id="4" name="Picture 3" descr="20154MelbActiv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4" y="433918"/>
          <a:ext cx="5810250" cy="58547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12</xdr:col>
      <xdr:colOff>539750</xdr:colOff>
      <xdr:row>40</xdr:row>
      <xdr:rowOff>88642</xdr:rowOff>
    </xdr:to>
    <xdr:pic>
      <xdr:nvPicPr>
        <xdr:cNvPr id="4" name="Picture 3" descr="20154RegAc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23334"/>
          <a:ext cx="7905750" cy="56343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workbookViewId="0"/>
  </sheetViews>
  <sheetFormatPr defaultColWidth="9.125" defaultRowHeight="11.4" x14ac:dyDescent="0.2"/>
  <cols>
    <col min="1" max="1" width="13" style="59" customWidth="1"/>
    <col min="2" max="2" width="74.875" style="59" customWidth="1"/>
    <col min="3" max="3" width="18.375" style="60" customWidth="1"/>
    <col min="4" max="4" width="21.25" style="59" customWidth="1"/>
    <col min="5" max="16384" width="9.125" style="59"/>
  </cols>
  <sheetData>
    <row r="1" spans="1:4" ht="41.25" customHeight="1" x14ac:dyDescent="0.2">
      <c r="A1" s="94" t="s">
        <v>454</v>
      </c>
    </row>
    <row r="2" spans="1:4" ht="27.75" customHeight="1" x14ac:dyDescent="0.2">
      <c r="B2" s="183" t="s">
        <v>310</v>
      </c>
    </row>
    <row r="3" spans="1:4" s="60" customFormat="1" ht="19.5" customHeight="1" x14ac:dyDescent="0.2">
      <c r="A3" s="85" t="s">
        <v>337</v>
      </c>
      <c r="B3" s="86" t="s">
        <v>338</v>
      </c>
      <c r="D3" s="172"/>
    </row>
    <row r="4" spans="1:4" s="60" customFormat="1" ht="20.100000000000001" customHeight="1" x14ac:dyDescent="0.2">
      <c r="A4" s="200" t="s">
        <v>311</v>
      </c>
      <c r="B4" s="201" t="s">
        <v>136</v>
      </c>
      <c r="C4" s="84"/>
      <c r="D4" s="173"/>
    </row>
    <row r="5" spans="1:4" s="60" customFormat="1" ht="20.100000000000001" customHeight="1" x14ac:dyDescent="0.2">
      <c r="A5" s="202" t="s">
        <v>312</v>
      </c>
      <c r="B5" s="203" t="s">
        <v>365</v>
      </c>
      <c r="C5" s="84"/>
      <c r="D5" s="173"/>
    </row>
    <row r="6" spans="1:4" s="60" customFormat="1" ht="20.100000000000001" customHeight="1" x14ac:dyDescent="0.2">
      <c r="A6" s="200" t="s">
        <v>313</v>
      </c>
      <c r="B6" s="201" t="s">
        <v>314</v>
      </c>
      <c r="C6" s="84"/>
      <c r="D6" s="173"/>
    </row>
    <row r="7" spans="1:4" s="60" customFormat="1" ht="20.100000000000001" customHeight="1" x14ac:dyDescent="0.2">
      <c r="A7" s="200" t="s">
        <v>315</v>
      </c>
      <c r="B7" s="201" t="s">
        <v>375</v>
      </c>
      <c r="D7" s="173"/>
    </row>
    <row r="8" spans="1:4" s="60" customFormat="1" ht="20.100000000000001" customHeight="1" x14ac:dyDescent="0.2">
      <c r="A8" s="200" t="s">
        <v>316</v>
      </c>
      <c r="B8" s="201" t="s">
        <v>376</v>
      </c>
      <c r="D8" s="173"/>
    </row>
    <row r="9" spans="1:4" s="60" customFormat="1" ht="20.100000000000001" customHeight="1" x14ac:dyDescent="0.2">
      <c r="A9" s="202" t="s">
        <v>317</v>
      </c>
      <c r="B9" s="203" t="s">
        <v>385</v>
      </c>
      <c r="D9" s="173"/>
    </row>
    <row r="10" spans="1:4" s="60" customFormat="1" ht="20.100000000000001" customHeight="1" x14ac:dyDescent="0.2">
      <c r="A10" s="202" t="s">
        <v>140</v>
      </c>
      <c r="B10" s="203" t="s">
        <v>386</v>
      </c>
      <c r="D10" s="173"/>
    </row>
    <row r="11" spans="1:4" s="60" customFormat="1" ht="20.100000000000001" customHeight="1" x14ac:dyDescent="0.2">
      <c r="A11" s="200" t="s">
        <v>318</v>
      </c>
      <c r="B11" s="201" t="s">
        <v>377</v>
      </c>
      <c r="D11" s="173"/>
    </row>
    <row r="12" spans="1:4" s="60" customFormat="1" ht="20.100000000000001" customHeight="1" x14ac:dyDescent="0.2">
      <c r="A12" s="200" t="s">
        <v>319</v>
      </c>
      <c r="B12" s="201" t="s">
        <v>378</v>
      </c>
      <c r="D12" s="173"/>
    </row>
    <row r="13" spans="1:4" s="60" customFormat="1" ht="20.100000000000001" customHeight="1" x14ac:dyDescent="0.2">
      <c r="A13" s="200" t="s">
        <v>320</v>
      </c>
      <c r="B13" s="201" t="s">
        <v>321</v>
      </c>
      <c r="D13" s="173"/>
    </row>
    <row r="14" spans="1:4" s="60" customFormat="1" ht="20.100000000000001" customHeight="1" x14ac:dyDescent="0.2">
      <c r="A14" s="202" t="s">
        <v>322</v>
      </c>
      <c r="B14" s="203" t="s">
        <v>387</v>
      </c>
      <c r="D14" s="173"/>
    </row>
    <row r="15" spans="1:4" s="60" customFormat="1" ht="20.100000000000001" customHeight="1" x14ac:dyDescent="0.2">
      <c r="A15" s="202" t="s">
        <v>323</v>
      </c>
      <c r="B15" s="203" t="s">
        <v>388</v>
      </c>
      <c r="D15" s="173"/>
    </row>
    <row r="16" spans="1:4" s="60" customFormat="1" ht="20.100000000000001" customHeight="1" x14ac:dyDescent="0.2">
      <c r="A16" s="202" t="s">
        <v>324</v>
      </c>
      <c r="B16" s="203" t="s">
        <v>389</v>
      </c>
      <c r="D16" s="173"/>
    </row>
    <row r="17" spans="1:4" s="60" customFormat="1" ht="20.100000000000001" customHeight="1" x14ac:dyDescent="0.2">
      <c r="A17" s="201" t="s">
        <v>325</v>
      </c>
      <c r="B17" s="201" t="s">
        <v>326</v>
      </c>
      <c r="D17" s="173"/>
    </row>
    <row r="18" spans="1:4" s="60" customFormat="1" ht="20.100000000000001" customHeight="1" x14ac:dyDescent="0.2">
      <c r="A18" s="201" t="s">
        <v>327</v>
      </c>
      <c r="B18" s="201" t="s">
        <v>379</v>
      </c>
      <c r="D18" s="173"/>
    </row>
    <row r="19" spans="1:4" s="60" customFormat="1" ht="20.100000000000001" customHeight="1" x14ac:dyDescent="0.2">
      <c r="A19" s="203" t="s">
        <v>141</v>
      </c>
      <c r="B19" s="203" t="s">
        <v>414</v>
      </c>
      <c r="D19" s="173"/>
    </row>
    <row r="20" spans="1:4" s="60" customFormat="1" ht="20.100000000000001" customHeight="1" x14ac:dyDescent="0.2">
      <c r="A20" s="203" t="s">
        <v>328</v>
      </c>
      <c r="B20" s="203" t="s">
        <v>380</v>
      </c>
      <c r="D20" s="173"/>
    </row>
    <row r="21" spans="1:4" s="60" customFormat="1" ht="20.100000000000001" customHeight="1" x14ac:dyDescent="0.2">
      <c r="A21" s="203" t="s">
        <v>284</v>
      </c>
      <c r="B21" s="203" t="s">
        <v>381</v>
      </c>
      <c r="D21" s="173"/>
    </row>
    <row r="22" spans="1:4" s="60" customFormat="1" ht="20.100000000000001" customHeight="1" x14ac:dyDescent="0.2">
      <c r="A22" s="201" t="s">
        <v>329</v>
      </c>
      <c r="B22" s="201" t="s">
        <v>382</v>
      </c>
      <c r="D22" s="173"/>
    </row>
    <row r="23" spans="1:4" s="60" customFormat="1" ht="20.100000000000001" customHeight="1" x14ac:dyDescent="0.2">
      <c r="A23" s="203" t="s">
        <v>415</v>
      </c>
      <c r="B23" s="222" t="s">
        <v>390</v>
      </c>
      <c r="D23" s="173"/>
    </row>
    <row r="24" spans="1:4" s="60" customFormat="1" ht="20.100000000000001" customHeight="1" x14ac:dyDescent="0.2">
      <c r="A24" s="203" t="s">
        <v>416</v>
      </c>
      <c r="B24" s="222" t="s">
        <v>391</v>
      </c>
      <c r="D24" s="173"/>
    </row>
    <row r="25" spans="1:4" s="60" customFormat="1" ht="20.100000000000001" customHeight="1" x14ac:dyDescent="0.2">
      <c r="A25" s="200" t="s">
        <v>330</v>
      </c>
      <c r="B25" s="201" t="s">
        <v>405</v>
      </c>
      <c r="D25" s="173"/>
    </row>
    <row r="26" spans="1:4" s="154" customFormat="1" ht="20.100000000000001" customHeight="1" x14ac:dyDescent="0.2">
      <c r="A26" s="200" t="s">
        <v>331</v>
      </c>
      <c r="B26" s="200" t="s">
        <v>383</v>
      </c>
      <c r="D26" s="173"/>
    </row>
    <row r="27" spans="1:4" s="60" customFormat="1" ht="20.100000000000001" customHeight="1" x14ac:dyDescent="0.2">
      <c r="A27" s="200" t="s">
        <v>332</v>
      </c>
      <c r="B27" s="201" t="s">
        <v>384</v>
      </c>
      <c r="D27" s="173"/>
    </row>
    <row r="28" spans="1:4" s="60" customFormat="1" ht="20.100000000000001" customHeight="1" x14ac:dyDescent="0.2">
      <c r="A28" s="200" t="s">
        <v>333</v>
      </c>
      <c r="B28" s="201" t="s">
        <v>357</v>
      </c>
      <c r="D28" s="173"/>
    </row>
    <row r="29" spans="1:4" s="60" customFormat="1" ht="20.100000000000001" customHeight="1" x14ac:dyDescent="0.2">
      <c r="A29" s="200" t="s">
        <v>356</v>
      </c>
      <c r="B29" s="201" t="s">
        <v>364</v>
      </c>
      <c r="D29" s="173"/>
    </row>
    <row r="30" spans="1:4" s="60" customFormat="1" ht="15" customHeight="1" x14ac:dyDescent="0.2">
      <c r="D30" s="172"/>
    </row>
    <row r="31" spans="1:4" s="60" customFormat="1" ht="15" customHeight="1" x14ac:dyDescent="0.2">
      <c r="A31" s="87" t="s">
        <v>351</v>
      </c>
      <c r="D31" s="172"/>
    </row>
    <row r="32" spans="1:4" s="60" customFormat="1" ht="15" customHeight="1" x14ac:dyDescent="0.2">
      <c r="A32" s="204" t="s">
        <v>424</v>
      </c>
      <c r="B32" s="204" t="s">
        <v>352</v>
      </c>
      <c r="D32" s="170"/>
    </row>
    <row r="33" spans="1:4" s="60" customFormat="1" ht="15" customHeight="1" x14ac:dyDescent="0.2">
      <c r="A33" s="204" t="s">
        <v>425</v>
      </c>
      <c r="B33" s="204" t="s">
        <v>419</v>
      </c>
      <c r="D33" s="170"/>
    </row>
    <row r="34" spans="1:4" ht="15" customHeight="1" x14ac:dyDescent="0.2">
      <c r="A34" s="204" t="s">
        <v>426</v>
      </c>
      <c r="B34" s="204" t="s">
        <v>437</v>
      </c>
      <c r="D34" s="170"/>
    </row>
    <row r="35" spans="1:4" ht="15" customHeight="1" x14ac:dyDescent="0.2">
      <c r="D35" s="174"/>
    </row>
    <row r="36" spans="1:4" ht="15" customHeight="1" x14ac:dyDescent="0.2">
      <c r="D36" s="174"/>
    </row>
  </sheetData>
  <hyperlinks>
    <hyperlink ref="A5" location="'Figure 1'!A1" display="Figure 1"/>
    <hyperlink ref="A4" location="'Front page'!A1" display="Front page"/>
    <hyperlink ref="A6" location="'Table 1'!A1" display="Table 1"/>
    <hyperlink ref="A7" location="'Table 2'!A1" display="Table 2"/>
    <hyperlink ref="A8" location="'Table 3'!A1" display="Table 3"/>
    <hyperlink ref="A9" location="'Figure 2'!A1" display="Figure 2"/>
    <hyperlink ref="A10" location="'Figure 3'!A1" display="Figure 3"/>
    <hyperlink ref="A11" location="'Table 4'!A1" display="Table 4"/>
    <hyperlink ref="A12" location="'Table 5'!A1" display="Table 5"/>
    <hyperlink ref="A13" location="'Table 6'!A1" display="Table 6"/>
    <hyperlink ref="A14" location="'Figure 4'!A1" display="Figure 4"/>
    <hyperlink ref="A15" location="'Figure 5a'!A1" display="Figure 5a"/>
    <hyperlink ref="A16" location="'Figure 5b'!A1" display="Figure 5b"/>
    <hyperlink ref="A17" location="'Table 7'!A1" display="Table 7"/>
    <hyperlink ref="A18" location="'Table 8'!A1" display="Table 8"/>
    <hyperlink ref="A19" location="'Figure 6'!A1" display="Figure 6"/>
    <hyperlink ref="A20" location="'Figure 7'!A1" display="Figure 7"/>
    <hyperlink ref="A22" location="'Table 9'!A1" display="Table 9"/>
    <hyperlink ref="A23" location="'Figure 9a'!A1" display="Figure 9a"/>
    <hyperlink ref="A24" location="'Figure 9b'!A1" display="Figure 9b"/>
    <hyperlink ref="A25" location="'Table 10'!A1" display="Table 10"/>
    <hyperlink ref="A26" location="'Table 11'!A1" display="Table 11"/>
    <hyperlink ref="A27" location="'Table 12'!A1" display="Table 12"/>
    <hyperlink ref="A28" location="'Table 13'!A1" display="Table 13"/>
    <hyperlink ref="A32" location="'Fig 1 source'!A1" display="Fig 1 source"/>
    <hyperlink ref="A33" location="'Fig 4&amp;8 source'!A1" display="Fig 4 &amp; 8 source"/>
    <hyperlink ref="A34" location="'Fig 6&amp;7 source'!A1" display="Fig 6 &amp; 7 source"/>
    <hyperlink ref="A29" location="'Table 14'!A1" display="Table 14"/>
    <hyperlink ref="B29" location="'Table 14'!A1" display="Active bonds by local government area, March 2001 to March 2011"/>
    <hyperlink ref="B25" location="'Table 10'!A1" display="Affordable lettings for indicative households"/>
    <hyperlink ref="B4" location="'Front page'!A1" display="Rent Indices at a glance"/>
    <hyperlink ref="B5" location="'Figure 1'!A1" display="Metropolitan Rent Index and Regional Rent Index - annual percent change"/>
    <hyperlink ref="B6" location="'Table 1'!A1" display="Median rents and rent indices"/>
    <hyperlink ref="B7" location="'Table 2'!A1" display="Median rents by statistical region"/>
    <hyperlink ref="B8" location="'Table 3'!A1" display="Median rents by major property types"/>
    <hyperlink ref="B9" location="'Figure 2'!A1" display="Moving annual median rents for 2 bedroom flats"/>
    <hyperlink ref="B10" location="'Figure 3'!A1" display="Moving annual median rents for 3 bedroom houses"/>
    <hyperlink ref="B11" location="'Table 4'!A1" display="Highest and lowest median rents"/>
    <hyperlink ref="B12" location="'Table 5'!A1" display="Overall new lettings for Melbourne…"/>
    <hyperlink ref="B13" location="'Table 6'!A1" display="New lettings for statistical regions"/>
    <hyperlink ref="B14" location="'Figure 4'!A1" display="Total active residential bonds"/>
    <hyperlink ref="B15" location="'Figure 5a'!A1" display="Number of active bonds, Melbourne"/>
    <hyperlink ref="B16" location="'Figure 5b'!A1" display="Number of active bonds, regional Victoria"/>
    <hyperlink ref="B17" location="'Table 7'!A1" display="Tenancy duration and turnover"/>
    <hyperlink ref="B18" location="'Table 8'!A1" display="Tenancy duration and turnover dwelling size"/>
    <hyperlink ref="B21" location="'Figure 8'!A1" display="Affordable rentals as percent of all rentals, Victoria"/>
    <hyperlink ref="B22" location="'Table 9'!A1" display="Rental affordability by indicative households"/>
    <hyperlink ref="B23" location="'Figure 9a'!A1" display="Affordable dwellings in metropolitan Melbourne by local government area"/>
    <hyperlink ref="B24" location="'Figure 9b'!A1" display="Affordable dwellings in regional Victoria by local government area"/>
    <hyperlink ref="B26" location="'Table 11'!A1" display="Moving annual median rents for suburbs/towns"/>
    <hyperlink ref="B27" location="'Table 12'!A1" display="Median rents for local government areas, by DHS region…"/>
    <hyperlink ref="B28" location="'Table 13'!A1" display="Affordable lettings for local government areas"/>
    <hyperlink ref="B32" location="'Fig 1 source'!A1" display="Source of data for Figure 1 - Rent Indices"/>
    <hyperlink ref="B33" location="'Fig 4&amp;8 source'!A1" display="Source of data for Figures 4 &amp; 8 - Actives bonds &amp; housing affordability"/>
    <hyperlink ref="B34" location="'Fig 6&amp;7 source'!A1" display="Source of data for Figure 6 - Vacancy rates &amp; investor financing"/>
    <hyperlink ref="B19" location="'Figure 6'!A1" display="Lending to investors in residential housing"/>
    <hyperlink ref="B20" location="'Figure 7'!A1" display="Rental vacancy rate - trend"/>
    <hyperlink ref="A21" location="'Figure 8'!A1" display="Figure 8"/>
  </hyperlink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1"/>
  <sheetViews>
    <sheetView zoomScale="150" zoomScaleNormal="150" workbookViewId="0"/>
  </sheetViews>
  <sheetFormatPr defaultColWidth="9" defaultRowHeight="10.199999999999999" x14ac:dyDescent="0.2"/>
  <cols>
    <col min="1" max="1" width="31.375" style="25" customWidth="1"/>
    <col min="2" max="2" width="11.875" style="25" customWidth="1"/>
    <col min="3" max="6" width="9" style="25"/>
    <col min="7" max="7" width="11.125" style="25" customWidth="1"/>
    <col min="8" max="8" width="8.75" style="25" customWidth="1"/>
    <col min="9" max="9" width="15.375" style="25" customWidth="1"/>
    <col min="10" max="16384" width="9" style="25"/>
  </cols>
  <sheetData>
    <row r="1" spans="1:10" ht="21" customHeight="1" x14ac:dyDescent="0.2">
      <c r="A1" s="95" t="s">
        <v>397</v>
      </c>
      <c r="I1" s="199" t="s">
        <v>367</v>
      </c>
    </row>
    <row r="2" spans="1:10" x14ac:dyDescent="0.2">
      <c r="A2" s="25" t="s">
        <v>12</v>
      </c>
      <c r="B2" s="256">
        <v>42339</v>
      </c>
      <c r="C2" s="257">
        <v>41974</v>
      </c>
      <c r="D2" s="258" t="s">
        <v>285</v>
      </c>
    </row>
    <row r="3" spans="1:10" x14ac:dyDescent="0.2">
      <c r="A3" s="25" t="s">
        <v>15</v>
      </c>
      <c r="B3" s="37">
        <v>40272</v>
      </c>
      <c r="C3" s="37">
        <v>40065</v>
      </c>
      <c r="D3" s="138">
        <v>5.1666042680643953E-3</v>
      </c>
      <c r="E3" s="297"/>
      <c r="F3" s="37"/>
      <c r="G3" s="37"/>
      <c r="H3" s="27"/>
      <c r="I3"/>
      <c r="J3"/>
    </row>
    <row r="4" spans="1:10" x14ac:dyDescent="0.2">
      <c r="A4" s="25" t="s">
        <v>142</v>
      </c>
      <c r="B4" s="37">
        <v>10588</v>
      </c>
      <c r="C4" s="37">
        <v>11101</v>
      </c>
      <c r="D4" s="138">
        <v>-4.6212052968201064E-2</v>
      </c>
      <c r="E4" s="297"/>
      <c r="F4" s="37"/>
      <c r="G4" s="37"/>
      <c r="H4" s="27"/>
      <c r="I4"/>
      <c r="J4"/>
    </row>
    <row r="5" spans="1:10" x14ac:dyDescent="0.2">
      <c r="A5" s="25" t="s">
        <v>14</v>
      </c>
      <c r="B5" s="37">
        <v>50860</v>
      </c>
      <c r="C5" s="37">
        <v>51166</v>
      </c>
      <c r="D5" s="138">
        <v>-5.9805339483250597E-3</v>
      </c>
      <c r="E5" s="297"/>
      <c r="F5" s="37"/>
      <c r="G5" s="37"/>
      <c r="H5" s="27"/>
      <c r="I5"/>
      <c r="J5"/>
    </row>
    <row r="6" spans="1:10" x14ac:dyDescent="0.2">
      <c r="B6" s="29"/>
    </row>
    <row r="7" spans="1:10" x14ac:dyDescent="0.2">
      <c r="A7" s="40" t="s">
        <v>435</v>
      </c>
      <c r="B7" s="2">
        <v>0.79182068423122298</v>
      </c>
      <c r="C7" s="2">
        <v>0.78303951843020758</v>
      </c>
      <c r="D7"/>
    </row>
    <row r="8" spans="1:10" x14ac:dyDescent="0.2">
      <c r="B8"/>
      <c r="C8"/>
      <c r="D8"/>
    </row>
    <row r="9" spans="1:10" s="31" customFormat="1" x14ac:dyDescent="0.2">
      <c r="A9" s="30"/>
      <c r="B9"/>
      <c r="C9" s="25"/>
      <c r="D9" s="301"/>
    </row>
    <row r="10" spans="1:10" x14ac:dyDescent="0.2">
      <c r="D10" s="301"/>
    </row>
    <row r="11" spans="1:10" x14ac:dyDescent="0.2">
      <c r="D11" s="301"/>
    </row>
  </sheetData>
  <phoneticPr fontId="0" type="noConversion"/>
  <hyperlinks>
    <hyperlink ref="I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5"/>
  <sheetViews>
    <sheetView zoomScale="110" zoomScaleNormal="110" workbookViewId="0"/>
  </sheetViews>
  <sheetFormatPr defaultColWidth="9" defaultRowHeight="10.199999999999999" x14ac:dyDescent="0.2"/>
  <cols>
    <col min="1" max="1" width="25.875" style="25" customWidth="1"/>
    <col min="2" max="3" width="9" style="25" customWidth="1"/>
    <col min="4" max="4" width="9.875" style="25" customWidth="1"/>
    <col min="5" max="6" width="9" style="25"/>
    <col min="7" max="7" width="10" style="25" customWidth="1"/>
    <col min="8" max="8" width="15.125" style="25" customWidth="1"/>
    <col min="9" max="10" width="9" style="25" customWidth="1"/>
    <col min="11" max="11" width="14.75" style="25" customWidth="1"/>
    <col min="12" max="16384" width="9" style="25"/>
  </cols>
  <sheetData>
    <row r="1" spans="1:8" ht="30.75" customHeight="1" x14ac:dyDescent="0.2">
      <c r="A1" s="95" t="s">
        <v>398</v>
      </c>
      <c r="H1" s="199" t="s">
        <v>367</v>
      </c>
    </row>
    <row r="2" spans="1:8" ht="22.5" customHeight="1" x14ac:dyDescent="0.2">
      <c r="A2" s="100" t="s">
        <v>30</v>
      </c>
      <c r="B2" s="101">
        <v>42339</v>
      </c>
      <c r="C2" s="101">
        <v>41974</v>
      </c>
      <c r="D2" s="100" t="s">
        <v>285</v>
      </c>
      <c r="E2" s="32"/>
      <c r="G2" s="35"/>
      <c r="H2" s="26"/>
    </row>
    <row r="3" spans="1:8" ht="20.100000000000001" customHeight="1" x14ac:dyDescent="0.2">
      <c r="A3" s="102" t="s">
        <v>60</v>
      </c>
      <c r="B3" s="101"/>
      <c r="C3" s="101"/>
      <c r="D3" s="100"/>
      <c r="E3" s="32"/>
      <c r="G3" s="35"/>
      <c r="H3" s="26"/>
    </row>
    <row r="4" spans="1:8" ht="15" customHeight="1" x14ac:dyDescent="0.2">
      <c r="A4" s="103" t="s">
        <v>16</v>
      </c>
      <c r="B4" s="259">
        <v>10204</v>
      </c>
      <c r="C4" s="259">
        <v>10267</v>
      </c>
      <c r="D4" s="98">
        <v>-6.1361644102464474E-3</v>
      </c>
      <c r="E4" s="28"/>
      <c r="F4" s="22"/>
      <c r="G4" s="22"/>
    </row>
    <row r="5" spans="1:8" ht="15" customHeight="1" x14ac:dyDescent="0.2">
      <c r="A5" s="103" t="s">
        <v>17</v>
      </c>
      <c r="B5" s="259">
        <v>5203</v>
      </c>
      <c r="C5" s="259">
        <v>4978</v>
      </c>
      <c r="D5" s="98">
        <v>4.5198875050221021E-2</v>
      </c>
      <c r="E5" s="28"/>
      <c r="F5" s="22"/>
      <c r="G5" s="22"/>
    </row>
    <row r="6" spans="1:8" ht="15" customHeight="1" x14ac:dyDescent="0.2">
      <c r="A6" s="103" t="s">
        <v>18</v>
      </c>
      <c r="B6" s="259">
        <v>3563</v>
      </c>
      <c r="C6" s="259">
        <v>3651</v>
      </c>
      <c r="D6" s="98">
        <v>-2.4102985483429151E-2</v>
      </c>
      <c r="E6" s="28"/>
      <c r="F6" s="22"/>
      <c r="G6" s="22"/>
    </row>
    <row r="7" spans="1:8" ht="15" customHeight="1" x14ac:dyDescent="0.2">
      <c r="A7" s="103" t="s">
        <v>19</v>
      </c>
      <c r="B7" s="259">
        <v>5565</v>
      </c>
      <c r="C7" s="259">
        <v>5694</v>
      </c>
      <c r="D7" s="98">
        <v>-2.2655426765015751E-2</v>
      </c>
      <c r="E7" s="28"/>
      <c r="F7" s="22"/>
      <c r="G7" s="22"/>
    </row>
    <row r="8" spans="1:8" ht="15" customHeight="1" x14ac:dyDescent="0.2">
      <c r="A8" s="103" t="s">
        <v>20</v>
      </c>
      <c r="B8" s="259">
        <v>4062</v>
      </c>
      <c r="C8" s="259">
        <v>3884</v>
      </c>
      <c r="D8" s="98">
        <v>4.5829042224510896E-2</v>
      </c>
      <c r="E8" s="28"/>
      <c r="F8" s="22"/>
      <c r="G8" s="22"/>
    </row>
    <row r="9" spans="1:8" ht="15" customHeight="1" x14ac:dyDescent="0.2">
      <c r="A9" s="103" t="s">
        <v>21</v>
      </c>
      <c r="B9" s="259">
        <v>4080</v>
      </c>
      <c r="C9" s="259">
        <v>3865</v>
      </c>
      <c r="D9" s="98">
        <v>5.5627425614489079E-2</v>
      </c>
      <c r="E9" s="28"/>
      <c r="F9" s="22"/>
      <c r="G9" s="22"/>
    </row>
    <row r="10" spans="1:8" ht="15" customHeight="1" x14ac:dyDescent="0.2">
      <c r="A10" s="103" t="s">
        <v>22</v>
      </c>
      <c r="B10" s="259">
        <v>2045</v>
      </c>
      <c r="C10" s="259">
        <v>1987</v>
      </c>
      <c r="D10" s="98">
        <v>2.9189733266230533E-2</v>
      </c>
      <c r="E10" s="28"/>
      <c r="F10" s="22"/>
      <c r="G10" s="22"/>
    </row>
    <row r="11" spans="1:8" ht="15" customHeight="1" x14ac:dyDescent="0.2">
      <c r="A11" s="103" t="s">
        <v>23</v>
      </c>
      <c r="B11" s="259">
        <v>3540</v>
      </c>
      <c r="C11" s="259">
        <v>3461</v>
      </c>
      <c r="D11" s="98">
        <v>2.2825772898006358E-2</v>
      </c>
      <c r="E11" s="28"/>
      <c r="F11" s="22"/>
      <c r="G11" s="22"/>
    </row>
    <row r="12" spans="1:8" ht="15" customHeight="1" x14ac:dyDescent="0.2">
      <c r="A12" s="103" t="s">
        <v>24</v>
      </c>
      <c r="B12" s="259">
        <v>2010</v>
      </c>
      <c r="C12" s="259">
        <v>2278</v>
      </c>
      <c r="D12" s="98">
        <v>-0.11764705882352944</v>
      </c>
      <c r="E12" s="28"/>
      <c r="F12" s="22"/>
      <c r="G12" s="22"/>
    </row>
    <row r="13" spans="1:8" ht="20.100000000000001" customHeight="1" x14ac:dyDescent="0.2">
      <c r="A13" s="105" t="s">
        <v>142</v>
      </c>
      <c r="B13" s="259"/>
      <c r="C13" s="259"/>
      <c r="D13" s="98"/>
      <c r="E13" s="28"/>
      <c r="F13" s="22"/>
      <c r="G13" s="22"/>
    </row>
    <row r="14" spans="1:8" ht="15" customHeight="1" x14ac:dyDescent="0.2">
      <c r="A14" s="103" t="s">
        <v>25</v>
      </c>
      <c r="B14" s="259">
        <v>3064</v>
      </c>
      <c r="C14" s="259">
        <v>3133</v>
      </c>
      <c r="D14" s="98">
        <v>-2.2023619533993011E-2</v>
      </c>
      <c r="E14" s="28"/>
      <c r="F14" s="22"/>
      <c r="G14" s="256"/>
      <c r="H14" s="257"/>
    </row>
    <row r="15" spans="1:8" ht="15" customHeight="1" x14ac:dyDescent="0.2">
      <c r="A15" s="103" t="s">
        <v>26</v>
      </c>
      <c r="B15" s="259">
        <v>1916</v>
      </c>
      <c r="C15" s="259">
        <v>1937</v>
      </c>
      <c r="D15" s="98">
        <v>-1.0841507485802815E-2</v>
      </c>
      <c r="E15" s="28"/>
      <c r="F15" s="22"/>
      <c r="G15" s="37"/>
      <c r="H15" s="37"/>
    </row>
    <row r="16" spans="1:8" ht="15" customHeight="1" x14ac:dyDescent="0.2">
      <c r="A16" s="104" t="s">
        <v>27</v>
      </c>
      <c r="B16" s="259">
        <v>2039</v>
      </c>
      <c r="C16" s="259">
        <v>2199</v>
      </c>
      <c r="D16" s="98">
        <v>-7.2760345611641686E-2</v>
      </c>
      <c r="E16" s="28"/>
      <c r="F16" s="22"/>
      <c r="G16" s="37"/>
      <c r="H16" s="37"/>
    </row>
    <row r="17" spans="1:8" ht="15" customHeight="1" x14ac:dyDescent="0.2">
      <c r="A17" s="103" t="s">
        <v>28</v>
      </c>
      <c r="B17" s="259">
        <v>1918</v>
      </c>
      <c r="C17" s="259">
        <v>2120</v>
      </c>
      <c r="D17" s="98">
        <v>-9.5283018867924563E-2</v>
      </c>
      <c r="E17" s="28"/>
      <c r="F17" s="22"/>
      <c r="G17" s="37"/>
      <c r="H17" s="37"/>
    </row>
    <row r="18" spans="1:8" ht="15" customHeight="1" x14ac:dyDescent="0.2">
      <c r="A18" s="103" t="s">
        <v>29</v>
      </c>
      <c r="B18" s="259">
        <v>1651</v>
      </c>
      <c r="C18" s="259">
        <v>1712</v>
      </c>
      <c r="D18" s="98">
        <v>-3.5630841121495282E-2</v>
      </c>
      <c r="E18" s="28"/>
      <c r="F18" s="22"/>
      <c r="G18" s="22"/>
    </row>
    <row r="19" spans="1:8" ht="15" customHeight="1" x14ac:dyDescent="0.2">
      <c r="B19" s="260"/>
      <c r="C19" s="260"/>
      <c r="D19" s="99"/>
      <c r="G19" s="22"/>
    </row>
    <row r="20" spans="1:8" ht="15" customHeight="1" x14ac:dyDescent="0.2">
      <c r="B20" s="261"/>
      <c r="C20" s="261"/>
      <c r="D20" s="99"/>
      <c r="G20" s="22"/>
    </row>
    <row r="21" spans="1:8" ht="15" customHeight="1" x14ac:dyDescent="0.2">
      <c r="B21" s="67"/>
      <c r="C21" s="67"/>
      <c r="D21" s="67"/>
      <c r="G21" s="22"/>
    </row>
    <row r="22" spans="1:8" ht="15" customHeight="1" x14ac:dyDescent="0.2">
      <c r="A22" s="106" t="s">
        <v>347</v>
      </c>
      <c r="B22" s="33">
        <v>50860</v>
      </c>
      <c r="C22" s="33">
        <v>51166</v>
      </c>
      <c r="D22" s="298">
        <v>-5.9805339483250952E-3</v>
      </c>
      <c r="E22" s="297"/>
    </row>
    <row r="23" spans="1:8" ht="15" customHeight="1" x14ac:dyDescent="0.2">
      <c r="A23" s="106" t="s">
        <v>348</v>
      </c>
      <c r="B23" s="261">
        <v>40272</v>
      </c>
      <c r="C23" s="261">
        <v>40065</v>
      </c>
      <c r="D23" s="298">
        <v>5.1666042680644786E-3</v>
      </c>
      <c r="E23" s="297"/>
    </row>
    <row r="24" spans="1:8" ht="15" customHeight="1" x14ac:dyDescent="0.2">
      <c r="A24" s="106" t="s">
        <v>349</v>
      </c>
      <c r="B24" s="261">
        <v>10588</v>
      </c>
      <c r="C24" s="261">
        <v>11101</v>
      </c>
      <c r="D24" s="298">
        <v>-4.6212052968201078E-2</v>
      </c>
      <c r="E24" s="297"/>
    </row>
    <row r="25" spans="1:8" ht="15" customHeight="1" x14ac:dyDescent="0.2">
      <c r="B25" s="36"/>
      <c r="C25" s="36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="130" zoomScaleNormal="130" workbookViewId="0"/>
  </sheetViews>
  <sheetFormatPr defaultColWidth="9.125" defaultRowHeight="10.199999999999999" x14ac:dyDescent="0.2"/>
  <cols>
    <col min="1" max="10" width="9.125" style="269"/>
    <col min="11" max="11" width="14.75" style="269" customWidth="1"/>
    <col min="12" max="12" width="2.75" style="269" customWidth="1"/>
    <col min="13" max="13" width="12.75" style="269" customWidth="1"/>
    <col min="14" max="16384" width="9.125" style="269"/>
  </cols>
  <sheetData>
    <row r="1" spans="1:13" ht="30" customHeight="1" x14ac:dyDescent="0.2">
      <c r="A1" s="270" t="s">
        <v>399</v>
      </c>
      <c r="K1" s="271" t="s">
        <v>367</v>
      </c>
      <c r="L1" s="272"/>
      <c r="M1" s="271" t="s">
        <v>374</v>
      </c>
    </row>
    <row r="6" spans="1:13" x14ac:dyDescent="0.2">
      <c r="K6" s="273"/>
    </row>
  </sheetData>
  <hyperlinks>
    <hyperlink ref="K1" location="Contents!A1" display="Contents page"/>
    <hyperlink ref="M1" location="'Fig 4&amp;8 source'!B3" display="Data sour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90" zoomScaleNormal="90" workbookViewId="0"/>
  </sheetViews>
  <sheetFormatPr defaultRowHeight="10.199999999999999" x14ac:dyDescent="0.2"/>
  <cols>
    <col min="13" max="13" width="16.625" customWidth="1"/>
  </cols>
  <sheetData>
    <row r="1" spans="1:13" ht="30.75" customHeight="1" x14ac:dyDescent="0.25">
      <c r="A1" s="198" t="s">
        <v>400</v>
      </c>
      <c r="B1" s="61"/>
      <c r="M1" s="199" t="s">
        <v>367</v>
      </c>
    </row>
    <row r="2" spans="1:13" ht="13.8" x14ac:dyDescent="0.25">
      <c r="B2" s="61"/>
    </row>
    <row r="22" spans="14:14" ht="24.6" x14ac:dyDescent="0.4">
      <c r="N22" s="182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90" zoomScaleNormal="90" workbookViewId="0"/>
  </sheetViews>
  <sheetFormatPr defaultRowHeight="10.199999999999999" x14ac:dyDescent="0.2"/>
  <cols>
    <col min="15" max="15" width="17" customWidth="1"/>
  </cols>
  <sheetData>
    <row r="1" spans="1:15" ht="33" customHeight="1" x14ac:dyDescent="0.2">
      <c r="A1" s="198" t="s">
        <v>401</v>
      </c>
      <c r="O1" s="199" t="s">
        <v>367</v>
      </c>
    </row>
    <row r="8" spans="1:15" ht="24.6" x14ac:dyDescent="0.4">
      <c r="O8" s="182"/>
    </row>
  </sheetData>
  <hyperlinks>
    <hyperlink ref="O1" location="Contents!A1" display="Contents pag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3"/>
  <sheetViews>
    <sheetView workbookViewId="0"/>
  </sheetViews>
  <sheetFormatPr defaultColWidth="9.125" defaultRowHeight="10.199999999999999" x14ac:dyDescent="0.2"/>
  <cols>
    <col min="1" max="1" width="21.375" style="25" customWidth="1"/>
    <col min="2" max="2" width="40.75" style="25" customWidth="1"/>
    <col min="3" max="3" width="12.75" style="25" customWidth="1"/>
    <col min="4" max="4" width="13" style="25" customWidth="1"/>
    <col min="5" max="5" width="14.75" style="25" customWidth="1"/>
    <col min="6" max="6" width="9.125" style="25"/>
    <col min="7" max="7" width="18.375" style="25" customWidth="1"/>
    <col min="8" max="16384" width="9.125" style="25"/>
  </cols>
  <sheetData>
    <row r="1" spans="1:7" s="34" customFormat="1" ht="21" customHeight="1" x14ac:dyDescent="0.25">
      <c r="A1" s="208" t="s">
        <v>362</v>
      </c>
      <c r="G1" s="199" t="s">
        <v>367</v>
      </c>
    </row>
    <row r="2" spans="1:7" s="34" customFormat="1" ht="13.8" x14ac:dyDescent="0.25">
      <c r="E2" s="51"/>
    </row>
    <row r="3" spans="1:7" s="34" customFormat="1" ht="13.8" x14ac:dyDescent="0.25">
      <c r="A3" s="34" t="s">
        <v>12</v>
      </c>
      <c r="B3" s="34" t="s">
        <v>12</v>
      </c>
      <c r="C3" s="52">
        <v>42339</v>
      </c>
      <c r="D3" s="52">
        <v>41974</v>
      </c>
      <c r="E3" s="51"/>
    </row>
    <row r="4" spans="1:7" s="34" customFormat="1" ht="13.8" x14ac:dyDescent="0.25">
      <c r="A4" s="34" t="s">
        <v>15</v>
      </c>
      <c r="B4" s="34" t="s">
        <v>286</v>
      </c>
      <c r="C4" s="54">
        <v>8.8598697485822483E-2</v>
      </c>
      <c r="D4" s="54">
        <v>8.8148630933057096E-2</v>
      </c>
      <c r="E4" s="53"/>
      <c r="G4" s="65"/>
    </row>
    <row r="5" spans="1:7" s="34" customFormat="1" ht="13.8" x14ac:dyDescent="0.25">
      <c r="B5" s="34" t="s">
        <v>409</v>
      </c>
      <c r="C5" s="63">
        <v>19</v>
      </c>
      <c r="D5" s="63">
        <v>18</v>
      </c>
      <c r="E5" s="53"/>
    </row>
    <row r="6" spans="1:7" s="34" customFormat="1" ht="13.8" x14ac:dyDescent="0.25">
      <c r="E6" s="55"/>
    </row>
    <row r="7" spans="1:7" s="34" customFormat="1" ht="13.8" x14ac:dyDescent="0.25">
      <c r="E7" s="55"/>
    </row>
    <row r="8" spans="1:7" s="34" customFormat="1" ht="13.8" x14ac:dyDescent="0.25">
      <c r="A8" s="34" t="s">
        <v>142</v>
      </c>
      <c r="B8" s="34" t="s">
        <v>286</v>
      </c>
      <c r="C8" s="53">
        <v>0.1057877599840521</v>
      </c>
      <c r="D8" s="64">
        <v>9.7700928471194326E-2</v>
      </c>
      <c r="E8" s="55"/>
    </row>
    <row r="9" spans="1:7" s="34" customFormat="1" ht="13.8" x14ac:dyDescent="0.25">
      <c r="B9" s="34" t="s">
        <v>409</v>
      </c>
      <c r="C9" s="63">
        <v>17</v>
      </c>
      <c r="D9" s="63">
        <v>15</v>
      </c>
      <c r="E9" s="55"/>
    </row>
    <row r="10" spans="1:7" s="34" customFormat="1" ht="13.8" x14ac:dyDescent="0.25">
      <c r="C10" s="63"/>
      <c r="D10" s="63"/>
      <c r="E10" s="55"/>
    </row>
    <row r="11" spans="1:7" s="40" customFormat="1" x14ac:dyDescent="0.2">
      <c r="A11" s="40" t="s">
        <v>287</v>
      </c>
      <c r="C11" s="56"/>
      <c r="D11" s="57"/>
      <c r="E11" s="57"/>
    </row>
    <row r="12" spans="1:7" s="40" customFormat="1" x14ac:dyDescent="0.2">
      <c r="A12" s="40" t="s">
        <v>408</v>
      </c>
      <c r="C12" s="56"/>
      <c r="D12" s="57"/>
      <c r="E12" s="57"/>
    </row>
    <row r="13" spans="1:7" s="40" customFormat="1" x14ac:dyDescent="0.2">
      <c r="A13" s="40" t="s">
        <v>288</v>
      </c>
      <c r="C13" s="56"/>
      <c r="D13" s="57"/>
      <c r="E13" s="57"/>
    </row>
  </sheetData>
  <phoneticPr fontId="0" type="noConversion"/>
  <hyperlinks>
    <hyperlink ref="G1" location="Contents!A1" display="Contents page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120" zoomScaleNormal="120" workbookViewId="0"/>
  </sheetViews>
  <sheetFormatPr defaultColWidth="9.125" defaultRowHeight="10.199999999999999" x14ac:dyDescent="0.2"/>
  <cols>
    <col min="1" max="1" width="21.375" style="67" customWidth="1"/>
    <col min="2" max="2" width="16.125" style="67" customWidth="1"/>
    <col min="3" max="3" width="14.75" style="67" customWidth="1"/>
    <col min="4" max="4" width="4" style="67" customWidth="1"/>
    <col min="5" max="5" width="17.125" style="67" customWidth="1"/>
    <col min="6" max="6" width="13.75" style="67" bestFit="1" customWidth="1"/>
    <col min="7" max="8" width="10.625" style="67" bestFit="1" customWidth="1"/>
    <col min="9" max="9" width="14.875" style="67" customWidth="1"/>
    <col min="10" max="16384" width="9.125" style="67"/>
  </cols>
  <sheetData>
    <row r="1" spans="1:11" s="66" customFormat="1" ht="29.25" customHeight="1" x14ac:dyDescent="0.25">
      <c r="A1" s="209" t="s">
        <v>402</v>
      </c>
      <c r="I1" s="199" t="s">
        <v>367</v>
      </c>
    </row>
    <row r="2" spans="1:11" ht="29.25" customHeight="1" x14ac:dyDescent="0.25">
      <c r="I2" s="68"/>
      <c r="J2" s="69"/>
    </row>
    <row r="3" spans="1:11" s="70" customFormat="1" ht="15" customHeight="1" x14ac:dyDescent="0.25">
      <c r="B3" s="71" t="s">
        <v>60</v>
      </c>
      <c r="E3" s="72" t="s">
        <v>142</v>
      </c>
      <c r="G3" s="68"/>
      <c r="H3" s="73"/>
    </row>
    <row r="4" spans="1:11" s="70" customFormat="1" ht="15" customHeight="1" x14ac:dyDescent="0.2">
      <c r="B4" s="74" t="s">
        <v>341</v>
      </c>
      <c r="C4" s="74" t="s">
        <v>300</v>
      </c>
      <c r="D4" s="74"/>
      <c r="E4" s="74" t="s">
        <v>341</v>
      </c>
      <c r="F4" s="74" t="s">
        <v>300</v>
      </c>
    </row>
    <row r="5" spans="1:11" s="70" customFormat="1" ht="15" customHeight="1" x14ac:dyDescent="0.2">
      <c r="A5" s="70" t="s">
        <v>48</v>
      </c>
      <c r="B5" s="263">
        <v>14</v>
      </c>
      <c r="C5" s="264">
        <v>0.10667809553494896</v>
      </c>
      <c r="D5" s="263"/>
      <c r="E5" s="263">
        <v>15</v>
      </c>
      <c r="F5" s="264">
        <v>0.10767451943922532</v>
      </c>
    </row>
    <row r="6" spans="1:11" s="70" customFormat="1" ht="15" customHeight="1" x14ac:dyDescent="0.2">
      <c r="A6" s="70" t="s">
        <v>301</v>
      </c>
      <c r="B6" s="263">
        <v>19</v>
      </c>
      <c r="C6" s="264">
        <v>8.5613651221432094E-2</v>
      </c>
      <c r="D6" s="263"/>
      <c r="E6" s="263">
        <v>18</v>
      </c>
      <c r="F6" s="264">
        <v>0.10158187546082177</v>
      </c>
    </row>
    <row r="7" spans="1:11" s="70" customFormat="1" ht="15" customHeight="1" x14ac:dyDescent="0.2">
      <c r="A7" s="70" t="s">
        <v>302</v>
      </c>
      <c r="B7" s="263">
        <v>21</v>
      </c>
      <c r="C7" s="264">
        <v>8.4271110146971098E-2</v>
      </c>
      <c r="D7" s="263"/>
      <c r="E7" s="263">
        <v>17</v>
      </c>
      <c r="F7" s="264">
        <v>0.10696345907613514</v>
      </c>
    </row>
    <row r="8" spans="1:11" s="70" customFormat="1" ht="15" customHeight="1" x14ac:dyDescent="0.2">
      <c r="A8" s="70" t="s">
        <v>303</v>
      </c>
      <c r="B8" s="263">
        <v>19</v>
      </c>
      <c r="C8" s="264">
        <v>8.7536490431397995E-2</v>
      </c>
      <c r="D8" s="263"/>
      <c r="E8" s="263">
        <v>15</v>
      </c>
      <c r="F8" s="264">
        <v>0.10998230320508619</v>
      </c>
    </row>
    <row r="9" spans="1:11" s="70" customFormat="1" ht="15" customHeight="1" x14ac:dyDescent="0.2">
      <c r="A9" s="70" t="s">
        <v>304</v>
      </c>
      <c r="B9" s="263">
        <v>19</v>
      </c>
      <c r="C9" s="264">
        <v>8.8598697485822483E-2</v>
      </c>
      <c r="D9" s="263"/>
      <c r="E9" s="263">
        <v>17</v>
      </c>
      <c r="F9" s="264">
        <v>0.1057877599840521</v>
      </c>
    </row>
    <row r="10" spans="1:11" x14ac:dyDescent="0.2">
      <c r="K10" s="69"/>
    </row>
    <row r="15" spans="1:11" ht="12.6" x14ac:dyDescent="0.2">
      <c r="F15" s="70"/>
      <c r="G15" s="74"/>
      <c r="H15" s="74"/>
      <c r="I15" s="74"/>
      <c r="J15" s="74"/>
      <c r="K15" s="74"/>
    </row>
    <row r="16" spans="1:11" ht="12.6" x14ac:dyDescent="0.2">
      <c r="F16" s="70"/>
      <c r="G16" s="25"/>
      <c r="H16" s="2"/>
      <c r="I16"/>
      <c r="J16"/>
      <c r="K16" s="2"/>
    </row>
    <row r="17" spans="6:11" ht="12.6" x14ac:dyDescent="0.2">
      <c r="F17" s="70"/>
      <c r="G17"/>
      <c r="H17" s="2"/>
      <c r="I17"/>
      <c r="J17"/>
      <c r="K17" s="2"/>
    </row>
    <row r="18" spans="6:11" ht="12.6" x14ac:dyDescent="0.2">
      <c r="F18" s="70"/>
      <c r="G18"/>
      <c r="H18" s="2"/>
      <c r="I18"/>
      <c r="J18"/>
      <c r="K18" s="2"/>
    </row>
    <row r="19" spans="6:11" ht="12.6" x14ac:dyDescent="0.2">
      <c r="F19" s="70"/>
      <c r="G19"/>
      <c r="H19" s="2"/>
      <c r="I19"/>
      <c r="J19"/>
      <c r="K19" s="2"/>
    </row>
    <row r="20" spans="6:11" ht="12.6" x14ac:dyDescent="0.2">
      <c r="F20" s="70"/>
      <c r="G20"/>
      <c r="H20" s="2"/>
      <c r="I20"/>
      <c r="J20"/>
      <c r="K20" s="2"/>
    </row>
  </sheetData>
  <hyperlinks>
    <hyperlink ref="I1" location="Contents!A1" display="Contents page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RowHeight="10.199999999999999" x14ac:dyDescent="0.2"/>
  <cols>
    <col min="12" max="12" width="15.875" customWidth="1"/>
    <col min="13" max="13" width="3.75" customWidth="1"/>
    <col min="14" max="14" width="13" customWidth="1"/>
  </cols>
  <sheetData>
    <row r="1" spans="1:14" ht="24" customHeight="1" x14ac:dyDescent="0.2">
      <c r="A1" s="210" t="s">
        <v>411</v>
      </c>
      <c r="L1" s="199" t="s">
        <v>367</v>
      </c>
      <c r="M1" s="205"/>
      <c r="N1" s="199" t="s">
        <v>423</v>
      </c>
    </row>
  </sheetData>
  <hyperlinks>
    <hyperlink ref="L1" location="Contents!A1" display="Contents page"/>
    <hyperlink ref="N1" location="'Fig 6&amp;7 source'!L3" display="Source data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130" zoomScaleNormal="130" workbookViewId="0"/>
  </sheetViews>
  <sheetFormatPr defaultColWidth="9.125" defaultRowHeight="19.5" customHeight="1" x14ac:dyDescent="0.2"/>
  <cols>
    <col min="1" max="11" width="9.125" style="38"/>
    <col min="12" max="12" width="16" style="38" customWidth="1"/>
    <col min="13" max="13" width="3.875" style="38" customWidth="1"/>
    <col min="14" max="14" width="12.75" style="38" customWidth="1"/>
    <col min="15" max="16384" width="9.125" style="38"/>
  </cols>
  <sheetData>
    <row r="1" spans="1:14" ht="19.5" customHeight="1" x14ac:dyDescent="0.2">
      <c r="A1" s="210" t="s">
        <v>410</v>
      </c>
      <c r="L1" s="199" t="s">
        <v>367</v>
      </c>
      <c r="M1" s="211"/>
      <c r="N1" s="199" t="s">
        <v>374</v>
      </c>
    </row>
    <row r="5" spans="1:14" ht="19.5" customHeight="1" x14ac:dyDescent="0.2">
      <c r="L5" s="42"/>
    </row>
    <row r="6" spans="1:14" ht="19.5" customHeight="1" x14ac:dyDescent="0.2">
      <c r="K6" s="181"/>
      <c r="L6" s="42"/>
    </row>
    <row r="7" spans="1:14" ht="19.5" customHeight="1" x14ac:dyDescent="0.2">
      <c r="L7" s="171"/>
    </row>
  </sheetData>
  <hyperlinks>
    <hyperlink ref="L1" location="Contents!A1" display="Contents page"/>
    <hyperlink ref="N1" location="'Fig 6&amp;7 source'!A3" display="Data sourc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"/>
  <sheetViews>
    <sheetView workbookViewId="0"/>
  </sheetViews>
  <sheetFormatPr defaultColWidth="9.125" defaultRowHeight="10.199999999999999" x14ac:dyDescent="0.2"/>
  <cols>
    <col min="1" max="15" width="9.125" style="38"/>
    <col min="16" max="16" width="14.125" style="38" customWidth="1"/>
    <col min="17" max="17" width="2.125" style="38" customWidth="1"/>
    <col min="18" max="18" width="13.125" style="38" customWidth="1"/>
    <col min="19" max="16384" width="9.125" style="38"/>
  </cols>
  <sheetData>
    <row r="1" spans="1:18" ht="22.5" customHeight="1" x14ac:dyDescent="0.2">
      <c r="A1" s="210" t="s">
        <v>413</v>
      </c>
      <c r="P1" s="199" t="s">
        <v>367</v>
      </c>
      <c r="Q1" s="212"/>
      <c r="R1" s="199" t="s">
        <v>374</v>
      </c>
    </row>
  </sheetData>
  <hyperlinks>
    <hyperlink ref="P1" location="Contents!A1" display="Contents page"/>
    <hyperlink ref="R1" location="'Fig 4&amp;8 source'!O3" display="Data sour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"/>
  <sheetViews>
    <sheetView zoomScale="130" zoomScaleNormal="130" workbookViewId="0"/>
  </sheetViews>
  <sheetFormatPr defaultColWidth="9" defaultRowHeight="10.199999999999999" x14ac:dyDescent="0.2"/>
  <cols>
    <col min="1" max="1" width="21.25" customWidth="1"/>
    <col min="2" max="2" width="14.625" customWidth="1"/>
    <col min="3" max="3" width="15.75" customWidth="1"/>
    <col min="4" max="4" width="12.625" customWidth="1"/>
    <col min="6" max="6" width="12.75" customWidth="1"/>
    <col min="8" max="8" width="15.25" customWidth="1"/>
  </cols>
  <sheetData>
    <row r="1" spans="1:8" ht="24.75" customHeight="1" x14ac:dyDescent="0.2">
      <c r="A1" s="207" t="s">
        <v>136</v>
      </c>
      <c r="B1" s="119"/>
      <c r="C1" s="119"/>
      <c r="D1" s="119"/>
      <c r="H1" s="199" t="s">
        <v>367</v>
      </c>
    </row>
    <row r="2" spans="1:8" ht="22.5" customHeight="1" x14ac:dyDescent="0.2">
      <c r="A2" s="119" t="s">
        <v>12</v>
      </c>
      <c r="B2" s="120" t="s">
        <v>133</v>
      </c>
      <c r="C2" s="124" t="s">
        <v>137</v>
      </c>
      <c r="D2" s="124" t="s">
        <v>138</v>
      </c>
      <c r="G2" t="s">
        <v>12</v>
      </c>
    </row>
    <row r="3" spans="1:8" ht="11.4" x14ac:dyDescent="0.2">
      <c r="A3" s="119" t="s">
        <v>15</v>
      </c>
      <c r="B3" s="121">
        <v>380</v>
      </c>
      <c r="C3" s="122">
        <v>5.1258728687944011E-3</v>
      </c>
      <c r="D3" s="122">
        <v>3.0081764557774004E-2</v>
      </c>
      <c r="E3" s="23"/>
      <c r="F3" s="24"/>
    </row>
    <row r="4" spans="1:8" ht="11.4" x14ac:dyDescent="0.2">
      <c r="A4" s="119" t="s">
        <v>142</v>
      </c>
      <c r="B4" s="121">
        <v>280</v>
      </c>
      <c r="C4" s="122">
        <v>9.310761661389666E-4</v>
      </c>
      <c r="D4" s="122">
        <v>2.8721501363603297E-2</v>
      </c>
      <c r="E4" s="23"/>
      <c r="F4" s="24"/>
    </row>
    <row r="5" spans="1:8" ht="11.4" x14ac:dyDescent="0.2">
      <c r="A5" s="119" t="s">
        <v>14</v>
      </c>
      <c r="B5" s="121">
        <v>360</v>
      </c>
      <c r="C5" s="122">
        <v>4.5441560918253465E-3</v>
      </c>
      <c r="D5" s="122">
        <v>3.0493890097189835E-2</v>
      </c>
      <c r="E5" s="23"/>
      <c r="F5" s="23"/>
    </row>
    <row r="6" spans="1:8" ht="11.4" x14ac:dyDescent="0.2">
      <c r="A6" s="121"/>
      <c r="B6" s="119" t="s">
        <v>146</v>
      </c>
      <c r="C6" s="123"/>
      <c r="D6" s="123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5"/>
  <sheetViews>
    <sheetView workbookViewId="0"/>
  </sheetViews>
  <sheetFormatPr defaultColWidth="9.125" defaultRowHeight="13.2" x14ac:dyDescent="0.25"/>
  <cols>
    <col min="1" max="1" width="9.125" style="6"/>
    <col min="2" max="2" width="24.625" style="6" customWidth="1"/>
    <col min="3" max="3" width="22" style="6" customWidth="1"/>
    <col min="4" max="8" width="12.75" style="6" customWidth="1"/>
    <col min="9" max="9" width="9.125" style="6"/>
    <col min="10" max="10" width="14.375" style="6" customWidth="1"/>
    <col min="11" max="16384" width="9.125" style="6"/>
  </cols>
  <sheetData>
    <row r="1" spans="1:10" ht="28.5" customHeight="1" x14ac:dyDescent="0.25">
      <c r="A1" s="213" t="s">
        <v>403</v>
      </c>
      <c r="D1" s="50"/>
      <c r="E1" s="50"/>
      <c r="F1" s="50"/>
      <c r="G1" s="50"/>
      <c r="J1" s="199" t="s">
        <v>367</v>
      </c>
    </row>
    <row r="2" spans="1:10" x14ac:dyDescent="0.25">
      <c r="D2" s="50"/>
      <c r="E2" s="50"/>
      <c r="F2" s="50"/>
      <c r="G2" s="50"/>
    </row>
    <row r="3" spans="1:10" s="126" customFormat="1" ht="51" customHeight="1" x14ac:dyDescent="0.2">
      <c r="B3" s="119" t="s">
        <v>42</v>
      </c>
      <c r="C3" s="127"/>
      <c r="D3" s="132" t="s">
        <v>43</v>
      </c>
      <c r="E3" s="132" t="s">
        <v>44</v>
      </c>
      <c r="F3" s="132" t="s">
        <v>45</v>
      </c>
      <c r="G3" s="132" t="s">
        <v>46</v>
      </c>
      <c r="H3" s="133" t="s">
        <v>37</v>
      </c>
    </row>
    <row r="4" spans="1:10" s="128" customFormat="1" ht="15" customHeight="1" x14ac:dyDescent="0.2">
      <c r="B4" s="119" t="s">
        <v>47</v>
      </c>
      <c r="C4" s="119"/>
      <c r="D4" s="120" t="s">
        <v>48</v>
      </c>
      <c r="E4" s="120" t="s">
        <v>49</v>
      </c>
      <c r="F4" s="120" t="s">
        <v>50</v>
      </c>
      <c r="G4" s="120" t="s">
        <v>289</v>
      </c>
      <c r="H4" s="120" t="s">
        <v>41</v>
      </c>
    </row>
    <row r="5" spans="1:10" s="128" customFormat="1" ht="15" customHeight="1" x14ac:dyDescent="0.2">
      <c r="B5" s="119" t="s">
        <v>51</v>
      </c>
      <c r="C5" s="119"/>
      <c r="D5" s="129">
        <v>261.7</v>
      </c>
      <c r="E5" s="129">
        <v>552.63</v>
      </c>
      <c r="F5" s="129">
        <v>763.43</v>
      </c>
      <c r="G5" s="129">
        <v>983.49</v>
      </c>
      <c r="H5" s="130" t="s">
        <v>41</v>
      </c>
    </row>
    <row r="6" spans="1:10" s="128" customFormat="1" ht="15" customHeight="1" x14ac:dyDescent="0.2">
      <c r="B6" s="119" t="s">
        <v>52</v>
      </c>
      <c r="C6" s="119"/>
      <c r="D6" s="129">
        <v>145</v>
      </c>
      <c r="E6" s="129">
        <v>245</v>
      </c>
      <c r="F6" s="129">
        <v>305</v>
      </c>
      <c r="G6" s="129">
        <v>385</v>
      </c>
      <c r="H6" s="130" t="s">
        <v>41</v>
      </c>
      <c r="J6" s="129"/>
    </row>
    <row r="7" spans="1:10" s="128" customFormat="1" ht="20.100000000000001" customHeight="1" x14ac:dyDescent="0.2">
      <c r="B7" s="119" t="s">
        <v>53</v>
      </c>
      <c r="C7" s="119"/>
      <c r="D7" s="125"/>
      <c r="E7" s="125"/>
      <c r="F7" s="125"/>
      <c r="G7" s="125"/>
      <c r="H7" s="125"/>
    </row>
    <row r="8" spans="1:10" s="128" customFormat="1" ht="15" customHeight="1" x14ac:dyDescent="0.2">
      <c r="B8" s="119"/>
      <c r="C8" s="119" t="s">
        <v>60</v>
      </c>
      <c r="D8" s="217">
        <v>25</v>
      </c>
      <c r="E8" s="217">
        <v>421</v>
      </c>
      <c r="F8" s="217">
        <v>1491</v>
      </c>
      <c r="G8" s="217">
        <v>1479</v>
      </c>
      <c r="H8" s="217">
        <v>3416</v>
      </c>
      <c r="J8" s="157"/>
    </row>
    <row r="9" spans="1:10" s="128" customFormat="1" ht="15" customHeight="1" x14ac:dyDescent="0.2">
      <c r="B9" s="119"/>
      <c r="C9" s="119" t="s">
        <v>142</v>
      </c>
      <c r="D9" s="217">
        <v>136</v>
      </c>
      <c r="E9" s="217">
        <v>1668</v>
      </c>
      <c r="F9" s="217">
        <v>3299</v>
      </c>
      <c r="G9" s="217">
        <v>1154</v>
      </c>
      <c r="H9" s="217">
        <v>6257</v>
      </c>
      <c r="J9" s="157"/>
    </row>
    <row r="10" spans="1:10" s="128" customFormat="1" ht="15" customHeight="1" x14ac:dyDescent="0.2">
      <c r="B10" s="119"/>
      <c r="C10" s="119" t="s">
        <v>14</v>
      </c>
      <c r="D10" s="217">
        <v>161</v>
      </c>
      <c r="E10" s="217">
        <v>2089</v>
      </c>
      <c r="F10" s="217">
        <v>4790</v>
      </c>
      <c r="G10" s="217">
        <v>2633</v>
      </c>
      <c r="H10" s="217">
        <v>9673</v>
      </c>
      <c r="J10" s="157"/>
    </row>
    <row r="11" spans="1:10" s="128" customFormat="1" ht="20.100000000000001" customHeight="1" x14ac:dyDescent="0.2">
      <c r="B11" s="119" t="s">
        <v>54</v>
      </c>
      <c r="C11" s="119"/>
      <c r="D11" s="217"/>
      <c r="E11" s="217"/>
      <c r="F11" s="217"/>
      <c r="G11" s="217"/>
      <c r="H11" s="217"/>
    </row>
    <row r="12" spans="1:10" s="128" customFormat="1" ht="15" customHeight="1" x14ac:dyDescent="0.2">
      <c r="B12" s="119"/>
      <c r="C12" s="119" t="s">
        <v>60</v>
      </c>
      <c r="D12" s="131">
        <v>3.0000000000000001E-3</v>
      </c>
      <c r="E12" s="131">
        <v>2.9000000000000001E-2</v>
      </c>
      <c r="F12" s="131">
        <v>0.112</v>
      </c>
      <c r="G12" s="131">
        <v>0.29399999999999998</v>
      </c>
      <c r="H12" s="131">
        <v>8.5000000000000006E-2</v>
      </c>
    </row>
    <row r="13" spans="1:10" s="128" customFormat="1" ht="15" customHeight="1" x14ac:dyDescent="0.2">
      <c r="B13" s="119"/>
      <c r="C13" s="119" t="s">
        <v>142</v>
      </c>
      <c r="D13" s="131">
        <v>0.23400000000000001</v>
      </c>
      <c r="E13" s="131">
        <v>0.56699999999999995</v>
      </c>
      <c r="F13" s="131">
        <v>0.623</v>
      </c>
      <c r="G13" s="131">
        <v>0.65800000000000003</v>
      </c>
      <c r="H13" s="131">
        <v>0.59199999999999997</v>
      </c>
    </row>
    <row r="14" spans="1:10" s="128" customFormat="1" ht="15" customHeight="1" x14ac:dyDescent="0.2">
      <c r="B14" s="119"/>
      <c r="C14" s="119" t="s">
        <v>14</v>
      </c>
      <c r="D14" s="131">
        <v>0.02</v>
      </c>
      <c r="E14" s="131">
        <v>0.11899999999999999</v>
      </c>
      <c r="F14" s="131">
        <v>0.25800000000000001</v>
      </c>
      <c r="G14" s="131">
        <v>0.38800000000000001</v>
      </c>
      <c r="H14" s="131">
        <v>0.19</v>
      </c>
    </row>
    <row r="15" spans="1:10" x14ac:dyDescent="0.25">
      <c r="B15" s="5"/>
      <c r="C15" s="5"/>
    </row>
  </sheetData>
  <phoneticPr fontId="0" type="noConversion"/>
  <hyperlinks>
    <hyperlink ref="J1" location="Contents!A1" display="Contents page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zoomScale="89" zoomScaleNormal="89" workbookViewId="0"/>
  </sheetViews>
  <sheetFormatPr defaultRowHeight="10.199999999999999" x14ac:dyDescent="0.2"/>
  <cols>
    <col min="16" max="16" width="18.25" customWidth="1"/>
  </cols>
  <sheetData>
    <row r="1" spans="1:17" ht="37.5" customHeight="1" x14ac:dyDescent="0.25">
      <c r="A1" s="198" t="s">
        <v>417</v>
      </c>
      <c r="B1" s="61"/>
      <c r="P1" s="199" t="s">
        <v>367</v>
      </c>
    </row>
    <row r="2" spans="1:17" ht="13.8" x14ac:dyDescent="0.25">
      <c r="B2" s="61"/>
    </row>
    <row r="3" spans="1:17" ht="12.6" x14ac:dyDescent="0.2">
      <c r="O3" s="110"/>
      <c r="P3" s="38"/>
      <c r="Q3" s="38"/>
    </row>
  </sheetData>
  <hyperlinks>
    <hyperlink ref="P1" location="Contents!A1" display="Contents pag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80" zoomScaleNormal="80" workbookViewId="0"/>
  </sheetViews>
  <sheetFormatPr defaultRowHeight="10.199999999999999" x14ac:dyDescent="0.2"/>
  <cols>
    <col min="14" max="14" width="18.875" customWidth="1"/>
  </cols>
  <sheetData>
    <row r="1" spans="1:14" ht="27" customHeight="1" x14ac:dyDescent="0.2">
      <c r="A1" s="198" t="s">
        <v>418</v>
      </c>
      <c r="N1" s="199" t="s">
        <v>367</v>
      </c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24.75" defaultRowHeight="12.6" x14ac:dyDescent="0.2"/>
  <cols>
    <col min="1" max="1" width="28.625" style="110" customWidth="1"/>
    <col min="2" max="11" width="10.75" style="110" customWidth="1"/>
    <col min="12" max="16384" width="24.75" style="110"/>
  </cols>
  <sheetData>
    <row r="1" spans="1:13" ht="30.75" customHeight="1" x14ac:dyDescent="0.25">
      <c r="A1" s="214" t="s">
        <v>404</v>
      </c>
      <c r="B1" s="108"/>
      <c r="C1" s="108"/>
      <c r="D1" s="108"/>
      <c r="E1" s="108"/>
      <c r="F1" s="108"/>
      <c r="G1" s="109"/>
      <c r="H1" s="109"/>
      <c r="I1" s="109"/>
      <c r="J1" s="109"/>
      <c r="K1" s="109"/>
      <c r="M1" s="199" t="s">
        <v>367</v>
      </c>
    </row>
    <row r="2" spans="1:13" ht="20.100000000000001" customHeight="1" x14ac:dyDescent="0.25">
      <c r="A2" s="116"/>
      <c r="B2" s="323" t="s">
        <v>55</v>
      </c>
      <c r="C2" s="323"/>
      <c r="D2" s="324" t="s">
        <v>56</v>
      </c>
      <c r="E2" s="324"/>
      <c r="F2" s="323" t="s">
        <v>57</v>
      </c>
      <c r="G2" s="323"/>
      <c r="H2" s="324" t="s">
        <v>62</v>
      </c>
      <c r="I2" s="324"/>
      <c r="J2" s="325" t="s">
        <v>37</v>
      </c>
      <c r="K2" s="325"/>
    </row>
    <row r="3" spans="1:13" ht="20.100000000000001" customHeight="1" x14ac:dyDescent="0.25">
      <c r="A3" s="118" t="s">
        <v>30</v>
      </c>
      <c r="B3" s="117" t="s">
        <v>58</v>
      </c>
      <c r="C3" s="117" t="s">
        <v>59</v>
      </c>
      <c r="D3" s="118" t="s">
        <v>58</v>
      </c>
      <c r="E3" s="118" t="s">
        <v>59</v>
      </c>
      <c r="F3" s="117" t="s">
        <v>58</v>
      </c>
      <c r="G3" s="117" t="s">
        <v>59</v>
      </c>
      <c r="H3" s="118" t="s">
        <v>58</v>
      </c>
      <c r="I3" s="118" t="s">
        <v>59</v>
      </c>
      <c r="J3" s="117" t="s">
        <v>58</v>
      </c>
      <c r="K3" s="117" t="s">
        <v>59</v>
      </c>
    </row>
    <row r="4" spans="1:13" ht="20.100000000000001" customHeight="1" x14ac:dyDescent="0.25">
      <c r="A4" s="111" t="s">
        <v>16</v>
      </c>
      <c r="B4" s="279">
        <v>6</v>
      </c>
      <c r="C4" s="280">
        <v>1E-3</v>
      </c>
      <c r="D4" s="282">
        <v>60</v>
      </c>
      <c r="E4" s="281">
        <v>1.2E-2</v>
      </c>
      <c r="F4" s="279">
        <v>25</v>
      </c>
      <c r="G4" s="280">
        <v>2.5000000000000001E-2</v>
      </c>
      <c r="H4" s="282">
        <v>21</v>
      </c>
      <c r="I4" s="281">
        <v>0.13</v>
      </c>
      <c r="J4" s="279">
        <v>112</v>
      </c>
      <c r="K4" s="280">
        <v>1.0999999999999999E-2</v>
      </c>
    </row>
    <row r="5" spans="1:13" ht="20.100000000000001" customHeight="1" x14ac:dyDescent="0.25">
      <c r="A5" s="111" t="s">
        <v>17</v>
      </c>
      <c r="B5" s="279">
        <v>0</v>
      </c>
      <c r="C5" s="280">
        <v>0</v>
      </c>
      <c r="D5" s="282">
        <v>21</v>
      </c>
      <c r="E5" s="281">
        <v>1.2E-2</v>
      </c>
      <c r="F5" s="279">
        <v>29</v>
      </c>
      <c r="G5" s="280">
        <v>1.6E-2</v>
      </c>
      <c r="H5" s="282">
        <v>38</v>
      </c>
      <c r="I5" s="281">
        <v>4.3999999999999997E-2</v>
      </c>
      <c r="J5" s="279">
        <v>88</v>
      </c>
      <c r="K5" s="280">
        <v>1.7000000000000001E-2</v>
      </c>
    </row>
    <row r="6" spans="1:13" ht="20.100000000000001" customHeight="1" x14ac:dyDescent="0.25">
      <c r="A6" s="111" t="s">
        <v>18</v>
      </c>
      <c r="B6" s="279">
        <v>1</v>
      </c>
      <c r="C6" s="280">
        <v>2E-3</v>
      </c>
      <c r="D6" s="282">
        <v>24</v>
      </c>
      <c r="E6" s="281">
        <v>1.6E-2</v>
      </c>
      <c r="F6" s="279">
        <v>11</v>
      </c>
      <c r="G6" s="280">
        <v>1.0999999999999999E-2</v>
      </c>
      <c r="H6" s="282">
        <v>7</v>
      </c>
      <c r="I6" s="281">
        <v>1.7999999999999999E-2</v>
      </c>
      <c r="J6" s="279">
        <v>43</v>
      </c>
      <c r="K6" s="280">
        <v>1.2E-2</v>
      </c>
    </row>
    <row r="7" spans="1:13" ht="20.100000000000001" customHeight="1" x14ac:dyDescent="0.25">
      <c r="A7" s="111" t="s">
        <v>19</v>
      </c>
      <c r="B7" s="279">
        <v>3</v>
      </c>
      <c r="C7" s="280">
        <v>8.9999999999999993E-3</v>
      </c>
      <c r="D7" s="282">
        <v>108</v>
      </c>
      <c r="E7" s="281">
        <v>8.1000000000000003E-2</v>
      </c>
      <c r="F7" s="279">
        <v>731</v>
      </c>
      <c r="G7" s="280">
        <v>0.27400000000000002</v>
      </c>
      <c r="H7" s="282">
        <v>669</v>
      </c>
      <c r="I7" s="281">
        <v>0.54300000000000004</v>
      </c>
      <c r="J7" s="279">
        <v>1511</v>
      </c>
      <c r="K7" s="280">
        <v>0.27200000000000002</v>
      </c>
    </row>
    <row r="8" spans="1:13" ht="20.100000000000001" customHeight="1" x14ac:dyDescent="0.25">
      <c r="A8" s="111" t="s">
        <v>20</v>
      </c>
      <c r="B8" s="279">
        <v>6</v>
      </c>
      <c r="C8" s="280">
        <v>1.0999999999999999E-2</v>
      </c>
      <c r="D8" s="282">
        <v>35</v>
      </c>
      <c r="E8" s="281">
        <v>2.1000000000000001E-2</v>
      </c>
      <c r="F8" s="279">
        <v>149</v>
      </c>
      <c r="G8" s="280">
        <v>0.10299999999999999</v>
      </c>
      <c r="H8" s="282">
        <v>146</v>
      </c>
      <c r="I8" s="281">
        <v>0.35599999999999998</v>
      </c>
      <c r="J8" s="279">
        <v>336</v>
      </c>
      <c r="K8" s="280">
        <v>8.3000000000000004E-2</v>
      </c>
    </row>
    <row r="9" spans="1:13" ht="20.100000000000001" customHeight="1" x14ac:dyDescent="0.25">
      <c r="A9" s="111" t="s">
        <v>21</v>
      </c>
      <c r="B9" s="279">
        <v>2</v>
      </c>
      <c r="C9" s="280">
        <v>4.0000000000000001E-3</v>
      </c>
      <c r="D9" s="282">
        <v>25</v>
      </c>
      <c r="E9" s="281">
        <v>1.7000000000000001E-2</v>
      </c>
      <c r="F9" s="279">
        <v>100</v>
      </c>
      <c r="G9" s="280">
        <v>6.3E-2</v>
      </c>
      <c r="H9" s="282">
        <v>229</v>
      </c>
      <c r="I9" s="281">
        <v>0.44700000000000001</v>
      </c>
      <c r="J9" s="279">
        <v>356</v>
      </c>
      <c r="K9" s="280">
        <v>8.6999999999999994E-2</v>
      </c>
    </row>
    <row r="10" spans="1:13" ht="20.100000000000001" customHeight="1" x14ac:dyDescent="0.25">
      <c r="A10" s="111" t="s">
        <v>22</v>
      </c>
      <c r="B10" s="279">
        <v>2</v>
      </c>
      <c r="C10" s="280">
        <v>1.7999999999999999E-2</v>
      </c>
      <c r="D10" s="282">
        <v>22</v>
      </c>
      <c r="E10" s="281">
        <v>3.5999999999999997E-2</v>
      </c>
      <c r="F10" s="279">
        <v>32</v>
      </c>
      <c r="G10" s="280">
        <v>3.2000000000000001E-2</v>
      </c>
      <c r="H10" s="282">
        <v>23</v>
      </c>
      <c r="I10" s="281">
        <v>7.1999999999999995E-2</v>
      </c>
      <c r="J10" s="279">
        <v>79</v>
      </c>
      <c r="K10" s="280">
        <v>3.9E-2</v>
      </c>
    </row>
    <row r="11" spans="1:13" ht="20.100000000000001" customHeight="1" x14ac:dyDescent="0.25">
      <c r="A11" s="111" t="s">
        <v>23</v>
      </c>
      <c r="B11" s="279">
        <v>3</v>
      </c>
      <c r="C11" s="280">
        <v>1.9E-2</v>
      </c>
      <c r="D11" s="282">
        <v>63</v>
      </c>
      <c r="E11" s="281">
        <v>7.4999999999999997E-2</v>
      </c>
      <c r="F11" s="279">
        <v>227</v>
      </c>
      <c r="G11" s="280">
        <v>0.13100000000000001</v>
      </c>
      <c r="H11" s="282">
        <v>286</v>
      </c>
      <c r="I11" s="281">
        <v>0.35899999999999999</v>
      </c>
      <c r="J11" s="279">
        <v>579</v>
      </c>
      <c r="K11" s="280">
        <v>0.16400000000000001</v>
      </c>
    </row>
    <row r="12" spans="1:13" ht="20.100000000000001" customHeight="1" x14ac:dyDescent="0.25">
      <c r="A12" s="111" t="s">
        <v>24</v>
      </c>
      <c r="B12" s="279">
        <v>2</v>
      </c>
      <c r="C12" s="280">
        <v>2.1000000000000001E-2</v>
      </c>
      <c r="D12" s="282">
        <v>63</v>
      </c>
      <c r="E12" s="281">
        <v>0.121</v>
      </c>
      <c r="F12" s="279">
        <v>187</v>
      </c>
      <c r="G12" s="280">
        <v>0.18</v>
      </c>
      <c r="H12" s="282">
        <v>60</v>
      </c>
      <c r="I12" s="281">
        <v>0.17100000000000001</v>
      </c>
      <c r="J12" s="279">
        <v>312</v>
      </c>
      <c r="K12" s="280">
        <v>0.156</v>
      </c>
    </row>
    <row r="13" spans="1:13" s="115" customFormat="1" ht="30" customHeight="1" x14ac:dyDescent="0.2">
      <c r="A13" s="114" t="s">
        <v>60</v>
      </c>
      <c r="B13" s="279">
        <v>25</v>
      </c>
      <c r="C13" s="280">
        <v>3.0000000000000001E-3</v>
      </c>
      <c r="D13" s="282">
        <v>421</v>
      </c>
      <c r="E13" s="281">
        <v>2.9000000000000001E-2</v>
      </c>
      <c r="F13" s="279">
        <v>1491</v>
      </c>
      <c r="G13" s="280">
        <v>0.112</v>
      </c>
      <c r="H13" s="282">
        <v>1479</v>
      </c>
      <c r="I13" s="281">
        <v>0.29399999999999998</v>
      </c>
      <c r="J13" s="279">
        <v>3416</v>
      </c>
      <c r="K13" s="280">
        <v>8.5000000000000006E-2</v>
      </c>
    </row>
    <row r="14" spans="1:13" ht="20.100000000000001" customHeight="1" x14ac:dyDescent="0.25">
      <c r="A14" s="111" t="s">
        <v>25</v>
      </c>
      <c r="B14" s="279">
        <v>19</v>
      </c>
      <c r="C14" s="280">
        <v>8.7999999999999995E-2</v>
      </c>
      <c r="D14" s="282">
        <v>278</v>
      </c>
      <c r="E14" s="281">
        <v>0.33</v>
      </c>
      <c r="F14" s="279">
        <v>631</v>
      </c>
      <c r="G14" s="280">
        <v>0.41799999999999998</v>
      </c>
      <c r="H14" s="282">
        <v>206</v>
      </c>
      <c r="I14" s="281">
        <v>0.42</v>
      </c>
      <c r="J14" s="279">
        <v>1134</v>
      </c>
      <c r="K14" s="280">
        <v>0.371</v>
      </c>
    </row>
    <row r="15" spans="1:13" ht="20.100000000000001" customHeight="1" x14ac:dyDescent="0.25">
      <c r="A15" s="111" t="s">
        <v>26</v>
      </c>
      <c r="B15" s="279">
        <v>34</v>
      </c>
      <c r="C15" s="280">
        <v>0.32100000000000001</v>
      </c>
      <c r="D15" s="282">
        <v>378</v>
      </c>
      <c r="E15" s="281">
        <v>0.68100000000000005</v>
      </c>
      <c r="F15" s="279">
        <v>720</v>
      </c>
      <c r="G15" s="280">
        <v>0.75800000000000001</v>
      </c>
      <c r="H15" s="282">
        <v>250</v>
      </c>
      <c r="I15" s="281">
        <v>0.82499999999999996</v>
      </c>
      <c r="J15" s="279">
        <v>1382</v>
      </c>
      <c r="K15" s="280">
        <v>0.72199999999999998</v>
      </c>
    </row>
    <row r="16" spans="1:13" ht="20.100000000000001" customHeight="1" x14ac:dyDescent="0.25">
      <c r="A16" s="111" t="s">
        <v>27</v>
      </c>
      <c r="B16" s="279">
        <v>32</v>
      </c>
      <c r="C16" s="280">
        <v>0.39500000000000002</v>
      </c>
      <c r="D16" s="282">
        <v>418</v>
      </c>
      <c r="E16" s="281">
        <v>0.73199999999999998</v>
      </c>
      <c r="F16" s="279">
        <v>711</v>
      </c>
      <c r="G16" s="280">
        <v>0.69099999999999995</v>
      </c>
      <c r="H16" s="282">
        <v>259</v>
      </c>
      <c r="I16" s="281">
        <v>0.73199999999999998</v>
      </c>
      <c r="J16" s="279">
        <v>1420</v>
      </c>
      <c r="K16" s="280">
        <v>0.69799999999999995</v>
      </c>
    </row>
    <row r="17" spans="1:11" ht="20.100000000000001" customHeight="1" x14ac:dyDescent="0.25">
      <c r="A17" s="111" t="s">
        <v>28</v>
      </c>
      <c r="B17" s="279">
        <v>22</v>
      </c>
      <c r="C17" s="280">
        <v>0.26800000000000002</v>
      </c>
      <c r="D17" s="282">
        <v>304</v>
      </c>
      <c r="E17" s="281">
        <v>0.58699999999999997</v>
      </c>
      <c r="F17" s="279">
        <v>656</v>
      </c>
      <c r="G17" s="280">
        <v>0.66400000000000003</v>
      </c>
      <c r="H17" s="282">
        <v>235</v>
      </c>
      <c r="I17" s="281">
        <v>0.71599999999999997</v>
      </c>
      <c r="J17" s="279">
        <v>1217</v>
      </c>
      <c r="K17" s="280">
        <v>0.63500000000000001</v>
      </c>
    </row>
    <row r="18" spans="1:11" ht="20.100000000000001" customHeight="1" x14ac:dyDescent="0.25">
      <c r="A18" s="111" t="s">
        <v>29</v>
      </c>
      <c r="B18" s="279">
        <v>29</v>
      </c>
      <c r="C18" s="280">
        <v>0.30499999999999999</v>
      </c>
      <c r="D18" s="282">
        <v>290</v>
      </c>
      <c r="E18" s="281">
        <v>0.63700000000000001</v>
      </c>
      <c r="F18" s="279">
        <v>581</v>
      </c>
      <c r="G18" s="280">
        <v>0.70899999999999996</v>
      </c>
      <c r="H18" s="282">
        <v>204</v>
      </c>
      <c r="I18" s="281">
        <v>0.73099999999999998</v>
      </c>
      <c r="J18" s="279">
        <v>1104</v>
      </c>
      <c r="K18" s="280">
        <v>0.67</v>
      </c>
    </row>
    <row r="19" spans="1:11" s="113" customFormat="1" ht="30" customHeight="1" x14ac:dyDescent="0.2">
      <c r="A19" s="112" t="s">
        <v>142</v>
      </c>
      <c r="B19" s="279">
        <v>136</v>
      </c>
      <c r="C19" s="280">
        <v>0.23400000000000001</v>
      </c>
      <c r="D19" s="282">
        <v>1668</v>
      </c>
      <c r="E19" s="281">
        <v>0.56699999999999995</v>
      </c>
      <c r="F19" s="279">
        <v>3299</v>
      </c>
      <c r="G19" s="280">
        <v>0.623</v>
      </c>
      <c r="H19" s="282">
        <v>1154</v>
      </c>
      <c r="I19" s="281">
        <v>0.65800000000000003</v>
      </c>
      <c r="J19" s="279">
        <v>6257</v>
      </c>
      <c r="K19" s="280">
        <v>0.59199999999999997</v>
      </c>
    </row>
    <row r="20" spans="1:11" s="113" customFormat="1" ht="30" customHeight="1" x14ac:dyDescent="0.2">
      <c r="A20" s="112" t="s">
        <v>14</v>
      </c>
      <c r="B20" s="279">
        <v>161</v>
      </c>
      <c r="C20" s="280">
        <v>0.02</v>
      </c>
      <c r="D20" s="282">
        <v>2089</v>
      </c>
      <c r="E20" s="281">
        <v>0.11899999999999999</v>
      </c>
      <c r="F20" s="279">
        <v>4790</v>
      </c>
      <c r="G20" s="280">
        <v>0.25800000000000001</v>
      </c>
      <c r="H20" s="282">
        <v>2633</v>
      </c>
      <c r="I20" s="281">
        <v>0.38800000000000001</v>
      </c>
      <c r="J20" s="279">
        <v>9673</v>
      </c>
      <c r="K20" s="280">
        <v>0.19</v>
      </c>
    </row>
    <row r="21" spans="1:11" x14ac:dyDescent="0.2">
      <c r="F21" s="313"/>
      <c r="J21" s="313"/>
    </row>
    <row r="24" spans="1:11" x14ac:dyDescent="0.2">
      <c r="A24" s="119" t="s">
        <v>60</v>
      </c>
      <c r="B24" s="217">
        <v>25</v>
      </c>
      <c r="C24" s="217">
        <v>421</v>
      </c>
      <c r="D24" s="217">
        <v>1491</v>
      </c>
      <c r="E24" s="217">
        <v>1479</v>
      </c>
      <c r="F24" s="217">
        <v>3416</v>
      </c>
    </row>
    <row r="25" spans="1:11" x14ac:dyDescent="0.2">
      <c r="A25" s="119" t="s">
        <v>142</v>
      </c>
      <c r="B25" s="217">
        <v>136</v>
      </c>
      <c r="C25" s="217">
        <v>1668</v>
      </c>
      <c r="D25" s="217">
        <v>3299</v>
      </c>
      <c r="E25" s="217">
        <v>1154</v>
      </c>
      <c r="F25" s="217">
        <v>6257</v>
      </c>
    </row>
    <row r="26" spans="1:11" x14ac:dyDescent="0.2">
      <c r="A26" s="119" t="s">
        <v>14</v>
      </c>
      <c r="B26" s="217">
        <v>161</v>
      </c>
      <c r="C26" s="217">
        <v>2089</v>
      </c>
      <c r="D26" s="217">
        <v>4790</v>
      </c>
      <c r="E26" s="217">
        <v>2633</v>
      </c>
      <c r="F26" s="217">
        <v>9673</v>
      </c>
    </row>
    <row r="27" spans="1:11" x14ac:dyDescent="0.2">
      <c r="A27" s="119"/>
      <c r="B27" s="217"/>
      <c r="C27" s="217"/>
      <c r="D27" s="217"/>
      <c r="E27" s="217"/>
      <c r="F27" s="217"/>
    </row>
    <row r="28" spans="1:11" x14ac:dyDescent="0.2">
      <c r="A28" s="119" t="s">
        <v>60</v>
      </c>
      <c r="B28" s="131">
        <v>3.0000000000000001E-3</v>
      </c>
      <c r="C28" s="131">
        <v>2.9000000000000001E-2</v>
      </c>
      <c r="D28" s="131">
        <v>0.112</v>
      </c>
      <c r="E28" s="131">
        <v>0.29399999999999998</v>
      </c>
      <c r="F28" s="131">
        <v>8.5000000000000006E-2</v>
      </c>
    </row>
    <row r="29" spans="1:11" x14ac:dyDescent="0.2">
      <c r="A29" s="119" t="s">
        <v>142</v>
      </c>
      <c r="B29" s="131">
        <v>0.23400000000000001</v>
      </c>
      <c r="C29" s="131">
        <v>0.56699999999999995</v>
      </c>
      <c r="D29" s="131">
        <v>0.623</v>
      </c>
      <c r="E29" s="131">
        <v>0.65800000000000003</v>
      </c>
      <c r="F29" s="131">
        <v>0.59199999999999997</v>
      </c>
    </row>
    <row r="30" spans="1:11" x14ac:dyDescent="0.2">
      <c r="A30" s="119" t="s">
        <v>14</v>
      </c>
      <c r="B30" s="131">
        <v>0.02</v>
      </c>
      <c r="C30" s="131">
        <v>0.11899999999999999</v>
      </c>
      <c r="D30" s="131">
        <v>0.25800000000000001</v>
      </c>
      <c r="E30" s="131">
        <v>0.38800000000000001</v>
      </c>
      <c r="F30" s="131">
        <v>0.19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4"/>
  <sheetViews>
    <sheetView zoomScale="80" zoomScaleNormal="80" workbookViewId="0">
      <pane xSplit="2" ySplit="4" topLeftCell="G5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ColWidth="8" defaultRowHeight="13.2" outlineLevelCol="1" x14ac:dyDescent="0.25"/>
  <cols>
    <col min="1" max="1" width="19" style="38" bestFit="1" customWidth="1"/>
    <col min="2" max="2" width="28.25" style="43" bestFit="1" customWidth="1"/>
    <col min="3" max="4" width="8.75" style="38" customWidth="1"/>
    <col min="5" max="9" width="8.75" style="150" customWidth="1"/>
    <col min="10" max="11" width="8.75" style="38" customWidth="1"/>
    <col min="12" max="16" width="8.75" style="150" customWidth="1"/>
    <col min="17" max="18" width="8.75" style="38" customWidth="1" outlineLevel="1"/>
    <col min="19" max="23" width="8.75" style="150" customWidth="1" outlineLevel="1"/>
    <col min="24" max="25" width="8.75" style="38" customWidth="1"/>
    <col min="26" max="30" width="8.75" style="150" customWidth="1"/>
    <col min="31" max="32" width="8.75" style="38" customWidth="1"/>
    <col min="33" max="36" width="8.75" style="150" customWidth="1"/>
    <col min="37" max="37" width="10.875" style="150" customWidth="1" collapsed="1"/>
    <col min="38" max="39" width="8.75" style="38" hidden="1" customWidth="1" outlineLevel="1"/>
    <col min="40" max="43" width="8.75" style="150" hidden="1" customWidth="1" outlineLevel="1"/>
    <col min="44" max="44" width="8.75" style="150" hidden="1" customWidth="1" outlineLevel="1" collapsed="1"/>
    <col min="45" max="45" width="9.875" style="38" customWidth="1" collapsed="1"/>
    <col min="46" max="256" width="8" style="38"/>
    <col min="257" max="257" width="19" style="38" bestFit="1" customWidth="1"/>
    <col min="258" max="258" width="28.25" style="38" bestFit="1" customWidth="1"/>
    <col min="259" max="300" width="8.75" style="38" customWidth="1"/>
    <col min="301" max="512" width="8" style="38"/>
    <col min="513" max="513" width="19" style="38" bestFit="1" customWidth="1"/>
    <col min="514" max="514" width="28.25" style="38" bestFit="1" customWidth="1"/>
    <col min="515" max="556" width="8.75" style="38" customWidth="1"/>
    <col min="557" max="768" width="8" style="38"/>
    <col min="769" max="769" width="19" style="38" bestFit="1" customWidth="1"/>
    <col min="770" max="770" width="28.25" style="38" bestFit="1" customWidth="1"/>
    <col min="771" max="812" width="8.75" style="38" customWidth="1"/>
    <col min="813" max="1024" width="8" style="38"/>
    <col min="1025" max="1025" width="19" style="38" bestFit="1" customWidth="1"/>
    <col min="1026" max="1026" width="28.25" style="38" bestFit="1" customWidth="1"/>
    <col min="1027" max="1068" width="8.75" style="38" customWidth="1"/>
    <col min="1069" max="1280" width="8" style="38"/>
    <col min="1281" max="1281" width="19" style="38" bestFit="1" customWidth="1"/>
    <col min="1282" max="1282" width="28.25" style="38" bestFit="1" customWidth="1"/>
    <col min="1283" max="1324" width="8.75" style="38" customWidth="1"/>
    <col min="1325" max="1536" width="8" style="38"/>
    <col min="1537" max="1537" width="19" style="38" bestFit="1" customWidth="1"/>
    <col min="1538" max="1538" width="28.25" style="38" bestFit="1" customWidth="1"/>
    <col min="1539" max="1580" width="8.75" style="38" customWidth="1"/>
    <col min="1581" max="1792" width="8" style="38"/>
    <col min="1793" max="1793" width="19" style="38" bestFit="1" customWidth="1"/>
    <col min="1794" max="1794" width="28.25" style="38" bestFit="1" customWidth="1"/>
    <col min="1795" max="1836" width="8.75" style="38" customWidth="1"/>
    <col min="1837" max="2048" width="8" style="38"/>
    <col min="2049" max="2049" width="19" style="38" bestFit="1" customWidth="1"/>
    <col min="2050" max="2050" width="28.25" style="38" bestFit="1" customWidth="1"/>
    <col min="2051" max="2092" width="8.75" style="38" customWidth="1"/>
    <col min="2093" max="2304" width="8" style="38"/>
    <col min="2305" max="2305" width="19" style="38" bestFit="1" customWidth="1"/>
    <col min="2306" max="2306" width="28.25" style="38" bestFit="1" customWidth="1"/>
    <col min="2307" max="2348" width="8.75" style="38" customWidth="1"/>
    <col min="2349" max="2560" width="8" style="38"/>
    <col min="2561" max="2561" width="19" style="38" bestFit="1" customWidth="1"/>
    <col min="2562" max="2562" width="28.25" style="38" bestFit="1" customWidth="1"/>
    <col min="2563" max="2604" width="8.75" style="38" customWidth="1"/>
    <col min="2605" max="2816" width="8" style="38"/>
    <col min="2817" max="2817" width="19" style="38" bestFit="1" customWidth="1"/>
    <col min="2818" max="2818" width="28.25" style="38" bestFit="1" customWidth="1"/>
    <col min="2819" max="2860" width="8.75" style="38" customWidth="1"/>
    <col min="2861" max="3072" width="8" style="38"/>
    <col min="3073" max="3073" width="19" style="38" bestFit="1" customWidth="1"/>
    <col min="3074" max="3074" width="28.25" style="38" bestFit="1" customWidth="1"/>
    <col min="3075" max="3116" width="8.75" style="38" customWidth="1"/>
    <col min="3117" max="3328" width="8" style="38"/>
    <col min="3329" max="3329" width="19" style="38" bestFit="1" customWidth="1"/>
    <col min="3330" max="3330" width="28.25" style="38" bestFit="1" customWidth="1"/>
    <col min="3331" max="3372" width="8.75" style="38" customWidth="1"/>
    <col min="3373" max="3584" width="8" style="38"/>
    <col min="3585" max="3585" width="19" style="38" bestFit="1" customWidth="1"/>
    <col min="3586" max="3586" width="28.25" style="38" bestFit="1" customWidth="1"/>
    <col min="3587" max="3628" width="8.75" style="38" customWidth="1"/>
    <col min="3629" max="3840" width="8" style="38"/>
    <col min="3841" max="3841" width="19" style="38" bestFit="1" customWidth="1"/>
    <col min="3842" max="3842" width="28.25" style="38" bestFit="1" customWidth="1"/>
    <col min="3843" max="3884" width="8.75" style="38" customWidth="1"/>
    <col min="3885" max="4096" width="8" style="38"/>
    <col min="4097" max="4097" width="19" style="38" bestFit="1" customWidth="1"/>
    <col min="4098" max="4098" width="28.25" style="38" bestFit="1" customWidth="1"/>
    <col min="4099" max="4140" width="8.75" style="38" customWidth="1"/>
    <col min="4141" max="4352" width="8" style="38"/>
    <col min="4353" max="4353" width="19" style="38" bestFit="1" customWidth="1"/>
    <col min="4354" max="4354" width="28.25" style="38" bestFit="1" customWidth="1"/>
    <col min="4355" max="4396" width="8.75" style="38" customWidth="1"/>
    <col min="4397" max="4608" width="8" style="38"/>
    <col min="4609" max="4609" width="19" style="38" bestFit="1" customWidth="1"/>
    <col min="4610" max="4610" width="28.25" style="38" bestFit="1" customWidth="1"/>
    <col min="4611" max="4652" width="8.75" style="38" customWidth="1"/>
    <col min="4653" max="4864" width="8" style="38"/>
    <col min="4865" max="4865" width="19" style="38" bestFit="1" customWidth="1"/>
    <col min="4866" max="4866" width="28.25" style="38" bestFit="1" customWidth="1"/>
    <col min="4867" max="4908" width="8.75" style="38" customWidth="1"/>
    <col min="4909" max="5120" width="8" style="38"/>
    <col min="5121" max="5121" width="19" style="38" bestFit="1" customWidth="1"/>
    <col min="5122" max="5122" width="28.25" style="38" bestFit="1" customWidth="1"/>
    <col min="5123" max="5164" width="8.75" style="38" customWidth="1"/>
    <col min="5165" max="5376" width="8" style="38"/>
    <col min="5377" max="5377" width="19" style="38" bestFit="1" customWidth="1"/>
    <col min="5378" max="5378" width="28.25" style="38" bestFit="1" customWidth="1"/>
    <col min="5379" max="5420" width="8.75" style="38" customWidth="1"/>
    <col min="5421" max="5632" width="8" style="38"/>
    <col min="5633" max="5633" width="19" style="38" bestFit="1" customWidth="1"/>
    <col min="5634" max="5634" width="28.25" style="38" bestFit="1" customWidth="1"/>
    <col min="5635" max="5676" width="8.75" style="38" customWidth="1"/>
    <col min="5677" max="5888" width="8" style="38"/>
    <col min="5889" max="5889" width="19" style="38" bestFit="1" customWidth="1"/>
    <col min="5890" max="5890" width="28.25" style="38" bestFit="1" customWidth="1"/>
    <col min="5891" max="5932" width="8.75" style="38" customWidth="1"/>
    <col min="5933" max="6144" width="8" style="38"/>
    <col min="6145" max="6145" width="19" style="38" bestFit="1" customWidth="1"/>
    <col min="6146" max="6146" width="28.25" style="38" bestFit="1" customWidth="1"/>
    <col min="6147" max="6188" width="8.75" style="38" customWidth="1"/>
    <col min="6189" max="6400" width="8" style="38"/>
    <col min="6401" max="6401" width="19" style="38" bestFit="1" customWidth="1"/>
    <col min="6402" max="6402" width="28.25" style="38" bestFit="1" customWidth="1"/>
    <col min="6403" max="6444" width="8.75" style="38" customWidth="1"/>
    <col min="6445" max="6656" width="8" style="38"/>
    <col min="6657" max="6657" width="19" style="38" bestFit="1" customWidth="1"/>
    <col min="6658" max="6658" width="28.25" style="38" bestFit="1" customWidth="1"/>
    <col min="6659" max="6700" width="8.75" style="38" customWidth="1"/>
    <col min="6701" max="6912" width="8" style="38"/>
    <col min="6913" max="6913" width="19" style="38" bestFit="1" customWidth="1"/>
    <col min="6914" max="6914" width="28.25" style="38" bestFit="1" customWidth="1"/>
    <col min="6915" max="6956" width="8.75" style="38" customWidth="1"/>
    <col min="6957" max="7168" width="8" style="38"/>
    <col min="7169" max="7169" width="19" style="38" bestFit="1" customWidth="1"/>
    <col min="7170" max="7170" width="28.25" style="38" bestFit="1" customWidth="1"/>
    <col min="7171" max="7212" width="8.75" style="38" customWidth="1"/>
    <col min="7213" max="7424" width="8" style="38"/>
    <col min="7425" max="7425" width="19" style="38" bestFit="1" customWidth="1"/>
    <col min="7426" max="7426" width="28.25" style="38" bestFit="1" customWidth="1"/>
    <col min="7427" max="7468" width="8.75" style="38" customWidth="1"/>
    <col min="7469" max="7680" width="8" style="38"/>
    <col min="7681" max="7681" width="19" style="38" bestFit="1" customWidth="1"/>
    <col min="7682" max="7682" width="28.25" style="38" bestFit="1" customWidth="1"/>
    <col min="7683" max="7724" width="8.75" style="38" customWidth="1"/>
    <col min="7725" max="7936" width="8" style="38"/>
    <col min="7937" max="7937" width="19" style="38" bestFit="1" customWidth="1"/>
    <col min="7938" max="7938" width="28.25" style="38" bestFit="1" customWidth="1"/>
    <col min="7939" max="7980" width="8.75" style="38" customWidth="1"/>
    <col min="7981" max="8192" width="8" style="38"/>
    <col min="8193" max="8193" width="19" style="38" bestFit="1" customWidth="1"/>
    <col min="8194" max="8194" width="28.25" style="38" bestFit="1" customWidth="1"/>
    <col min="8195" max="8236" width="8.75" style="38" customWidth="1"/>
    <col min="8237" max="8448" width="8" style="38"/>
    <col min="8449" max="8449" width="19" style="38" bestFit="1" customWidth="1"/>
    <col min="8450" max="8450" width="28.25" style="38" bestFit="1" customWidth="1"/>
    <col min="8451" max="8492" width="8.75" style="38" customWidth="1"/>
    <col min="8493" max="8704" width="8" style="38"/>
    <col min="8705" max="8705" width="19" style="38" bestFit="1" customWidth="1"/>
    <col min="8706" max="8706" width="28.25" style="38" bestFit="1" customWidth="1"/>
    <col min="8707" max="8748" width="8.75" style="38" customWidth="1"/>
    <col min="8749" max="8960" width="8" style="38"/>
    <col min="8961" max="8961" width="19" style="38" bestFit="1" customWidth="1"/>
    <col min="8962" max="8962" width="28.25" style="38" bestFit="1" customWidth="1"/>
    <col min="8963" max="9004" width="8.75" style="38" customWidth="1"/>
    <col min="9005" max="9216" width="8" style="38"/>
    <col min="9217" max="9217" width="19" style="38" bestFit="1" customWidth="1"/>
    <col min="9218" max="9218" width="28.25" style="38" bestFit="1" customWidth="1"/>
    <col min="9219" max="9260" width="8.75" style="38" customWidth="1"/>
    <col min="9261" max="9472" width="8" style="38"/>
    <col min="9473" max="9473" width="19" style="38" bestFit="1" customWidth="1"/>
    <col min="9474" max="9474" width="28.25" style="38" bestFit="1" customWidth="1"/>
    <col min="9475" max="9516" width="8.75" style="38" customWidth="1"/>
    <col min="9517" max="9728" width="8" style="38"/>
    <col min="9729" max="9729" width="19" style="38" bestFit="1" customWidth="1"/>
    <col min="9730" max="9730" width="28.25" style="38" bestFit="1" customWidth="1"/>
    <col min="9731" max="9772" width="8.75" style="38" customWidth="1"/>
    <col min="9773" max="9984" width="8" style="38"/>
    <col min="9985" max="9985" width="19" style="38" bestFit="1" customWidth="1"/>
    <col min="9986" max="9986" width="28.25" style="38" bestFit="1" customWidth="1"/>
    <col min="9987" max="10028" width="8.75" style="38" customWidth="1"/>
    <col min="10029" max="10240" width="8" style="38"/>
    <col min="10241" max="10241" width="19" style="38" bestFit="1" customWidth="1"/>
    <col min="10242" max="10242" width="28.25" style="38" bestFit="1" customWidth="1"/>
    <col min="10243" max="10284" width="8.75" style="38" customWidth="1"/>
    <col min="10285" max="10496" width="8" style="38"/>
    <col min="10497" max="10497" width="19" style="38" bestFit="1" customWidth="1"/>
    <col min="10498" max="10498" width="28.25" style="38" bestFit="1" customWidth="1"/>
    <col min="10499" max="10540" width="8.75" style="38" customWidth="1"/>
    <col min="10541" max="10752" width="8" style="38"/>
    <col min="10753" max="10753" width="19" style="38" bestFit="1" customWidth="1"/>
    <col min="10754" max="10754" width="28.25" style="38" bestFit="1" customWidth="1"/>
    <col min="10755" max="10796" width="8.75" style="38" customWidth="1"/>
    <col min="10797" max="11008" width="8" style="38"/>
    <col min="11009" max="11009" width="19" style="38" bestFit="1" customWidth="1"/>
    <col min="11010" max="11010" width="28.25" style="38" bestFit="1" customWidth="1"/>
    <col min="11011" max="11052" width="8.75" style="38" customWidth="1"/>
    <col min="11053" max="11264" width="8" style="38"/>
    <col min="11265" max="11265" width="19" style="38" bestFit="1" customWidth="1"/>
    <col min="11266" max="11266" width="28.25" style="38" bestFit="1" customWidth="1"/>
    <col min="11267" max="11308" width="8.75" style="38" customWidth="1"/>
    <col min="11309" max="11520" width="8" style="38"/>
    <col min="11521" max="11521" width="19" style="38" bestFit="1" customWidth="1"/>
    <col min="11522" max="11522" width="28.25" style="38" bestFit="1" customWidth="1"/>
    <col min="11523" max="11564" width="8.75" style="38" customWidth="1"/>
    <col min="11565" max="11776" width="8" style="38"/>
    <col min="11777" max="11777" width="19" style="38" bestFit="1" customWidth="1"/>
    <col min="11778" max="11778" width="28.25" style="38" bestFit="1" customWidth="1"/>
    <col min="11779" max="11820" width="8.75" style="38" customWidth="1"/>
    <col min="11821" max="12032" width="8" style="38"/>
    <col min="12033" max="12033" width="19" style="38" bestFit="1" customWidth="1"/>
    <col min="12034" max="12034" width="28.25" style="38" bestFit="1" customWidth="1"/>
    <col min="12035" max="12076" width="8.75" style="38" customWidth="1"/>
    <col min="12077" max="12288" width="8" style="38"/>
    <col min="12289" max="12289" width="19" style="38" bestFit="1" customWidth="1"/>
    <col min="12290" max="12290" width="28.25" style="38" bestFit="1" customWidth="1"/>
    <col min="12291" max="12332" width="8.75" style="38" customWidth="1"/>
    <col min="12333" max="12544" width="8" style="38"/>
    <col min="12545" max="12545" width="19" style="38" bestFit="1" customWidth="1"/>
    <col min="12546" max="12546" width="28.25" style="38" bestFit="1" customWidth="1"/>
    <col min="12547" max="12588" width="8.75" style="38" customWidth="1"/>
    <col min="12589" max="12800" width="8" style="38"/>
    <col min="12801" max="12801" width="19" style="38" bestFit="1" customWidth="1"/>
    <col min="12802" max="12802" width="28.25" style="38" bestFit="1" customWidth="1"/>
    <col min="12803" max="12844" width="8.75" style="38" customWidth="1"/>
    <col min="12845" max="13056" width="8" style="38"/>
    <col min="13057" max="13057" width="19" style="38" bestFit="1" customWidth="1"/>
    <col min="13058" max="13058" width="28.25" style="38" bestFit="1" customWidth="1"/>
    <col min="13059" max="13100" width="8.75" style="38" customWidth="1"/>
    <col min="13101" max="13312" width="8" style="38"/>
    <col min="13313" max="13313" width="19" style="38" bestFit="1" customWidth="1"/>
    <col min="13314" max="13314" width="28.25" style="38" bestFit="1" customWidth="1"/>
    <col min="13315" max="13356" width="8.75" style="38" customWidth="1"/>
    <col min="13357" max="13568" width="8" style="38"/>
    <col min="13569" max="13569" width="19" style="38" bestFit="1" customWidth="1"/>
    <col min="13570" max="13570" width="28.25" style="38" bestFit="1" customWidth="1"/>
    <col min="13571" max="13612" width="8.75" style="38" customWidth="1"/>
    <col min="13613" max="13824" width="8" style="38"/>
    <col min="13825" max="13825" width="19" style="38" bestFit="1" customWidth="1"/>
    <col min="13826" max="13826" width="28.25" style="38" bestFit="1" customWidth="1"/>
    <col min="13827" max="13868" width="8.75" style="38" customWidth="1"/>
    <col min="13869" max="14080" width="8" style="38"/>
    <col min="14081" max="14081" width="19" style="38" bestFit="1" customWidth="1"/>
    <col min="14082" max="14082" width="28.25" style="38" bestFit="1" customWidth="1"/>
    <col min="14083" max="14124" width="8.75" style="38" customWidth="1"/>
    <col min="14125" max="14336" width="8" style="38"/>
    <col min="14337" max="14337" width="19" style="38" bestFit="1" customWidth="1"/>
    <col min="14338" max="14338" width="28.25" style="38" bestFit="1" customWidth="1"/>
    <col min="14339" max="14380" width="8.75" style="38" customWidth="1"/>
    <col min="14381" max="14592" width="8" style="38"/>
    <col min="14593" max="14593" width="19" style="38" bestFit="1" customWidth="1"/>
    <col min="14594" max="14594" width="28.25" style="38" bestFit="1" customWidth="1"/>
    <col min="14595" max="14636" width="8.75" style="38" customWidth="1"/>
    <col min="14637" max="14848" width="8" style="38"/>
    <col min="14849" max="14849" width="19" style="38" bestFit="1" customWidth="1"/>
    <col min="14850" max="14850" width="28.25" style="38" bestFit="1" customWidth="1"/>
    <col min="14851" max="14892" width="8.75" style="38" customWidth="1"/>
    <col min="14893" max="15104" width="8" style="38"/>
    <col min="15105" max="15105" width="19" style="38" bestFit="1" customWidth="1"/>
    <col min="15106" max="15106" width="28.25" style="38" bestFit="1" customWidth="1"/>
    <col min="15107" max="15148" width="8.75" style="38" customWidth="1"/>
    <col min="15149" max="15360" width="8" style="38"/>
    <col min="15361" max="15361" width="19" style="38" bestFit="1" customWidth="1"/>
    <col min="15362" max="15362" width="28.25" style="38" bestFit="1" customWidth="1"/>
    <col min="15363" max="15404" width="8.75" style="38" customWidth="1"/>
    <col min="15405" max="15616" width="8" style="38"/>
    <col min="15617" max="15617" width="19" style="38" bestFit="1" customWidth="1"/>
    <col min="15618" max="15618" width="28.25" style="38" bestFit="1" customWidth="1"/>
    <col min="15619" max="15660" width="8.75" style="38" customWidth="1"/>
    <col min="15661" max="15872" width="8" style="38"/>
    <col min="15873" max="15873" width="19" style="38" bestFit="1" customWidth="1"/>
    <col min="15874" max="15874" width="28.25" style="38" bestFit="1" customWidth="1"/>
    <col min="15875" max="15916" width="8.75" style="38" customWidth="1"/>
    <col min="15917" max="16128" width="8" style="38"/>
    <col min="16129" max="16129" width="19" style="38" bestFit="1" customWidth="1"/>
    <col min="16130" max="16130" width="28.25" style="38" bestFit="1" customWidth="1"/>
    <col min="16131" max="16172" width="8.75" style="38" customWidth="1"/>
    <col min="16173" max="16384" width="8" style="38"/>
  </cols>
  <sheetData>
    <row r="1" spans="1:45" ht="33.75" customHeight="1" x14ac:dyDescent="0.25">
      <c r="A1" s="215" t="s">
        <v>406</v>
      </c>
      <c r="K1" s="228" t="s">
        <v>367</v>
      </c>
      <c r="L1" s="229"/>
    </row>
    <row r="2" spans="1:45" ht="10.199999999999999" x14ac:dyDescent="0.2">
      <c r="A2" s="158"/>
      <c r="B2" s="143"/>
      <c r="C2" s="144" t="s">
        <v>31</v>
      </c>
      <c r="D2" s="145"/>
      <c r="E2" s="146"/>
      <c r="F2" s="300"/>
      <c r="G2" s="146"/>
      <c r="H2" s="146"/>
      <c r="I2" s="146"/>
      <c r="J2" s="144" t="s">
        <v>32</v>
      </c>
      <c r="K2" s="145"/>
      <c r="L2" s="146"/>
      <c r="M2" s="300"/>
      <c r="N2" s="146"/>
      <c r="O2" s="146"/>
      <c r="P2" s="146"/>
      <c r="Q2" s="144" t="s">
        <v>33</v>
      </c>
      <c r="R2" s="145"/>
      <c r="S2" s="146"/>
      <c r="T2" s="300"/>
      <c r="U2" s="146"/>
      <c r="V2" s="146"/>
      <c r="W2" s="146"/>
      <c r="X2" s="144" t="s">
        <v>34</v>
      </c>
      <c r="Y2" s="145"/>
      <c r="Z2" s="146"/>
      <c r="AA2" s="300"/>
      <c r="AB2" s="146"/>
      <c r="AC2" s="146"/>
      <c r="AD2" s="146"/>
      <c r="AE2" s="144" t="s">
        <v>35</v>
      </c>
      <c r="AF2" s="145"/>
      <c r="AG2" s="146"/>
      <c r="AH2" s="300"/>
      <c r="AI2" s="146"/>
      <c r="AJ2" s="146"/>
      <c r="AK2" s="146"/>
      <c r="AL2" s="144" t="s">
        <v>36</v>
      </c>
      <c r="AM2" s="145"/>
      <c r="AN2" s="146"/>
      <c r="AO2" s="146"/>
      <c r="AP2" s="146"/>
      <c r="AQ2" s="146"/>
      <c r="AR2" s="146"/>
    </row>
    <row r="3" spans="1:45" ht="10.199999999999999" x14ac:dyDescent="0.2">
      <c r="B3" s="147" t="s">
        <v>38</v>
      </c>
      <c r="C3" s="43" t="s">
        <v>39</v>
      </c>
      <c r="D3" s="43" t="s">
        <v>13</v>
      </c>
      <c r="E3" s="148" t="s">
        <v>40</v>
      </c>
      <c r="F3" s="148" t="s">
        <v>371</v>
      </c>
      <c r="G3" s="148" t="s">
        <v>372</v>
      </c>
      <c r="H3" s="148" t="s">
        <v>298</v>
      </c>
      <c r="I3" s="148" t="s">
        <v>145</v>
      </c>
      <c r="J3" s="43" t="s">
        <v>39</v>
      </c>
      <c r="K3" s="43" t="s">
        <v>13</v>
      </c>
      <c r="L3" s="148" t="s">
        <v>40</v>
      </c>
      <c r="M3" s="148" t="s">
        <v>371</v>
      </c>
      <c r="N3" s="148" t="s">
        <v>372</v>
      </c>
      <c r="O3" s="148" t="s">
        <v>298</v>
      </c>
      <c r="P3" s="148" t="s">
        <v>145</v>
      </c>
      <c r="Q3" s="43" t="s">
        <v>39</v>
      </c>
      <c r="R3" s="43" t="s">
        <v>13</v>
      </c>
      <c r="S3" s="148" t="s">
        <v>40</v>
      </c>
      <c r="T3" s="148" t="s">
        <v>371</v>
      </c>
      <c r="U3" s="148" t="s">
        <v>372</v>
      </c>
      <c r="V3" s="148" t="s">
        <v>298</v>
      </c>
      <c r="W3" s="148" t="s">
        <v>145</v>
      </c>
      <c r="X3" s="43" t="s">
        <v>39</v>
      </c>
      <c r="Y3" s="43" t="s">
        <v>13</v>
      </c>
      <c r="Z3" s="148" t="s">
        <v>40</v>
      </c>
      <c r="AA3" s="148" t="s">
        <v>371</v>
      </c>
      <c r="AB3" s="148" t="s">
        <v>372</v>
      </c>
      <c r="AC3" s="148" t="s">
        <v>298</v>
      </c>
      <c r="AD3" s="148" t="s">
        <v>145</v>
      </c>
      <c r="AE3" s="43" t="s">
        <v>39</v>
      </c>
      <c r="AF3" s="43" t="s">
        <v>13</v>
      </c>
      <c r="AG3" s="148" t="s">
        <v>40</v>
      </c>
      <c r="AH3" s="148" t="s">
        <v>371</v>
      </c>
      <c r="AI3" s="148" t="s">
        <v>372</v>
      </c>
      <c r="AJ3" s="148" t="s">
        <v>298</v>
      </c>
      <c r="AK3" s="148" t="s">
        <v>145</v>
      </c>
      <c r="AL3" s="43" t="s">
        <v>39</v>
      </c>
      <c r="AM3" s="43" t="s">
        <v>13</v>
      </c>
      <c r="AN3" s="148" t="s">
        <v>40</v>
      </c>
      <c r="AO3" s="148" t="s">
        <v>371</v>
      </c>
      <c r="AP3" s="148" t="s">
        <v>372</v>
      </c>
      <c r="AQ3" s="148" t="s">
        <v>298</v>
      </c>
      <c r="AR3" s="148" t="s">
        <v>145</v>
      </c>
      <c r="AS3" s="148" t="s">
        <v>436</v>
      </c>
    </row>
    <row r="4" spans="1:45" ht="10.199999999999999" x14ac:dyDescent="0.2">
      <c r="B4" s="149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 t="s">
        <v>434</v>
      </c>
      <c r="AM4" s="42" t="s">
        <v>434</v>
      </c>
      <c r="AN4" s="42" t="s">
        <v>434</v>
      </c>
      <c r="AO4" s="42" t="s">
        <v>434</v>
      </c>
      <c r="AP4" s="42" t="s">
        <v>434</v>
      </c>
      <c r="AQ4" s="42" t="s">
        <v>434</v>
      </c>
      <c r="AR4" s="42" t="s">
        <v>434</v>
      </c>
    </row>
    <row r="5" spans="1:45" ht="10.199999999999999" x14ac:dyDescent="0.2">
      <c r="A5" s="43" t="s">
        <v>16</v>
      </c>
      <c r="B5" s="43" t="s">
        <v>148</v>
      </c>
      <c r="C5" s="155">
        <v>277</v>
      </c>
      <c r="D5" s="151">
        <v>320</v>
      </c>
      <c r="E5" s="152">
        <v>0</v>
      </c>
      <c r="F5" s="152">
        <v>0</v>
      </c>
      <c r="G5" s="152">
        <v>0</v>
      </c>
      <c r="H5" s="155">
        <v>225</v>
      </c>
      <c r="I5" s="151">
        <v>450</v>
      </c>
      <c r="J5" s="152">
        <v>0</v>
      </c>
      <c r="K5" s="152">
        <v>1.1235955056179775E-2</v>
      </c>
      <c r="L5" s="152">
        <v>2.2471910112359548E-3</v>
      </c>
      <c r="M5" s="155">
        <v>26</v>
      </c>
      <c r="N5" s="151">
        <v>698</v>
      </c>
      <c r="O5" s="152">
        <v>4.1791044776119404E-2</v>
      </c>
      <c r="P5" s="152">
        <v>-1.6901408450704224E-2</v>
      </c>
      <c r="Q5" s="152">
        <v>-3.3802816901408448E-3</v>
      </c>
      <c r="R5" s="155">
        <v>124</v>
      </c>
      <c r="S5" s="151">
        <v>640</v>
      </c>
      <c r="T5" s="152">
        <v>9.4017094017094016E-2</v>
      </c>
      <c r="U5" s="152">
        <v>0.14285714285714285</v>
      </c>
      <c r="V5" s="152">
        <v>2.8571428571428571E-2</v>
      </c>
      <c r="W5" s="155">
        <v>128</v>
      </c>
      <c r="X5" s="151">
        <v>878</v>
      </c>
      <c r="Y5" s="152">
        <v>0.10440251572327044</v>
      </c>
      <c r="Z5" s="152">
        <v>0.14025974025974025</v>
      </c>
      <c r="AA5" s="152">
        <v>2.805194805194805E-2</v>
      </c>
      <c r="AB5" s="155">
        <v>35</v>
      </c>
      <c r="AC5" s="151">
        <v>1200</v>
      </c>
      <c r="AD5" s="152">
        <v>0.2</v>
      </c>
      <c r="AE5" s="152">
        <v>0.14285714285714285</v>
      </c>
      <c r="AF5" s="152">
        <v>2.8571428571428571E-2</v>
      </c>
      <c r="AG5" s="152">
        <v>8.5534591194968548E-2</v>
      </c>
      <c r="AH5" s="151">
        <v>713</v>
      </c>
      <c r="AI5" s="151">
        <v>945</v>
      </c>
      <c r="AJ5" s="152">
        <v>0.23285714285714285</v>
      </c>
      <c r="AK5" s="152">
        <v>4.6571428571428569E-2</v>
      </c>
      <c r="AL5" s="155">
        <v>36</v>
      </c>
      <c r="AM5" s="151">
        <v>1215</v>
      </c>
      <c r="AN5" s="152">
        <v>0.215</v>
      </c>
      <c r="AO5" s="151">
        <v>945</v>
      </c>
      <c r="AP5" s="151">
        <v>1450</v>
      </c>
      <c r="AQ5" s="152">
        <v>0.10454545454545454</v>
      </c>
      <c r="AR5" s="152">
        <v>2.0909090909090908E-2</v>
      </c>
      <c r="AS5" s="223" t="s">
        <v>346</v>
      </c>
    </row>
    <row r="6" spans="1:45" ht="10.199999999999999" x14ac:dyDescent="0.2">
      <c r="B6" s="43" t="s">
        <v>149</v>
      </c>
      <c r="C6" s="155">
        <v>156</v>
      </c>
      <c r="D6" s="151">
        <v>310</v>
      </c>
      <c r="E6" s="152">
        <v>0</v>
      </c>
      <c r="F6" s="152">
        <v>0</v>
      </c>
      <c r="G6" s="152">
        <v>0</v>
      </c>
      <c r="H6" s="155">
        <v>317</v>
      </c>
      <c r="I6" s="151">
        <v>395</v>
      </c>
      <c r="J6" s="152">
        <v>1.282051282051282E-2</v>
      </c>
      <c r="K6" s="152">
        <v>0</v>
      </c>
      <c r="L6" s="152">
        <v>0</v>
      </c>
      <c r="M6" s="155">
        <v>41</v>
      </c>
      <c r="N6" s="151">
        <v>590</v>
      </c>
      <c r="O6" s="152">
        <v>-8.4033613445378148E-3</v>
      </c>
      <c r="P6" s="152">
        <v>-8.4033613445378148E-3</v>
      </c>
      <c r="Q6" s="152">
        <v>-1.6806722689075629E-3</v>
      </c>
      <c r="R6" s="155">
        <v>42</v>
      </c>
      <c r="S6" s="151">
        <v>600</v>
      </c>
      <c r="T6" s="152">
        <v>9.0909090909090912E-2</v>
      </c>
      <c r="U6" s="152">
        <v>3.4482758620689655E-2</v>
      </c>
      <c r="V6" s="152">
        <v>6.8965517241379309E-3</v>
      </c>
      <c r="W6" s="155">
        <v>48</v>
      </c>
      <c r="X6" s="151">
        <v>825</v>
      </c>
      <c r="Y6" s="152">
        <v>-2.9411764705882353E-2</v>
      </c>
      <c r="Z6" s="152">
        <v>-2.9411764705882353E-2</v>
      </c>
      <c r="AA6" s="152">
        <v>-5.8823529411764705E-3</v>
      </c>
      <c r="AB6" s="155">
        <v>17</v>
      </c>
      <c r="AC6" s="151">
        <v>1300</v>
      </c>
      <c r="AD6" s="152">
        <v>8.3333333333333329E-2</v>
      </c>
      <c r="AE6" s="152">
        <v>8.3333333333333329E-2</v>
      </c>
      <c r="AF6" s="152">
        <v>1.6666666666666666E-2</v>
      </c>
      <c r="AG6" s="152">
        <v>-2.9411764705882353E-2</v>
      </c>
      <c r="AH6" s="151">
        <v>723</v>
      </c>
      <c r="AI6" s="151">
        <v>973</v>
      </c>
      <c r="AJ6" s="152">
        <v>0.29921259842519687</v>
      </c>
      <c r="AK6" s="152">
        <v>5.9842519685039376E-2</v>
      </c>
      <c r="AL6" s="155">
        <v>20</v>
      </c>
      <c r="AM6" s="151">
        <v>1350</v>
      </c>
      <c r="AN6" s="152">
        <v>0.125</v>
      </c>
      <c r="AO6" s="151">
        <v>973</v>
      </c>
      <c r="AP6" s="151">
        <v>1794</v>
      </c>
      <c r="AQ6" s="152">
        <v>0.58823529411764708</v>
      </c>
      <c r="AR6" s="152">
        <v>0.11764705882352941</v>
      </c>
      <c r="AS6" s="223" t="s">
        <v>346</v>
      </c>
    </row>
    <row r="7" spans="1:45" ht="10.199999999999999" x14ac:dyDescent="0.2">
      <c r="B7" s="43" t="s">
        <v>150</v>
      </c>
      <c r="C7" s="155">
        <v>67</v>
      </c>
      <c r="D7" s="151">
        <v>330</v>
      </c>
      <c r="E7" s="152">
        <v>3.125E-2</v>
      </c>
      <c r="F7" s="152">
        <v>3.125E-2</v>
      </c>
      <c r="G7" s="152">
        <v>6.2500000000000003E-3</v>
      </c>
      <c r="H7" s="155">
        <v>110</v>
      </c>
      <c r="I7" s="151">
        <v>425</v>
      </c>
      <c r="J7" s="152">
        <v>-7.0093457943925233E-3</v>
      </c>
      <c r="K7" s="152">
        <v>-1.1627906976744186E-2</v>
      </c>
      <c r="L7" s="152">
        <v>-2.3255813953488372E-3</v>
      </c>
      <c r="M7" s="155">
        <v>24</v>
      </c>
      <c r="N7" s="151">
        <v>615</v>
      </c>
      <c r="O7" s="152">
        <v>0</v>
      </c>
      <c r="P7" s="152">
        <v>-5.3846153846153849E-2</v>
      </c>
      <c r="Q7" s="152">
        <v>-1.0769230769230771E-2</v>
      </c>
      <c r="R7" s="155">
        <v>111</v>
      </c>
      <c r="S7" s="151">
        <v>530</v>
      </c>
      <c r="T7" s="152">
        <v>0</v>
      </c>
      <c r="U7" s="152">
        <v>-9.3457943925233638E-3</v>
      </c>
      <c r="V7" s="152">
        <v>-1.8691588785046728E-3</v>
      </c>
      <c r="W7" s="155">
        <v>66</v>
      </c>
      <c r="X7" s="151">
        <v>673</v>
      </c>
      <c r="Y7" s="152">
        <v>4.4776119402985077E-3</v>
      </c>
      <c r="Z7" s="152">
        <v>6.8253968253968247E-2</v>
      </c>
      <c r="AA7" s="152">
        <v>1.3650793650793649E-2</v>
      </c>
      <c r="AB7" s="155">
        <v>18</v>
      </c>
      <c r="AC7" s="151">
        <v>855</v>
      </c>
      <c r="AD7" s="152">
        <v>5.8823529411764705E-3</v>
      </c>
      <c r="AE7" s="152">
        <v>-2.6195899772209569E-2</v>
      </c>
      <c r="AF7" s="152">
        <v>-5.2391799544419136E-3</v>
      </c>
      <c r="AG7" s="152">
        <v>-2.9850746268656716E-2</v>
      </c>
      <c r="AH7" s="151">
        <v>590</v>
      </c>
      <c r="AI7" s="151">
        <v>820</v>
      </c>
      <c r="AJ7" s="152">
        <v>8.3333333333333329E-2</v>
      </c>
      <c r="AK7" s="152">
        <v>1.6666666666666666E-2</v>
      </c>
      <c r="AL7" s="155">
        <v>15</v>
      </c>
      <c r="AM7" s="151">
        <v>860</v>
      </c>
      <c r="AN7" s="152">
        <v>1.1764705882352941E-2</v>
      </c>
      <c r="AO7" s="151">
        <v>820</v>
      </c>
      <c r="AP7" s="151">
        <v>920</v>
      </c>
      <c r="AQ7" s="152">
        <v>0.24637681159420291</v>
      </c>
      <c r="AR7" s="152">
        <v>4.9275362318840582E-2</v>
      </c>
      <c r="AS7" s="223" t="s">
        <v>346</v>
      </c>
    </row>
    <row r="8" spans="1:45" ht="10.199999999999999" x14ac:dyDescent="0.2">
      <c r="B8" s="43" t="s">
        <v>151</v>
      </c>
      <c r="C8" s="155">
        <v>3016</v>
      </c>
      <c r="D8" s="151">
        <v>330</v>
      </c>
      <c r="E8" s="152">
        <v>3.0395136778115501E-3</v>
      </c>
      <c r="F8" s="152">
        <v>0</v>
      </c>
      <c r="G8" s="152">
        <v>0</v>
      </c>
      <c r="H8" s="155">
        <v>1515</v>
      </c>
      <c r="I8" s="151">
        <v>480</v>
      </c>
      <c r="J8" s="152">
        <v>4.3478260869565216E-2</v>
      </c>
      <c r="K8" s="152">
        <v>4.3478260869565216E-2</v>
      </c>
      <c r="L8" s="152">
        <v>8.6956521739130436E-3</v>
      </c>
      <c r="M8" s="155">
        <v>107</v>
      </c>
      <c r="N8" s="151">
        <v>630</v>
      </c>
      <c r="O8" s="152">
        <v>0</v>
      </c>
      <c r="P8" s="152">
        <v>-4.7393364928909956E-3</v>
      </c>
      <c r="Q8" s="152">
        <v>-9.4786729857819908E-4</v>
      </c>
      <c r="R8" s="155">
        <v>47</v>
      </c>
      <c r="S8" s="151">
        <v>550</v>
      </c>
      <c r="T8" s="152">
        <v>0.12244897959183673</v>
      </c>
      <c r="U8" s="152">
        <v>0.13402061855670103</v>
      </c>
      <c r="V8" s="152">
        <v>2.6804123711340205E-2</v>
      </c>
      <c r="W8" s="155">
        <v>53</v>
      </c>
      <c r="X8" s="151">
        <v>700</v>
      </c>
      <c r="Y8" s="152">
        <v>0</v>
      </c>
      <c r="Z8" s="152">
        <v>-1.4084507042253521E-2</v>
      </c>
      <c r="AA8" s="152">
        <v>-2.8169014084507044E-3</v>
      </c>
      <c r="AB8" s="155">
        <v>36</v>
      </c>
      <c r="AC8" s="151">
        <v>865</v>
      </c>
      <c r="AD8" s="152">
        <v>1.7647058823529412E-2</v>
      </c>
      <c r="AE8" s="152">
        <v>1.7647058823529412E-2</v>
      </c>
      <c r="AF8" s="152">
        <v>3.5294117647058825E-3</v>
      </c>
      <c r="AG8" s="152">
        <v>-1.4285714285714285E-2</v>
      </c>
      <c r="AH8" s="151">
        <v>620</v>
      </c>
      <c r="AI8" s="151">
        <v>788</v>
      </c>
      <c r="AJ8" s="152">
        <v>0.10754414125200643</v>
      </c>
      <c r="AK8" s="152">
        <v>2.1508828250401284E-2</v>
      </c>
      <c r="AL8" s="155">
        <v>36</v>
      </c>
      <c r="AM8" s="151">
        <v>850</v>
      </c>
      <c r="AN8" s="152">
        <v>0</v>
      </c>
      <c r="AO8" s="151">
        <v>788</v>
      </c>
      <c r="AP8" s="151">
        <v>980</v>
      </c>
      <c r="AQ8" s="152">
        <v>0.12285336856010567</v>
      </c>
      <c r="AR8" s="152">
        <v>2.4570673712021134E-2</v>
      </c>
      <c r="AS8" s="223" t="s">
        <v>346</v>
      </c>
    </row>
    <row r="9" spans="1:45" ht="10.199999999999999" x14ac:dyDescent="0.2">
      <c r="B9" s="43" t="s">
        <v>152</v>
      </c>
      <c r="C9" s="155">
        <v>5165</v>
      </c>
      <c r="D9" s="151">
        <v>380</v>
      </c>
      <c r="E9" s="152">
        <v>0</v>
      </c>
      <c r="F9" s="152">
        <v>0</v>
      </c>
      <c r="G9" s="152">
        <v>0</v>
      </c>
      <c r="H9" s="155">
        <v>4271</v>
      </c>
      <c r="I9" s="151">
        <v>530</v>
      </c>
      <c r="J9" s="152">
        <v>1.9230769230769232E-2</v>
      </c>
      <c r="K9" s="152">
        <v>1.9230769230769232E-2</v>
      </c>
      <c r="L9" s="152">
        <v>3.8461538461538464E-3</v>
      </c>
      <c r="M9" s="155">
        <v>396</v>
      </c>
      <c r="N9" s="151">
        <v>760</v>
      </c>
      <c r="O9" s="152">
        <v>1.3333333333333334E-2</v>
      </c>
      <c r="P9" s="152">
        <v>1.3333333333333334E-2</v>
      </c>
      <c r="Q9" s="152">
        <v>2.666666666666667E-3</v>
      </c>
      <c r="R9" s="155" t="s">
        <v>41</v>
      </c>
      <c r="S9" s="151" t="s">
        <v>41</v>
      </c>
      <c r="T9" s="152" t="s">
        <v>41</v>
      </c>
      <c r="U9" s="152" t="s">
        <v>41</v>
      </c>
      <c r="V9" s="152" t="s">
        <v>41</v>
      </c>
      <c r="W9" s="155" t="s">
        <v>41</v>
      </c>
      <c r="X9" s="151" t="s">
        <v>41</v>
      </c>
      <c r="Y9" s="152" t="s">
        <v>41</v>
      </c>
      <c r="Z9" s="152" t="s">
        <v>41</v>
      </c>
      <c r="AA9" s="152" t="s">
        <v>41</v>
      </c>
      <c r="AB9" s="155" t="s">
        <v>41</v>
      </c>
      <c r="AC9" s="151" t="s">
        <v>41</v>
      </c>
      <c r="AD9" s="152" t="s">
        <v>41</v>
      </c>
      <c r="AE9" s="152" t="s">
        <v>41</v>
      </c>
      <c r="AF9" s="152" t="s">
        <v>41</v>
      </c>
      <c r="AG9" s="152" t="s">
        <v>41</v>
      </c>
      <c r="AH9" s="151" t="s">
        <v>41</v>
      </c>
      <c r="AI9" s="151">
        <v>570</v>
      </c>
      <c r="AJ9" s="152" t="s">
        <v>41</v>
      </c>
      <c r="AK9" s="152" t="s">
        <v>41</v>
      </c>
      <c r="AL9" s="155" t="s">
        <v>41</v>
      </c>
      <c r="AM9" s="151" t="s">
        <v>41</v>
      </c>
      <c r="AN9" s="152" t="s">
        <v>41</v>
      </c>
      <c r="AO9" s="151" t="s">
        <v>41</v>
      </c>
      <c r="AP9" s="151" t="s">
        <v>41</v>
      </c>
      <c r="AQ9" s="152" t="s">
        <v>41</v>
      </c>
      <c r="AR9" s="152" t="s">
        <v>41</v>
      </c>
      <c r="AS9" s="223" t="s">
        <v>346</v>
      </c>
    </row>
    <row r="10" spans="1:45" ht="10.199999999999999" x14ac:dyDescent="0.2">
      <c r="B10" s="43" t="s">
        <v>153</v>
      </c>
      <c r="C10" s="155">
        <v>708</v>
      </c>
      <c r="D10" s="151">
        <v>370</v>
      </c>
      <c r="E10" s="152">
        <v>2.7777777777777776E-2</v>
      </c>
      <c r="F10" s="152">
        <v>2.7777777777777776E-2</v>
      </c>
      <c r="G10" s="152">
        <v>5.5555555555555549E-3</v>
      </c>
      <c r="H10" s="155">
        <v>690</v>
      </c>
      <c r="I10" s="151">
        <v>495</v>
      </c>
      <c r="J10" s="152">
        <v>3.125E-2</v>
      </c>
      <c r="K10" s="152">
        <v>3.125E-2</v>
      </c>
      <c r="L10" s="152">
        <v>6.2500000000000003E-3</v>
      </c>
      <c r="M10" s="155">
        <v>40</v>
      </c>
      <c r="N10" s="151">
        <v>728</v>
      </c>
      <c r="O10" s="152">
        <v>0.04</v>
      </c>
      <c r="P10" s="152">
        <v>1.8181818181818181E-2</v>
      </c>
      <c r="Q10" s="152">
        <v>3.6363636363636364E-3</v>
      </c>
      <c r="R10" s="155">
        <v>121</v>
      </c>
      <c r="S10" s="151">
        <v>530</v>
      </c>
      <c r="T10" s="152">
        <v>1.9230769230769232E-2</v>
      </c>
      <c r="U10" s="152">
        <v>1.9230769230769232E-2</v>
      </c>
      <c r="V10" s="152">
        <v>3.8461538461538464E-3</v>
      </c>
      <c r="W10" s="155">
        <v>72</v>
      </c>
      <c r="X10" s="151">
        <v>675</v>
      </c>
      <c r="Y10" s="152">
        <v>3.8461538461538464E-2</v>
      </c>
      <c r="Z10" s="152">
        <v>3.8461538461538464E-2</v>
      </c>
      <c r="AA10" s="152">
        <v>7.6923076923076927E-3</v>
      </c>
      <c r="AB10" s="155" t="s">
        <v>41</v>
      </c>
      <c r="AC10" s="151" t="s">
        <v>41</v>
      </c>
      <c r="AD10" s="152" t="s">
        <v>41</v>
      </c>
      <c r="AE10" s="152" t="s">
        <v>41</v>
      </c>
      <c r="AF10" s="152" t="s">
        <v>41</v>
      </c>
      <c r="AG10" s="152">
        <v>3.8461538461538464E-2</v>
      </c>
      <c r="AH10" s="151">
        <v>600</v>
      </c>
      <c r="AI10" s="151">
        <v>650</v>
      </c>
      <c r="AJ10" s="152">
        <v>0.22727272727272727</v>
      </c>
      <c r="AK10" s="152">
        <v>4.5454545454545456E-2</v>
      </c>
      <c r="AL10" s="155">
        <v>11</v>
      </c>
      <c r="AM10" s="151">
        <v>790</v>
      </c>
      <c r="AN10" s="152">
        <v>0.12857142857142856</v>
      </c>
      <c r="AO10" s="151">
        <v>650</v>
      </c>
      <c r="AP10" s="151">
        <v>850</v>
      </c>
      <c r="AQ10" s="152">
        <v>0.31666666666666665</v>
      </c>
      <c r="AR10" s="152">
        <v>6.3333333333333325E-2</v>
      </c>
      <c r="AS10" s="223" t="s">
        <v>346</v>
      </c>
    </row>
    <row r="11" spans="1:45" ht="10.199999999999999" x14ac:dyDescent="0.2">
      <c r="B11" s="43" t="s">
        <v>154</v>
      </c>
      <c r="C11" s="155">
        <v>585</v>
      </c>
      <c r="D11" s="151">
        <v>430</v>
      </c>
      <c r="E11" s="152">
        <v>3.864734299516908E-2</v>
      </c>
      <c r="F11" s="152">
        <v>2.3809523809523808E-2</v>
      </c>
      <c r="G11" s="152">
        <v>4.7619047619047615E-3</v>
      </c>
      <c r="H11" s="155">
        <v>853</v>
      </c>
      <c r="I11" s="151">
        <v>550</v>
      </c>
      <c r="J11" s="152">
        <v>3.7735849056603772E-2</v>
      </c>
      <c r="K11" s="152">
        <v>1.8518518518518517E-2</v>
      </c>
      <c r="L11" s="152">
        <v>3.7037037037037034E-3</v>
      </c>
      <c r="M11" s="155">
        <v>129</v>
      </c>
      <c r="N11" s="151">
        <v>900</v>
      </c>
      <c r="O11" s="152">
        <v>5.8823529411764705E-2</v>
      </c>
      <c r="P11" s="152">
        <v>5.8823529411764705E-2</v>
      </c>
      <c r="Q11" s="152">
        <v>1.1764705882352941E-2</v>
      </c>
      <c r="R11" s="155" t="s">
        <v>41</v>
      </c>
      <c r="S11" s="151" t="s">
        <v>41</v>
      </c>
      <c r="T11" s="152" t="s">
        <v>41</v>
      </c>
      <c r="U11" s="152" t="s">
        <v>41</v>
      </c>
      <c r="V11" s="152" t="s">
        <v>41</v>
      </c>
      <c r="W11" s="155" t="s">
        <v>41</v>
      </c>
      <c r="X11" s="151" t="s">
        <v>41</v>
      </c>
      <c r="Y11" s="152" t="s">
        <v>41</v>
      </c>
      <c r="Z11" s="152" t="s">
        <v>41</v>
      </c>
      <c r="AA11" s="152" t="s">
        <v>41</v>
      </c>
      <c r="AB11" s="155" t="s">
        <v>41</v>
      </c>
      <c r="AC11" s="151" t="s">
        <v>41</v>
      </c>
      <c r="AD11" s="152" t="s">
        <v>41</v>
      </c>
      <c r="AE11" s="152" t="s">
        <v>41</v>
      </c>
      <c r="AF11" s="152" t="s">
        <v>41</v>
      </c>
      <c r="AG11" s="152" t="s">
        <v>41</v>
      </c>
      <c r="AH11" s="151" t="s">
        <v>41</v>
      </c>
      <c r="AI11" s="151" t="s">
        <v>41</v>
      </c>
      <c r="AJ11" s="152" t="s">
        <v>41</v>
      </c>
      <c r="AK11" s="152" t="s">
        <v>41</v>
      </c>
      <c r="AL11" s="155" t="s">
        <v>41</v>
      </c>
      <c r="AM11" s="151" t="s">
        <v>41</v>
      </c>
      <c r="AN11" s="152" t="s">
        <v>41</v>
      </c>
      <c r="AO11" s="151" t="s">
        <v>41</v>
      </c>
      <c r="AP11" s="151" t="s">
        <v>41</v>
      </c>
      <c r="AQ11" s="152" t="s">
        <v>41</v>
      </c>
      <c r="AR11" s="152" t="s">
        <v>41</v>
      </c>
      <c r="AS11" s="223" t="s">
        <v>346</v>
      </c>
    </row>
    <row r="12" spans="1:45" ht="10.199999999999999" x14ac:dyDescent="0.2">
      <c r="B12" s="43" t="s">
        <v>155</v>
      </c>
      <c r="C12" s="155">
        <v>206</v>
      </c>
      <c r="D12" s="151">
        <v>370</v>
      </c>
      <c r="E12" s="152">
        <v>2.7777777777777776E-2</v>
      </c>
      <c r="F12" s="152">
        <v>1.3698630136986301E-2</v>
      </c>
      <c r="G12" s="152">
        <v>2.7397260273972603E-3</v>
      </c>
      <c r="H12" s="155">
        <v>193</v>
      </c>
      <c r="I12" s="151">
        <v>510</v>
      </c>
      <c r="J12" s="152">
        <v>0.02</v>
      </c>
      <c r="K12" s="152">
        <v>0.02</v>
      </c>
      <c r="L12" s="152">
        <v>4.0000000000000001E-3</v>
      </c>
      <c r="M12" s="155">
        <v>31</v>
      </c>
      <c r="N12" s="151">
        <v>800</v>
      </c>
      <c r="O12" s="152">
        <v>3.896103896103896E-2</v>
      </c>
      <c r="P12" s="152">
        <v>3.896103896103896E-2</v>
      </c>
      <c r="Q12" s="152">
        <v>7.7922077922077922E-3</v>
      </c>
      <c r="R12" s="155">
        <v>12</v>
      </c>
      <c r="S12" s="151">
        <v>619</v>
      </c>
      <c r="T12" s="152">
        <v>-9.6350364963503646E-2</v>
      </c>
      <c r="U12" s="152">
        <v>-0.19401041666666666</v>
      </c>
      <c r="V12" s="152">
        <v>-3.8802083333333334E-2</v>
      </c>
      <c r="W12" s="155">
        <v>17</v>
      </c>
      <c r="X12" s="151">
        <v>1000</v>
      </c>
      <c r="Y12" s="152">
        <v>0.15874855156431056</v>
      </c>
      <c r="Z12" s="152">
        <v>0.12994350282485875</v>
      </c>
      <c r="AA12" s="152">
        <v>2.598870056497175E-2</v>
      </c>
      <c r="AB12" s="155" t="s">
        <v>41</v>
      </c>
      <c r="AC12" s="151" t="s">
        <v>41</v>
      </c>
      <c r="AD12" s="152" t="s">
        <v>41</v>
      </c>
      <c r="AE12" s="152" t="s">
        <v>41</v>
      </c>
      <c r="AF12" s="152" t="s">
        <v>41</v>
      </c>
      <c r="AG12" s="152">
        <v>0.15874855156431056</v>
      </c>
      <c r="AH12" s="151">
        <v>803</v>
      </c>
      <c r="AI12" s="151">
        <v>850</v>
      </c>
      <c r="AJ12" s="152">
        <v>0.1111111111111111</v>
      </c>
      <c r="AK12" s="152">
        <v>2.222222222222222E-2</v>
      </c>
      <c r="AL12" s="155">
        <v>11</v>
      </c>
      <c r="AM12" s="151">
        <v>1100</v>
      </c>
      <c r="AN12" s="152">
        <v>0.25714285714285712</v>
      </c>
      <c r="AO12" s="151">
        <v>850</v>
      </c>
      <c r="AP12" s="151">
        <v>1700</v>
      </c>
      <c r="AQ12" s="152">
        <v>0.35802469135802467</v>
      </c>
      <c r="AR12" s="152">
        <v>7.160493827160494E-2</v>
      </c>
      <c r="AS12" s="223" t="s">
        <v>346</v>
      </c>
    </row>
    <row r="13" spans="1:45" ht="10.199999999999999" x14ac:dyDescent="0.2">
      <c r="B13" s="43" t="s">
        <v>156</v>
      </c>
      <c r="C13" s="155">
        <v>551</v>
      </c>
      <c r="D13" s="151">
        <v>300</v>
      </c>
      <c r="E13" s="152">
        <v>3.4482758620689655E-2</v>
      </c>
      <c r="F13" s="152">
        <v>3.4482758620689655E-2</v>
      </c>
      <c r="G13" s="152">
        <v>6.8965517241379309E-3</v>
      </c>
      <c r="H13" s="155">
        <v>856</v>
      </c>
      <c r="I13" s="151">
        <v>390</v>
      </c>
      <c r="J13" s="152">
        <v>2.6315789473684209E-2</v>
      </c>
      <c r="K13" s="152">
        <v>2.6315789473684209E-2</v>
      </c>
      <c r="L13" s="152">
        <v>5.263157894736842E-3</v>
      </c>
      <c r="M13" s="155">
        <v>104</v>
      </c>
      <c r="N13" s="151">
        <v>550</v>
      </c>
      <c r="O13" s="152">
        <v>3.7735849056603772E-2</v>
      </c>
      <c r="P13" s="152">
        <v>3.7735849056603772E-2</v>
      </c>
      <c r="Q13" s="152">
        <v>7.5471698113207548E-3</v>
      </c>
      <c r="R13" s="155">
        <v>67</v>
      </c>
      <c r="S13" s="151">
        <v>570</v>
      </c>
      <c r="T13" s="152">
        <v>3.6363636363636362E-2</v>
      </c>
      <c r="U13" s="152">
        <v>3.6363636363636362E-2</v>
      </c>
      <c r="V13" s="152">
        <v>7.2727272727272727E-3</v>
      </c>
      <c r="W13" s="155">
        <v>68</v>
      </c>
      <c r="X13" s="151">
        <v>695</v>
      </c>
      <c r="Y13" s="152">
        <v>2.9629629629629631E-2</v>
      </c>
      <c r="Z13" s="152">
        <v>2.9629629629629631E-2</v>
      </c>
      <c r="AA13" s="152">
        <v>5.9259259259259265E-3</v>
      </c>
      <c r="AB13" s="155">
        <v>20</v>
      </c>
      <c r="AC13" s="151">
        <v>825</v>
      </c>
      <c r="AD13" s="152">
        <v>3.125E-2</v>
      </c>
      <c r="AE13" s="152">
        <v>3.125E-2</v>
      </c>
      <c r="AF13" s="152">
        <v>6.2500000000000003E-3</v>
      </c>
      <c r="AG13" s="152">
        <v>2.9629629629629631E-2</v>
      </c>
      <c r="AH13" s="151">
        <v>600</v>
      </c>
      <c r="AI13" s="151">
        <v>640</v>
      </c>
      <c r="AJ13" s="152">
        <v>0.18803418803418803</v>
      </c>
      <c r="AK13" s="152">
        <v>3.7606837606837605E-2</v>
      </c>
      <c r="AL13" s="155">
        <v>23</v>
      </c>
      <c r="AM13" s="151">
        <v>825</v>
      </c>
      <c r="AN13" s="152">
        <v>3.125E-2</v>
      </c>
      <c r="AO13" s="151">
        <v>640</v>
      </c>
      <c r="AP13" s="151">
        <v>900</v>
      </c>
      <c r="AQ13" s="152">
        <v>0.2890625</v>
      </c>
      <c r="AR13" s="152">
        <v>5.7812500000000003E-2</v>
      </c>
      <c r="AS13" s="223" t="s">
        <v>346</v>
      </c>
    </row>
    <row r="14" spans="1:45" ht="10.199999999999999" x14ac:dyDescent="0.2">
      <c r="B14" s="43" t="s">
        <v>157</v>
      </c>
      <c r="C14" s="155">
        <v>569</v>
      </c>
      <c r="D14" s="151">
        <v>310</v>
      </c>
      <c r="E14" s="152">
        <v>3.3333333333333333E-2</v>
      </c>
      <c r="F14" s="152">
        <v>3.3333333333333333E-2</v>
      </c>
      <c r="G14" s="152">
        <v>6.6666666666666662E-3</v>
      </c>
      <c r="H14" s="155">
        <v>943</v>
      </c>
      <c r="I14" s="151">
        <v>425</v>
      </c>
      <c r="J14" s="152">
        <v>3.6585365853658534E-2</v>
      </c>
      <c r="K14" s="152">
        <v>1.1904761904761904E-2</v>
      </c>
      <c r="L14" s="152">
        <v>2.3809523809523807E-3</v>
      </c>
      <c r="M14" s="155">
        <v>97</v>
      </c>
      <c r="N14" s="151">
        <v>600</v>
      </c>
      <c r="O14" s="152">
        <v>9.0909090909090912E-2</v>
      </c>
      <c r="P14" s="152">
        <v>9.0909090909090912E-2</v>
      </c>
      <c r="Q14" s="152">
        <v>1.8181818181818181E-2</v>
      </c>
      <c r="R14" s="155">
        <v>23</v>
      </c>
      <c r="S14" s="151">
        <v>600</v>
      </c>
      <c r="T14" s="152">
        <v>4.3478260869565216E-2</v>
      </c>
      <c r="U14" s="152">
        <v>8.4033613445378148E-3</v>
      </c>
      <c r="V14" s="152">
        <v>1.6806722689075629E-3</v>
      </c>
      <c r="W14" s="155">
        <v>68</v>
      </c>
      <c r="X14" s="151">
        <v>793</v>
      </c>
      <c r="Y14" s="152">
        <v>-8.7500000000000008E-3</v>
      </c>
      <c r="Z14" s="152">
        <v>-8.7500000000000008E-3</v>
      </c>
      <c r="AA14" s="152">
        <v>-1.7500000000000003E-3</v>
      </c>
      <c r="AB14" s="155" t="s">
        <v>41</v>
      </c>
      <c r="AC14" s="151" t="s">
        <v>41</v>
      </c>
      <c r="AD14" s="152" t="s">
        <v>41</v>
      </c>
      <c r="AE14" s="152" t="s">
        <v>41</v>
      </c>
      <c r="AF14" s="152" t="s">
        <v>41</v>
      </c>
      <c r="AG14" s="152">
        <v>-2.5000000000000001E-2</v>
      </c>
      <c r="AH14" s="151">
        <v>675</v>
      </c>
      <c r="AI14" s="151">
        <v>848</v>
      </c>
      <c r="AJ14" s="152">
        <v>0.1223021582733813</v>
      </c>
      <c r="AK14" s="152">
        <v>2.4460431654676259E-2</v>
      </c>
      <c r="AL14" s="155">
        <v>16</v>
      </c>
      <c r="AM14" s="151">
        <v>1055</v>
      </c>
      <c r="AN14" s="152">
        <v>8.2051282051282051E-2</v>
      </c>
      <c r="AO14" s="151">
        <v>848</v>
      </c>
      <c r="AP14" s="151">
        <v>1450</v>
      </c>
      <c r="AQ14" s="152">
        <v>0.17222222222222222</v>
      </c>
      <c r="AR14" s="152">
        <v>3.4444444444444444E-2</v>
      </c>
      <c r="AS14" s="223" t="s">
        <v>346</v>
      </c>
    </row>
    <row r="15" spans="1:45" ht="10.199999999999999" x14ac:dyDescent="0.2">
      <c r="B15" s="43" t="s">
        <v>158</v>
      </c>
      <c r="C15" s="155">
        <v>203</v>
      </c>
      <c r="D15" s="151">
        <v>360</v>
      </c>
      <c r="E15" s="152">
        <v>5.8823529411764705E-2</v>
      </c>
      <c r="F15" s="152">
        <v>5.5865921787709499E-3</v>
      </c>
      <c r="G15" s="152">
        <v>1.1173184357541901E-3</v>
      </c>
      <c r="H15" s="155">
        <v>208</v>
      </c>
      <c r="I15" s="151">
        <v>540</v>
      </c>
      <c r="J15" s="152">
        <v>3.8461538461538464E-2</v>
      </c>
      <c r="K15" s="152">
        <v>5.8823529411764705E-2</v>
      </c>
      <c r="L15" s="152">
        <v>1.1764705882352941E-2</v>
      </c>
      <c r="M15" s="155">
        <v>32</v>
      </c>
      <c r="N15" s="151">
        <v>734</v>
      </c>
      <c r="O15" s="152">
        <v>-2.1333333333333333E-2</v>
      </c>
      <c r="P15" s="152">
        <v>-2.1333333333333333E-2</v>
      </c>
      <c r="Q15" s="152">
        <v>-4.2666666666666669E-3</v>
      </c>
      <c r="R15" s="155">
        <v>59</v>
      </c>
      <c r="S15" s="151">
        <v>590</v>
      </c>
      <c r="T15" s="152">
        <v>3.873239436619718E-2</v>
      </c>
      <c r="U15" s="152">
        <v>3.873239436619718E-2</v>
      </c>
      <c r="V15" s="152">
        <v>7.7464788732394358E-3</v>
      </c>
      <c r="W15" s="155">
        <v>53</v>
      </c>
      <c r="X15" s="151">
        <v>750</v>
      </c>
      <c r="Y15" s="152">
        <v>4.1666666666666664E-2</v>
      </c>
      <c r="Z15" s="152">
        <v>5.6338028169014086E-2</v>
      </c>
      <c r="AA15" s="152">
        <v>1.1267605633802818E-2</v>
      </c>
      <c r="AB15" s="155">
        <v>16</v>
      </c>
      <c r="AC15" s="151">
        <v>970</v>
      </c>
      <c r="AD15" s="152">
        <v>0.12790697674418605</v>
      </c>
      <c r="AE15" s="152">
        <v>0.12790697674418605</v>
      </c>
      <c r="AF15" s="152">
        <v>2.5581395348837209E-2</v>
      </c>
      <c r="AG15" s="152">
        <v>4.1666666666666664E-2</v>
      </c>
      <c r="AH15" s="151">
        <v>695</v>
      </c>
      <c r="AI15" s="151">
        <v>870</v>
      </c>
      <c r="AJ15" s="152">
        <v>0.15384615384615385</v>
      </c>
      <c r="AK15" s="152">
        <v>3.0769230769230771E-2</v>
      </c>
      <c r="AL15" s="155">
        <v>14</v>
      </c>
      <c r="AM15" s="151">
        <v>950</v>
      </c>
      <c r="AN15" s="152">
        <v>0.10465116279069768</v>
      </c>
      <c r="AO15" s="151">
        <v>870</v>
      </c>
      <c r="AP15" s="151">
        <v>1040</v>
      </c>
      <c r="AQ15" s="152">
        <v>0.22897800776196636</v>
      </c>
      <c r="AR15" s="152">
        <v>4.5795601552393275E-2</v>
      </c>
      <c r="AS15" s="223" t="s">
        <v>346</v>
      </c>
    </row>
    <row r="16" spans="1:45" ht="10.199999999999999" x14ac:dyDescent="0.2">
      <c r="B16" s="43" t="s">
        <v>159</v>
      </c>
      <c r="C16" s="155">
        <v>242</v>
      </c>
      <c r="D16" s="151">
        <v>313</v>
      </c>
      <c r="E16" s="152">
        <v>-2.1874999999999999E-2</v>
      </c>
      <c r="F16" s="152">
        <v>-2.1874999999999999E-2</v>
      </c>
      <c r="G16" s="152">
        <v>-4.3749999999999995E-3</v>
      </c>
      <c r="H16" s="155">
        <v>286</v>
      </c>
      <c r="I16" s="151">
        <v>453</v>
      </c>
      <c r="J16" s="152">
        <v>3.4246575342465752E-2</v>
      </c>
      <c r="K16" s="152">
        <v>2.9545454545454545E-2</v>
      </c>
      <c r="L16" s="152">
        <v>5.909090909090909E-3</v>
      </c>
      <c r="M16" s="155">
        <v>31</v>
      </c>
      <c r="N16" s="151">
        <v>690</v>
      </c>
      <c r="O16" s="152">
        <v>9.5238095238095233E-2</v>
      </c>
      <c r="P16" s="152">
        <v>7.8125E-2</v>
      </c>
      <c r="Q16" s="152">
        <v>1.5625E-2</v>
      </c>
      <c r="R16" s="155">
        <v>159</v>
      </c>
      <c r="S16" s="151">
        <v>540</v>
      </c>
      <c r="T16" s="152">
        <v>3.8461538461538464E-2</v>
      </c>
      <c r="U16" s="152">
        <v>3.2504780114722756E-2</v>
      </c>
      <c r="V16" s="152">
        <v>6.5009560229445512E-3</v>
      </c>
      <c r="W16" s="155">
        <v>131</v>
      </c>
      <c r="X16" s="151">
        <v>699</v>
      </c>
      <c r="Y16" s="152">
        <v>2.7941176470588237E-2</v>
      </c>
      <c r="Z16" s="152">
        <v>8.658008658008658E-3</v>
      </c>
      <c r="AA16" s="152">
        <v>1.7316017316017316E-3</v>
      </c>
      <c r="AB16" s="155">
        <v>29</v>
      </c>
      <c r="AC16" s="151">
        <v>890</v>
      </c>
      <c r="AD16" s="152">
        <v>8.5365853658536592E-2</v>
      </c>
      <c r="AE16" s="152">
        <v>4.7058823529411764E-2</v>
      </c>
      <c r="AF16" s="152">
        <v>9.4117647058823521E-3</v>
      </c>
      <c r="AG16" s="152">
        <v>2.9411764705882353E-2</v>
      </c>
      <c r="AH16" s="151">
        <v>650</v>
      </c>
      <c r="AI16" s="151">
        <v>795</v>
      </c>
      <c r="AJ16" s="152">
        <v>0.20689655172413793</v>
      </c>
      <c r="AK16" s="152">
        <v>4.1379310344827586E-2</v>
      </c>
      <c r="AL16" s="155">
        <v>31</v>
      </c>
      <c r="AM16" s="151">
        <v>850</v>
      </c>
      <c r="AN16" s="152">
        <v>3.6585365853658534E-2</v>
      </c>
      <c r="AO16" s="151">
        <v>795</v>
      </c>
      <c r="AP16" s="151">
        <v>950</v>
      </c>
      <c r="AQ16" s="152">
        <v>0.30769230769230771</v>
      </c>
      <c r="AR16" s="152">
        <v>6.1538461538461542E-2</v>
      </c>
      <c r="AS16" s="223" t="s">
        <v>346</v>
      </c>
    </row>
    <row r="17" spans="1:45" ht="10.199999999999999" x14ac:dyDescent="0.2">
      <c r="B17" s="43" t="s">
        <v>160</v>
      </c>
      <c r="C17" s="155">
        <v>306</v>
      </c>
      <c r="D17" s="151">
        <v>320</v>
      </c>
      <c r="E17" s="152">
        <v>3.2258064516129031E-2</v>
      </c>
      <c r="F17" s="152">
        <v>3.2258064516129031E-2</v>
      </c>
      <c r="G17" s="152">
        <v>6.4516129032258064E-3</v>
      </c>
      <c r="H17" s="155">
        <v>630</v>
      </c>
      <c r="I17" s="151">
        <v>380</v>
      </c>
      <c r="J17" s="152">
        <v>0</v>
      </c>
      <c r="K17" s="152">
        <v>0</v>
      </c>
      <c r="L17" s="152">
        <v>0</v>
      </c>
      <c r="M17" s="155">
        <v>29</v>
      </c>
      <c r="N17" s="151">
        <v>500</v>
      </c>
      <c r="O17" s="152">
        <v>6.3829787234042548E-2</v>
      </c>
      <c r="P17" s="152">
        <v>0</v>
      </c>
      <c r="Q17" s="152">
        <v>0</v>
      </c>
      <c r="R17" s="155">
        <v>212</v>
      </c>
      <c r="S17" s="151">
        <v>465</v>
      </c>
      <c r="T17" s="152">
        <v>4.49438202247191E-2</v>
      </c>
      <c r="U17" s="152">
        <v>4.9661399548532728E-2</v>
      </c>
      <c r="V17" s="152">
        <v>9.9322799097065449E-3</v>
      </c>
      <c r="W17" s="155">
        <v>175</v>
      </c>
      <c r="X17" s="151">
        <v>575</v>
      </c>
      <c r="Y17" s="152">
        <v>6.4814814814814811E-2</v>
      </c>
      <c r="Z17" s="152">
        <v>6.4814814814814811E-2</v>
      </c>
      <c r="AA17" s="152">
        <v>1.2962962962962963E-2</v>
      </c>
      <c r="AB17" s="155">
        <v>29</v>
      </c>
      <c r="AC17" s="151">
        <v>720</v>
      </c>
      <c r="AD17" s="152">
        <v>0.125</v>
      </c>
      <c r="AE17" s="152">
        <v>0.125</v>
      </c>
      <c r="AF17" s="152">
        <v>2.5000000000000001E-2</v>
      </c>
      <c r="AG17" s="152">
        <v>5.5555555555555552E-2</v>
      </c>
      <c r="AH17" s="151">
        <v>500</v>
      </c>
      <c r="AI17" s="151">
        <v>595</v>
      </c>
      <c r="AJ17" s="152">
        <v>0.20507399577167018</v>
      </c>
      <c r="AK17" s="152">
        <v>4.1014799154334036E-2</v>
      </c>
      <c r="AL17" s="155">
        <v>30</v>
      </c>
      <c r="AM17" s="151">
        <v>695</v>
      </c>
      <c r="AN17" s="152">
        <v>8.59375E-2</v>
      </c>
      <c r="AO17" s="151">
        <v>595</v>
      </c>
      <c r="AP17" s="151">
        <v>760</v>
      </c>
      <c r="AQ17" s="152">
        <v>0.26363636363636361</v>
      </c>
      <c r="AR17" s="152">
        <v>5.272727272727272E-2</v>
      </c>
      <c r="AS17" s="223" t="s">
        <v>346</v>
      </c>
    </row>
    <row r="18" spans="1:45" ht="10.199999999999999" x14ac:dyDescent="0.2">
      <c r="B18" s="43" t="s">
        <v>161</v>
      </c>
      <c r="C18" s="155">
        <v>1120</v>
      </c>
      <c r="D18" s="151">
        <v>311</v>
      </c>
      <c r="E18" s="152">
        <v>3.6666666666666667E-2</v>
      </c>
      <c r="F18" s="152">
        <v>2.6402640264026403E-2</v>
      </c>
      <c r="G18" s="152">
        <v>5.2805280528052806E-3</v>
      </c>
      <c r="H18" s="155">
        <v>760</v>
      </c>
      <c r="I18" s="151">
        <v>445</v>
      </c>
      <c r="J18" s="152">
        <v>-1.1111111111111112E-2</v>
      </c>
      <c r="K18" s="152">
        <v>-1.1111111111111112E-2</v>
      </c>
      <c r="L18" s="152">
        <v>-2.2222222222222222E-3</v>
      </c>
      <c r="M18" s="155">
        <v>103</v>
      </c>
      <c r="N18" s="151">
        <v>660</v>
      </c>
      <c r="O18" s="152">
        <v>1.5384615384615385E-2</v>
      </c>
      <c r="P18" s="152">
        <v>1.5384615384615385E-2</v>
      </c>
      <c r="Q18" s="152">
        <v>3.0769230769230769E-3</v>
      </c>
      <c r="R18" s="155">
        <v>85</v>
      </c>
      <c r="S18" s="151">
        <v>490</v>
      </c>
      <c r="T18" s="152">
        <v>4.0983606557377051E-3</v>
      </c>
      <c r="U18" s="152">
        <v>3.1578947368421054E-2</v>
      </c>
      <c r="V18" s="152">
        <v>6.3157894736842104E-3</v>
      </c>
      <c r="W18" s="155">
        <v>74</v>
      </c>
      <c r="X18" s="151">
        <v>625</v>
      </c>
      <c r="Y18" s="152">
        <v>6.4412238325281803E-3</v>
      </c>
      <c r="Z18" s="152">
        <v>6.4412238325281803E-3</v>
      </c>
      <c r="AA18" s="152">
        <v>1.2882447665056361E-3</v>
      </c>
      <c r="AB18" s="155">
        <v>14</v>
      </c>
      <c r="AC18" s="151">
        <v>775</v>
      </c>
      <c r="AD18" s="152">
        <v>-7.5178997613365162E-2</v>
      </c>
      <c r="AE18" s="152">
        <v>-7.5178997613365162E-2</v>
      </c>
      <c r="AF18" s="152">
        <v>-1.5035799522673032E-2</v>
      </c>
      <c r="AG18" s="152">
        <v>-1.7713365539452495E-2</v>
      </c>
      <c r="AH18" s="151">
        <v>540</v>
      </c>
      <c r="AI18" s="151">
        <v>700</v>
      </c>
      <c r="AJ18" s="152">
        <v>0.10909090909090909</v>
      </c>
      <c r="AK18" s="152">
        <v>2.1818181818181816E-2</v>
      </c>
      <c r="AL18" s="155">
        <v>14</v>
      </c>
      <c r="AM18" s="151">
        <v>800</v>
      </c>
      <c r="AN18" s="152">
        <v>-4.5346062052505964E-2</v>
      </c>
      <c r="AO18" s="151">
        <v>700</v>
      </c>
      <c r="AP18" s="151">
        <v>880</v>
      </c>
      <c r="AQ18" s="152">
        <v>0.16788321167883211</v>
      </c>
      <c r="AR18" s="152">
        <v>3.3576642335766418E-2</v>
      </c>
      <c r="AS18" s="223" t="s">
        <v>346</v>
      </c>
    </row>
    <row r="19" spans="1:45" ht="10.199999999999999" x14ac:dyDescent="0.2">
      <c r="B19" s="43" t="s">
        <v>162</v>
      </c>
      <c r="C19" s="155">
        <v>343</v>
      </c>
      <c r="D19" s="151">
        <v>420</v>
      </c>
      <c r="E19" s="152">
        <v>2.4390243902439025E-2</v>
      </c>
      <c r="F19" s="152">
        <v>2.4390243902439025E-2</v>
      </c>
      <c r="G19" s="152">
        <v>4.8780487804878049E-3</v>
      </c>
      <c r="H19" s="155">
        <v>586</v>
      </c>
      <c r="I19" s="151">
        <v>570</v>
      </c>
      <c r="J19" s="152">
        <v>3.6363636363636362E-2</v>
      </c>
      <c r="K19" s="152">
        <v>3.6363636363636362E-2</v>
      </c>
      <c r="L19" s="152">
        <v>7.2727272727272727E-3</v>
      </c>
      <c r="M19" s="155">
        <v>89</v>
      </c>
      <c r="N19" s="151">
        <v>890</v>
      </c>
      <c r="O19" s="152">
        <v>8.5365853658536592E-2</v>
      </c>
      <c r="P19" s="152">
        <v>0.1125</v>
      </c>
      <c r="Q19" s="152">
        <v>2.2499999999999999E-2</v>
      </c>
      <c r="R19" s="155">
        <v>123</v>
      </c>
      <c r="S19" s="151">
        <v>530</v>
      </c>
      <c r="T19" s="152">
        <v>0</v>
      </c>
      <c r="U19" s="152">
        <v>0</v>
      </c>
      <c r="V19" s="152">
        <v>0</v>
      </c>
      <c r="W19" s="155">
        <v>127</v>
      </c>
      <c r="X19" s="151">
        <v>800</v>
      </c>
      <c r="Y19" s="152">
        <v>3.2258064516129031E-2</v>
      </c>
      <c r="Z19" s="152">
        <v>6.6666666666666666E-2</v>
      </c>
      <c r="AA19" s="152">
        <v>1.3333333333333332E-2</v>
      </c>
      <c r="AB19" s="155">
        <v>30</v>
      </c>
      <c r="AC19" s="151">
        <v>1008</v>
      </c>
      <c r="AD19" s="152">
        <v>-1.6585365853658537E-2</v>
      </c>
      <c r="AE19" s="152">
        <v>-9.5964125560538113E-2</v>
      </c>
      <c r="AF19" s="152">
        <v>-1.9192825112107622E-2</v>
      </c>
      <c r="AG19" s="152">
        <v>5.1612903225806452E-2</v>
      </c>
      <c r="AH19" s="151">
        <v>670</v>
      </c>
      <c r="AI19" s="151">
        <v>960</v>
      </c>
      <c r="AJ19" s="152">
        <v>0.17097701149425287</v>
      </c>
      <c r="AK19" s="152">
        <v>3.4195402298850576E-2</v>
      </c>
      <c r="AL19" s="155">
        <v>26</v>
      </c>
      <c r="AM19" s="151">
        <v>1008</v>
      </c>
      <c r="AN19" s="152">
        <v>-1.6585365853658537E-2</v>
      </c>
      <c r="AO19" s="151">
        <v>960</v>
      </c>
      <c r="AP19" s="151">
        <v>1200</v>
      </c>
      <c r="AQ19" s="152">
        <v>8.9729729729729729E-2</v>
      </c>
      <c r="AR19" s="152">
        <v>1.7945945945945944E-2</v>
      </c>
      <c r="AS19" s="223" t="s">
        <v>346</v>
      </c>
    </row>
    <row r="20" spans="1:45" ht="10.199999999999999" x14ac:dyDescent="0.2">
      <c r="B20" s="43" t="s">
        <v>163</v>
      </c>
      <c r="C20" s="155">
        <v>1204</v>
      </c>
      <c r="D20" s="151">
        <v>320</v>
      </c>
      <c r="E20" s="152">
        <v>5.2631578947368418E-2</v>
      </c>
      <c r="F20" s="152">
        <v>3.2258064516129031E-2</v>
      </c>
      <c r="G20" s="152">
        <v>6.4516129032258064E-3</v>
      </c>
      <c r="H20" s="155">
        <v>797</v>
      </c>
      <c r="I20" s="151">
        <v>450</v>
      </c>
      <c r="J20" s="152">
        <v>2.2727272727272728E-2</v>
      </c>
      <c r="K20" s="152">
        <v>0</v>
      </c>
      <c r="L20" s="152">
        <v>0</v>
      </c>
      <c r="M20" s="155">
        <v>77</v>
      </c>
      <c r="N20" s="151">
        <v>600</v>
      </c>
      <c r="O20" s="152">
        <v>0</v>
      </c>
      <c r="P20" s="152">
        <v>0</v>
      </c>
      <c r="Q20" s="152">
        <v>0</v>
      </c>
      <c r="R20" s="155">
        <v>204</v>
      </c>
      <c r="S20" s="151">
        <v>560</v>
      </c>
      <c r="T20" s="152">
        <v>1.8181818181818181E-2</v>
      </c>
      <c r="U20" s="152">
        <v>1.8181818181818181E-2</v>
      </c>
      <c r="V20" s="152">
        <v>3.6363636363636364E-3</v>
      </c>
      <c r="W20" s="155">
        <v>166</v>
      </c>
      <c r="X20" s="151">
        <v>705</v>
      </c>
      <c r="Y20" s="152">
        <v>4.4444444444444446E-2</v>
      </c>
      <c r="Z20" s="152">
        <v>1.4388489208633094E-2</v>
      </c>
      <c r="AA20" s="152">
        <v>2.8776978417266188E-3</v>
      </c>
      <c r="AB20" s="155">
        <v>22</v>
      </c>
      <c r="AC20" s="151">
        <v>850</v>
      </c>
      <c r="AD20" s="152">
        <v>-7.1038251366120214E-2</v>
      </c>
      <c r="AE20" s="152">
        <v>-5.5555555555555552E-2</v>
      </c>
      <c r="AF20" s="152">
        <v>-1.111111111111111E-2</v>
      </c>
      <c r="AG20" s="152">
        <v>3.7037037037037035E-2</v>
      </c>
      <c r="AH20" s="151">
        <v>625</v>
      </c>
      <c r="AI20" s="151">
        <v>700</v>
      </c>
      <c r="AJ20" s="152">
        <v>0.16666666666666666</v>
      </c>
      <c r="AK20" s="152">
        <v>3.3333333333333333E-2</v>
      </c>
      <c r="AL20" s="155">
        <v>22</v>
      </c>
      <c r="AM20" s="151">
        <v>825</v>
      </c>
      <c r="AN20" s="152">
        <v>-9.8360655737704916E-2</v>
      </c>
      <c r="AO20" s="151">
        <v>700</v>
      </c>
      <c r="AP20" s="151">
        <v>1050</v>
      </c>
      <c r="AQ20" s="152">
        <v>0.1</v>
      </c>
      <c r="AR20" s="152">
        <v>0.02</v>
      </c>
      <c r="AS20" s="223" t="s">
        <v>346</v>
      </c>
    </row>
    <row r="21" spans="1:45" ht="10.199999999999999" x14ac:dyDescent="0.2">
      <c r="B21" s="43" t="s">
        <v>164</v>
      </c>
      <c r="C21" s="155">
        <v>887</v>
      </c>
      <c r="D21" s="151">
        <v>360</v>
      </c>
      <c r="E21" s="152">
        <v>0</v>
      </c>
      <c r="F21" s="152">
        <v>0</v>
      </c>
      <c r="G21" s="152">
        <v>0</v>
      </c>
      <c r="H21" s="155">
        <v>848</v>
      </c>
      <c r="I21" s="151">
        <v>500</v>
      </c>
      <c r="J21" s="152">
        <v>1.0101010101010102E-2</v>
      </c>
      <c r="K21" s="152">
        <v>1.0101010101010102E-2</v>
      </c>
      <c r="L21" s="152">
        <v>2.0202020202020202E-3</v>
      </c>
      <c r="M21" s="155">
        <v>95</v>
      </c>
      <c r="N21" s="151">
        <v>750</v>
      </c>
      <c r="O21" s="152">
        <v>7.1428571428571425E-2</v>
      </c>
      <c r="P21" s="152">
        <v>7.1428571428571425E-2</v>
      </c>
      <c r="Q21" s="152">
        <v>1.4285714285714285E-2</v>
      </c>
      <c r="R21" s="155">
        <v>360</v>
      </c>
      <c r="S21" s="151">
        <v>560</v>
      </c>
      <c r="T21" s="152">
        <v>1.8181818181818181E-2</v>
      </c>
      <c r="U21" s="152">
        <v>1.8181818181818181E-2</v>
      </c>
      <c r="V21" s="152">
        <v>3.6363636363636364E-3</v>
      </c>
      <c r="W21" s="155">
        <v>232</v>
      </c>
      <c r="X21" s="151">
        <v>700</v>
      </c>
      <c r="Y21" s="152">
        <v>1.4492753623188406E-2</v>
      </c>
      <c r="Z21" s="152">
        <v>1.4492753623188406E-2</v>
      </c>
      <c r="AA21" s="152">
        <v>2.8985507246376812E-3</v>
      </c>
      <c r="AB21" s="155">
        <v>26</v>
      </c>
      <c r="AC21" s="151">
        <v>870</v>
      </c>
      <c r="AD21" s="152">
        <v>1.1627906976744186E-2</v>
      </c>
      <c r="AE21" s="152">
        <v>-2.7932960893854747E-2</v>
      </c>
      <c r="AF21" s="152">
        <v>-5.586592178770949E-3</v>
      </c>
      <c r="AG21" s="152">
        <v>7.246376811594203E-3</v>
      </c>
      <c r="AH21" s="151">
        <v>620</v>
      </c>
      <c r="AI21" s="151">
        <v>790</v>
      </c>
      <c r="AJ21" s="152">
        <v>0.21929824561403508</v>
      </c>
      <c r="AK21" s="152">
        <v>4.3859649122807015E-2</v>
      </c>
      <c r="AL21" s="155">
        <v>23</v>
      </c>
      <c r="AM21" s="151">
        <v>890</v>
      </c>
      <c r="AN21" s="152">
        <v>3.4883720930232558E-2</v>
      </c>
      <c r="AO21" s="151">
        <v>790</v>
      </c>
      <c r="AP21" s="151">
        <v>1000</v>
      </c>
      <c r="AQ21" s="152">
        <v>0.41269841269841268</v>
      </c>
      <c r="AR21" s="152">
        <v>8.2539682539682538E-2</v>
      </c>
      <c r="AS21" s="223" t="s">
        <v>346</v>
      </c>
    </row>
    <row r="22" spans="1:45" ht="10.199999999999999" x14ac:dyDescent="0.2">
      <c r="B22" s="43" t="s">
        <v>165</v>
      </c>
      <c r="C22" s="155">
        <v>366</v>
      </c>
      <c r="D22" s="151">
        <v>390</v>
      </c>
      <c r="E22" s="152">
        <v>0</v>
      </c>
      <c r="F22" s="152">
        <v>0</v>
      </c>
      <c r="G22" s="152">
        <v>0</v>
      </c>
      <c r="H22" s="155">
        <v>425</v>
      </c>
      <c r="I22" s="151">
        <v>515</v>
      </c>
      <c r="J22" s="152">
        <v>9.8039215686274508E-3</v>
      </c>
      <c r="K22" s="152">
        <v>0.03</v>
      </c>
      <c r="L22" s="152">
        <v>6.0000000000000001E-3</v>
      </c>
      <c r="M22" s="155">
        <v>62</v>
      </c>
      <c r="N22" s="151">
        <v>688</v>
      </c>
      <c r="O22" s="152">
        <v>-1.0071942446043165E-2</v>
      </c>
      <c r="P22" s="152">
        <v>-1.0071942446043165E-2</v>
      </c>
      <c r="Q22" s="152">
        <v>-2.014388489208633E-3</v>
      </c>
      <c r="R22" s="155">
        <v>95</v>
      </c>
      <c r="S22" s="151">
        <v>550</v>
      </c>
      <c r="T22" s="152">
        <v>0</v>
      </c>
      <c r="U22" s="152">
        <v>0</v>
      </c>
      <c r="V22" s="152">
        <v>0</v>
      </c>
      <c r="W22" s="155">
        <v>58</v>
      </c>
      <c r="X22" s="151">
        <v>800</v>
      </c>
      <c r="Y22" s="152">
        <v>6.6666666666666666E-2</v>
      </c>
      <c r="Z22" s="152">
        <v>0</v>
      </c>
      <c r="AA22" s="152">
        <v>0</v>
      </c>
      <c r="AB22" s="155" t="s">
        <v>41</v>
      </c>
      <c r="AC22" s="151" t="s">
        <v>41</v>
      </c>
      <c r="AD22" s="152" t="s">
        <v>41</v>
      </c>
      <c r="AE22" s="152" t="s">
        <v>41</v>
      </c>
      <c r="AF22" s="152" t="s">
        <v>41</v>
      </c>
      <c r="AG22" s="152">
        <v>6.6666666666666666E-2</v>
      </c>
      <c r="AH22" s="151">
        <v>675</v>
      </c>
      <c r="AI22" s="151">
        <v>865</v>
      </c>
      <c r="AJ22" s="152">
        <v>0.23076923076923078</v>
      </c>
      <c r="AK22" s="152">
        <v>4.6153846153846156E-2</v>
      </c>
      <c r="AL22" s="155">
        <v>12</v>
      </c>
      <c r="AM22" s="151">
        <v>1140</v>
      </c>
      <c r="AN22" s="152">
        <v>0.23243243243243245</v>
      </c>
      <c r="AO22" s="151">
        <v>865</v>
      </c>
      <c r="AP22" s="151">
        <v>1400</v>
      </c>
      <c r="AQ22" s="152">
        <v>0.46341463414634149</v>
      </c>
      <c r="AR22" s="152">
        <v>9.2682926829268292E-2</v>
      </c>
      <c r="AS22" s="223" t="s">
        <v>346</v>
      </c>
    </row>
    <row r="23" spans="1:45" ht="10.199999999999999" x14ac:dyDescent="0.2">
      <c r="B23" s="43" t="s">
        <v>166</v>
      </c>
      <c r="C23" s="155">
        <v>1800</v>
      </c>
      <c r="D23" s="151">
        <v>360</v>
      </c>
      <c r="E23" s="152">
        <v>2.8571428571428571E-2</v>
      </c>
      <c r="F23" s="152">
        <v>2.8571428571428571E-2</v>
      </c>
      <c r="G23" s="152">
        <v>5.7142857142857143E-3</v>
      </c>
      <c r="H23" s="155">
        <v>1552</v>
      </c>
      <c r="I23" s="151">
        <v>500</v>
      </c>
      <c r="J23" s="152">
        <v>2.0408163265306121E-2</v>
      </c>
      <c r="K23" s="152">
        <v>2.0408163265306121E-2</v>
      </c>
      <c r="L23" s="152">
        <v>4.081632653061224E-3</v>
      </c>
      <c r="M23" s="155">
        <v>126</v>
      </c>
      <c r="N23" s="151">
        <v>700</v>
      </c>
      <c r="O23" s="152">
        <v>2.9411764705882353E-2</v>
      </c>
      <c r="P23" s="152">
        <v>1.7441860465116279E-2</v>
      </c>
      <c r="Q23" s="152">
        <v>3.4883720930232558E-3</v>
      </c>
      <c r="R23" s="155">
        <v>110</v>
      </c>
      <c r="S23" s="151">
        <v>600</v>
      </c>
      <c r="T23" s="152">
        <v>8.4033613445378148E-3</v>
      </c>
      <c r="U23" s="152">
        <v>2.0408163265306121E-2</v>
      </c>
      <c r="V23" s="152">
        <v>4.081632653061224E-3</v>
      </c>
      <c r="W23" s="155">
        <v>99</v>
      </c>
      <c r="X23" s="151">
        <v>850</v>
      </c>
      <c r="Y23" s="152">
        <v>6.25E-2</v>
      </c>
      <c r="Z23" s="152">
        <v>6.25E-2</v>
      </c>
      <c r="AA23" s="152">
        <v>1.2500000000000001E-2</v>
      </c>
      <c r="AB23" s="155">
        <v>26</v>
      </c>
      <c r="AC23" s="151">
        <v>1098</v>
      </c>
      <c r="AD23" s="152">
        <v>0.20262869660460023</v>
      </c>
      <c r="AE23" s="152">
        <v>8.3909180651530108E-2</v>
      </c>
      <c r="AF23" s="152">
        <v>1.6781836130306021E-2</v>
      </c>
      <c r="AG23" s="152">
        <v>2.8750000000000001E-2</v>
      </c>
      <c r="AH23" s="151">
        <v>670</v>
      </c>
      <c r="AI23" s="151">
        <v>785</v>
      </c>
      <c r="AJ23" s="152">
        <v>0.1841726618705036</v>
      </c>
      <c r="AK23" s="152">
        <v>3.6834532374100719E-2</v>
      </c>
      <c r="AL23" s="155">
        <v>25</v>
      </c>
      <c r="AM23" s="151">
        <v>1200</v>
      </c>
      <c r="AN23" s="152">
        <v>0.31434830230010952</v>
      </c>
      <c r="AO23" s="151">
        <v>785</v>
      </c>
      <c r="AP23" s="151">
        <v>1540</v>
      </c>
      <c r="AQ23" s="152">
        <v>0.6</v>
      </c>
      <c r="AR23" s="152">
        <v>0.12</v>
      </c>
      <c r="AS23" s="223" t="s">
        <v>346</v>
      </c>
    </row>
    <row r="24" spans="1:45" ht="10.199999999999999" x14ac:dyDescent="0.2">
      <c r="B24" s="43" t="s">
        <v>167</v>
      </c>
      <c r="C24" s="155">
        <v>965</v>
      </c>
      <c r="D24" s="151">
        <v>425</v>
      </c>
      <c r="E24" s="152">
        <v>2.4096385542168676E-2</v>
      </c>
      <c r="F24" s="152">
        <v>1.1904761904761904E-2</v>
      </c>
      <c r="G24" s="152">
        <v>2.3809523809523807E-3</v>
      </c>
      <c r="H24" s="155">
        <v>1470</v>
      </c>
      <c r="I24" s="151">
        <v>550</v>
      </c>
      <c r="J24" s="152">
        <v>1.8518518518518517E-2</v>
      </c>
      <c r="K24" s="152">
        <v>1.8518518518518517E-2</v>
      </c>
      <c r="L24" s="152">
        <v>3.7037037037037034E-3</v>
      </c>
      <c r="M24" s="155">
        <v>273</v>
      </c>
      <c r="N24" s="151">
        <v>740</v>
      </c>
      <c r="O24" s="152">
        <v>2.7777777777777776E-2</v>
      </c>
      <c r="P24" s="152">
        <v>2.0689655172413793E-2</v>
      </c>
      <c r="Q24" s="152">
        <v>4.1379310344827587E-3</v>
      </c>
      <c r="R24" s="155" t="s">
        <v>41</v>
      </c>
      <c r="S24" s="151" t="s">
        <v>41</v>
      </c>
      <c r="T24" s="152" t="s">
        <v>41</v>
      </c>
      <c r="U24" s="152" t="s">
        <v>41</v>
      </c>
      <c r="V24" s="152" t="s">
        <v>41</v>
      </c>
      <c r="W24" s="155" t="s">
        <v>41</v>
      </c>
      <c r="X24" s="151" t="s">
        <v>41</v>
      </c>
      <c r="Y24" s="152" t="s">
        <v>41</v>
      </c>
      <c r="Z24" s="152" t="s">
        <v>41</v>
      </c>
      <c r="AA24" s="152" t="s">
        <v>41</v>
      </c>
      <c r="AB24" s="155" t="s">
        <v>41</v>
      </c>
      <c r="AC24" s="151" t="s">
        <v>41</v>
      </c>
      <c r="AD24" s="152" t="s">
        <v>41</v>
      </c>
      <c r="AE24" s="152" t="s">
        <v>41</v>
      </c>
      <c r="AF24" s="152" t="s">
        <v>41</v>
      </c>
      <c r="AG24" s="152" t="s">
        <v>41</v>
      </c>
      <c r="AH24" s="151" t="s">
        <v>41</v>
      </c>
      <c r="AI24" s="151" t="s">
        <v>41</v>
      </c>
      <c r="AJ24" s="152" t="s">
        <v>41</v>
      </c>
      <c r="AK24" s="152" t="s">
        <v>41</v>
      </c>
      <c r="AL24" s="155" t="s">
        <v>41</v>
      </c>
      <c r="AM24" s="151" t="s">
        <v>41</v>
      </c>
      <c r="AN24" s="152" t="s">
        <v>41</v>
      </c>
      <c r="AO24" s="151" t="s">
        <v>41</v>
      </c>
      <c r="AP24" s="151" t="s">
        <v>41</v>
      </c>
      <c r="AQ24" s="152" t="s">
        <v>41</v>
      </c>
      <c r="AR24" s="152" t="s">
        <v>41</v>
      </c>
      <c r="AS24" s="223" t="s">
        <v>346</v>
      </c>
    </row>
    <row r="25" spans="1:45" ht="10.199999999999999" x14ac:dyDescent="0.2">
      <c r="B25" s="43" t="s">
        <v>168</v>
      </c>
      <c r="C25" s="155">
        <v>1400</v>
      </c>
      <c r="D25" s="151">
        <v>330</v>
      </c>
      <c r="E25" s="152">
        <v>0</v>
      </c>
      <c r="F25" s="152">
        <v>0</v>
      </c>
      <c r="G25" s="152">
        <v>0</v>
      </c>
      <c r="H25" s="155">
        <v>1200</v>
      </c>
      <c r="I25" s="151">
        <v>430</v>
      </c>
      <c r="J25" s="152">
        <v>1.1764705882352941E-2</v>
      </c>
      <c r="K25" s="152">
        <v>2.3809523809523808E-2</v>
      </c>
      <c r="L25" s="152">
        <v>4.7619047619047615E-3</v>
      </c>
      <c r="M25" s="155">
        <v>94</v>
      </c>
      <c r="N25" s="151">
        <v>643</v>
      </c>
      <c r="O25" s="152">
        <v>7.166666666666667E-2</v>
      </c>
      <c r="P25" s="152">
        <v>7.166666666666667E-2</v>
      </c>
      <c r="Q25" s="152">
        <v>1.4333333333333333E-2</v>
      </c>
      <c r="R25" s="155">
        <v>51</v>
      </c>
      <c r="S25" s="151">
        <v>595</v>
      </c>
      <c r="T25" s="152">
        <v>0.12264150943396226</v>
      </c>
      <c r="U25" s="152">
        <v>8.1818181818181818E-2</v>
      </c>
      <c r="V25" s="152">
        <v>1.6363636363636365E-2</v>
      </c>
      <c r="W25" s="155">
        <v>49</v>
      </c>
      <c r="X25" s="151">
        <v>670</v>
      </c>
      <c r="Y25" s="152">
        <v>1.5151515151515152E-2</v>
      </c>
      <c r="Z25" s="152">
        <v>-3.5971223021582732E-2</v>
      </c>
      <c r="AA25" s="152">
        <v>-7.1942446043165463E-3</v>
      </c>
      <c r="AB25" s="155">
        <v>15</v>
      </c>
      <c r="AC25" s="151">
        <v>850</v>
      </c>
      <c r="AD25" s="152">
        <v>6.25E-2</v>
      </c>
      <c r="AE25" s="152">
        <v>6.25E-2</v>
      </c>
      <c r="AF25" s="152">
        <v>1.2500000000000001E-2</v>
      </c>
      <c r="AG25" s="152">
        <v>0</v>
      </c>
      <c r="AH25" s="151">
        <v>595</v>
      </c>
      <c r="AI25" s="151">
        <v>660</v>
      </c>
      <c r="AJ25" s="152">
        <v>0.13793103448275862</v>
      </c>
      <c r="AK25" s="152">
        <v>2.7586206896551724E-2</v>
      </c>
      <c r="AL25" s="155">
        <v>17</v>
      </c>
      <c r="AM25" s="151">
        <v>700</v>
      </c>
      <c r="AN25" s="152">
        <v>-0.125</v>
      </c>
      <c r="AO25" s="151">
        <v>660</v>
      </c>
      <c r="AP25" s="151">
        <v>995</v>
      </c>
      <c r="AQ25" s="152">
        <v>-0.17647058823529413</v>
      </c>
      <c r="AR25" s="152">
        <v>-3.5294117647058823E-2</v>
      </c>
      <c r="AS25" s="223" t="s">
        <v>346</v>
      </c>
    </row>
    <row r="26" spans="1:45" ht="10.199999999999999" x14ac:dyDescent="0.2">
      <c r="B26" s="43" t="s">
        <v>169</v>
      </c>
      <c r="C26" s="155">
        <v>184</v>
      </c>
      <c r="D26" s="151">
        <v>310</v>
      </c>
      <c r="E26" s="152">
        <v>3.3333333333333333E-2</v>
      </c>
      <c r="F26" s="152">
        <v>3.3333333333333333E-2</v>
      </c>
      <c r="G26" s="152">
        <v>6.6666666666666662E-3</v>
      </c>
      <c r="H26" s="155">
        <v>320</v>
      </c>
      <c r="I26" s="151">
        <v>450</v>
      </c>
      <c r="J26" s="152">
        <v>0</v>
      </c>
      <c r="K26" s="152">
        <v>1.1235955056179775E-2</v>
      </c>
      <c r="L26" s="152">
        <v>2.2471910112359548E-3</v>
      </c>
      <c r="M26" s="155">
        <v>100</v>
      </c>
      <c r="N26" s="151">
        <v>680</v>
      </c>
      <c r="O26" s="152">
        <v>9.6774193548387094E-2</v>
      </c>
      <c r="P26" s="152">
        <v>7.9365079365079361E-2</v>
      </c>
      <c r="Q26" s="152">
        <v>1.5873015873015872E-2</v>
      </c>
      <c r="R26" s="155">
        <v>13</v>
      </c>
      <c r="S26" s="151">
        <v>510</v>
      </c>
      <c r="T26" s="152">
        <v>-6.4220183486238536E-2</v>
      </c>
      <c r="U26" s="152">
        <v>-9.4138543516873896E-2</v>
      </c>
      <c r="V26" s="152">
        <v>-1.8827708703374781E-2</v>
      </c>
      <c r="W26" s="155">
        <v>44</v>
      </c>
      <c r="X26" s="151">
        <v>898</v>
      </c>
      <c r="Y26" s="152">
        <v>-5.473684210526316E-2</v>
      </c>
      <c r="Z26" s="152">
        <v>-7.2314049586776855E-2</v>
      </c>
      <c r="AA26" s="152">
        <v>-1.4462809917355371E-2</v>
      </c>
      <c r="AB26" s="155">
        <v>31</v>
      </c>
      <c r="AC26" s="151">
        <v>1400</v>
      </c>
      <c r="AD26" s="152">
        <v>-0.17647058823529413</v>
      </c>
      <c r="AE26" s="152">
        <v>-0.17647058823529413</v>
      </c>
      <c r="AF26" s="152">
        <v>-3.5294117647058823E-2</v>
      </c>
      <c r="AG26" s="152">
        <v>0</v>
      </c>
      <c r="AH26" s="151">
        <v>705</v>
      </c>
      <c r="AI26" s="151">
        <v>1050</v>
      </c>
      <c r="AJ26" s="152">
        <v>6.1452513966480445E-2</v>
      </c>
      <c r="AK26" s="152">
        <v>1.2290502793296089E-2</v>
      </c>
      <c r="AL26" s="155">
        <v>35</v>
      </c>
      <c r="AM26" s="151">
        <v>1400</v>
      </c>
      <c r="AN26" s="152">
        <v>-0.17647058823529413</v>
      </c>
      <c r="AO26" s="151">
        <v>1050</v>
      </c>
      <c r="AP26" s="151">
        <v>2000</v>
      </c>
      <c r="AQ26" s="152">
        <v>0.21739130434782608</v>
      </c>
      <c r="AR26" s="152">
        <v>4.3478260869565216E-2</v>
      </c>
      <c r="AS26" s="223" t="s">
        <v>346</v>
      </c>
    </row>
    <row r="27" spans="1:45" s="168" customFormat="1" ht="10.199999999999999" x14ac:dyDescent="0.2">
      <c r="A27" s="149"/>
      <c r="B27" s="149" t="s">
        <v>37</v>
      </c>
      <c r="C27" s="165">
        <v>20320</v>
      </c>
      <c r="D27" s="166">
        <v>355</v>
      </c>
      <c r="E27" s="167">
        <v>1.4285714285714285E-2</v>
      </c>
      <c r="F27" s="167">
        <v>1.4285714285714285E-2</v>
      </c>
      <c r="G27" s="167">
        <v>2.8571428571428571E-3</v>
      </c>
      <c r="H27" s="165">
        <v>19055</v>
      </c>
      <c r="I27" s="166">
        <v>495</v>
      </c>
      <c r="J27" s="167">
        <v>3.125E-2</v>
      </c>
      <c r="K27" s="167">
        <v>3.125E-2</v>
      </c>
      <c r="L27" s="167">
        <v>6.2500000000000003E-3</v>
      </c>
      <c r="M27" s="165">
        <v>2106</v>
      </c>
      <c r="N27" s="166">
        <v>700</v>
      </c>
      <c r="O27" s="167">
        <v>7.1942446043165471E-3</v>
      </c>
      <c r="P27" s="167">
        <v>0</v>
      </c>
      <c r="Q27" s="167">
        <v>0</v>
      </c>
      <c r="R27" s="165">
        <v>2034</v>
      </c>
      <c r="S27" s="166">
        <v>550</v>
      </c>
      <c r="T27" s="167">
        <v>2.8037383177570093E-2</v>
      </c>
      <c r="U27" s="167">
        <v>1.8518518518518517E-2</v>
      </c>
      <c r="V27" s="167">
        <v>3.7037037037037034E-3</v>
      </c>
      <c r="W27" s="165">
        <v>1737</v>
      </c>
      <c r="X27" s="166">
        <v>700</v>
      </c>
      <c r="Y27" s="167">
        <v>0</v>
      </c>
      <c r="Z27" s="167">
        <v>0</v>
      </c>
      <c r="AA27" s="167">
        <v>0</v>
      </c>
      <c r="AB27" s="165">
        <v>407</v>
      </c>
      <c r="AC27" s="166">
        <v>925</v>
      </c>
      <c r="AD27" s="167">
        <v>3.9325842696629212E-2</v>
      </c>
      <c r="AE27" s="167">
        <v>2.7777777777777776E-2</v>
      </c>
      <c r="AF27" s="167">
        <v>5.5555555555555549E-3</v>
      </c>
      <c r="AG27" s="167">
        <v>0</v>
      </c>
      <c r="AH27" s="166">
        <v>600</v>
      </c>
      <c r="AI27" s="166">
        <v>785</v>
      </c>
      <c r="AJ27" s="167">
        <v>0.16666666666666666</v>
      </c>
      <c r="AK27" s="167">
        <v>3.3333333333333333E-2</v>
      </c>
      <c r="AL27" s="165">
        <v>423</v>
      </c>
      <c r="AM27" s="166">
        <v>910</v>
      </c>
      <c r="AN27" s="167">
        <v>2.247191011235955E-2</v>
      </c>
      <c r="AO27" s="166">
        <v>785</v>
      </c>
      <c r="AP27" s="166">
        <v>1200</v>
      </c>
      <c r="AQ27" s="167">
        <v>0.21333333333333335</v>
      </c>
      <c r="AR27" s="167">
        <v>4.2666666666666672E-2</v>
      </c>
      <c r="AS27" s="299"/>
    </row>
    <row r="28" spans="1:45" ht="10.199999999999999" x14ac:dyDescent="0.2">
      <c r="A28" s="43" t="s">
        <v>17</v>
      </c>
      <c r="B28" s="43" t="s">
        <v>170</v>
      </c>
      <c r="C28" s="155">
        <v>38</v>
      </c>
      <c r="D28" s="151">
        <v>350</v>
      </c>
      <c r="E28" s="152">
        <v>0.16666666666666666</v>
      </c>
      <c r="F28" s="152">
        <v>0.21107266435986158</v>
      </c>
      <c r="G28" s="152">
        <v>4.2214532871972313E-2</v>
      </c>
      <c r="H28" s="155">
        <v>276</v>
      </c>
      <c r="I28" s="151">
        <v>390</v>
      </c>
      <c r="J28" s="152">
        <v>2.6315789473684209E-2</v>
      </c>
      <c r="K28" s="152">
        <v>2.6315789473684209E-2</v>
      </c>
      <c r="L28" s="152">
        <v>5.263157894736842E-3</v>
      </c>
      <c r="M28" s="155">
        <v>89</v>
      </c>
      <c r="N28" s="151">
        <v>530</v>
      </c>
      <c r="O28" s="152">
        <v>7.0707070707070704E-2</v>
      </c>
      <c r="P28" s="152">
        <v>6.4257028112449793E-2</v>
      </c>
      <c r="Q28" s="152">
        <v>1.2851405622489959E-2</v>
      </c>
      <c r="R28" s="155">
        <v>34</v>
      </c>
      <c r="S28" s="151">
        <v>400</v>
      </c>
      <c r="T28" s="152">
        <v>3.0927835051546393E-2</v>
      </c>
      <c r="U28" s="152">
        <v>1.2658227848101266E-2</v>
      </c>
      <c r="V28" s="152">
        <v>2.5316455696202532E-3</v>
      </c>
      <c r="W28" s="155">
        <v>233</v>
      </c>
      <c r="X28" s="151">
        <v>520</v>
      </c>
      <c r="Y28" s="152">
        <v>0.04</v>
      </c>
      <c r="Z28" s="152">
        <v>2.564102564102564E-2</v>
      </c>
      <c r="AA28" s="152">
        <v>5.1282051282051282E-3</v>
      </c>
      <c r="AB28" s="155">
        <v>155</v>
      </c>
      <c r="AC28" s="151">
        <v>700</v>
      </c>
      <c r="AD28" s="152">
        <v>2.9411764705882353E-2</v>
      </c>
      <c r="AE28" s="152">
        <v>2.9411764705882353E-2</v>
      </c>
      <c r="AF28" s="152">
        <v>5.8823529411764705E-3</v>
      </c>
      <c r="AG28" s="152">
        <v>0.06</v>
      </c>
      <c r="AH28" s="151">
        <v>450</v>
      </c>
      <c r="AI28" s="151">
        <v>590</v>
      </c>
      <c r="AJ28" s="152">
        <v>0.17777777777777778</v>
      </c>
      <c r="AK28" s="152">
        <v>3.5555555555555556E-2</v>
      </c>
      <c r="AL28" s="155">
        <v>146</v>
      </c>
      <c r="AM28" s="151">
        <v>698</v>
      </c>
      <c r="AN28" s="152">
        <v>2.6470588235294117E-2</v>
      </c>
      <c r="AO28" s="151">
        <v>590</v>
      </c>
      <c r="AP28" s="151">
        <v>850</v>
      </c>
      <c r="AQ28" s="152">
        <v>0.12580645161290321</v>
      </c>
      <c r="AR28" s="152">
        <v>2.5161290322580642E-2</v>
      </c>
      <c r="AS28" s="223" t="s">
        <v>346</v>
      </c>
    </row>
    <row r="29" spans="1:45" ht="10.199999999999999" x14ac:dyDescent="0.2">
      <c r="A29" s="43"/>
      <c r="B29" s="43" t="s">
        <v>171</v>
      </c>
      <c r="C29" s="155">
        <v>92</v>
      </c>
      <c r="D29" s="151">
        <v>313</v>
      </c>
      <c r="E29" s="152">
        <v>0</v>
      </c>
      <c r="F29" s="152">
        <v>4.3333333333333335E-2</v>
      </c>
      <c r="G29" s="152">
        <v>8.6666666666666663E-3</v>
      </c>
      <c r="H29" s="155">
        <v>198</v>
      </c>
      <c r="I29" s="151">
        <v>370</v>
      </c>
      <c r="J29" s="152">
        <v>0</v>
      </c>
      <c r="K29" s="152">
        <v>1.3698630136986301E-2</v>
      </c>
      <c r="L29" s="152">
        <v>2.7397260273972603E-3</v>
      </c>
      <c r="M29" s="155">
        <v>70</v>
      </c>
      <c r="N29" s="151">
        <v>430</v>
      </c>
      <c r="O29" s="152">
        <v>4.1162227602905568E-2</v>
      </c>
      <c r="P29" s="152">
        <v>3.614457831325301E-2</v>
      </c>
      <c r="Q29" s="152">
        <v>7.2289156626506017E-3</v>
      </c>
      <c r="R29" s="155">
        <v>27</v>
      </c>
      <c r="S29" s="151">
        <v>350</v>
      </c>
      <c r="T29" s="152">
        <v>-2.7777777777777776E-2</v>
      </c>
      <c r="U29" s="152">
        <v>-2.7777777777777776E-2</v>
      </c>
      <c r="V29" s="152">
        <v>-5.5555555555555549E-3</v>
      </c>
      <c r="W29" s="155">
        <v>269</v>
      </c>
      <c r="X29" s="151">
        <v>400</v>
      </c>
      <c r="Y29" s="152">
        <v>5.0251256281407036E-3</v>
      </c>
      <c r="Z29" s="152">
        <v>0</v>
      </c>
      <c r="AA29" s="152">
        <v>0</v>
      </c>
      <c r="AB29" s="155">
        <v>73</v>
      </c>
      <c r="AC29" s="151">
        <v>520</v>
      </c>
      <c r="AD29" s="152">
        <v>8.3333333333333329E-2</v>
      </c>
      <c r="AE29" s="152">
        <v>5.4766734279918863E-2</v>
      </c>
      <c r="AF29" s="152">
        <v>1.0953346855983773E-2</v>
      </c>
      <c r="AG29" s="152">
        <v>5.0251256281407036E-3</v>
      </c>
      <c r="AH29" s="151">
        <v>370</v>
      </c>
      <c r="AI29" s="151">
        <v>440</v>
      </c>
      <c r="AJ29" s="152">
        <v>8.1081081081081086E-2</v>
      </c>
      <c r="AK29" s="152">
        <v>1.6216216216216217E-2</v>
      </c>
      <c r="AL29" s="155">
        <v>74</v>
      </c>
      <c r="AM29" s="151">
        <v>515</v>
      </c>
      <c r="AN29" s="152">
        <v>7.2916666666666671E-2</v>
      </c>
      <c r="AO29" s="151">
        <v>440</v>
      </c>
      <c r="AP29" s="151">
        <v>640</v>
      </c>
      <c r="AQ29" s="152">
        <v>0.19489559164733178</v>
      </c>
      <c r="AR29" s="152">
        <v>3.8979118329466357E-2</v>
      </c>
      <c r="AS29" s="223" t="s">
        <v>346</v>
      </c>
    </row>
    <row r="30" spans="1:45" ht="10.199999999999999" x14ac:dyDescent="0.2">
      <c r="B30" s="43" t="s">
        <v>172</v>
      </c>
      <c r="C30" s="155">
        <v>432</v>
      </c>
      <c r="D30" s="151">
        <v>230</v>
      </c>
      <c r="E30" s="152">
        <v>0</v>
      </c>
      <c r="F30" s="152">
        <v>8.771929824561403E-3</v>
      </c>
      <c r="G30" s="152">
        <v>1.7543859649122805E-3</v>
      </c>
      <c r="H30" s="155">
        <v>679</v>
      </c>
      <c r="I30" s="151">
        <v>370</v>
      </c>
      <c r="J30" s="152">
        <v>4.2253521126760563E-2</v>
      </c>
      <c r="K30" s="152">
        <v>2.7777777777777776E-2</v>
      </c>
      <c r="L30" s="152">
        <v>5.5555555555555549E-3</v>
      </c>
      <c r="M30" s="155">
        <v>204</v>
      </c>
      <c r="N30" s="151">
        <v>480</v>
      </c>
      <c r="O30" s="152">
        <v>4.3478260869565216E-2</v>
      </c>
      <c r="P30" s="152">
        <v>6.6666666666666666E-2</v>
      </c>
      <c r="Q30" s="152">
        <v>1.3333333333333332E-2</v>
      </c>
      <c r="R30" s="155">
        <v>60</v>
      </c>
      <c r="S30" s="151">
        <v>375</v>
      </c>
      <c r="T30" s="152">
        <v>4.1666666666666664E-2</v>
      </c>
      <c r="U30" s="152">
        <v>4.1666666666666664E-2</v>
      </c>
      <c r="V30" s="152">
        <v>8.3333333333333332E-3</v>
      </c>
      <c r="W30" s="155">
        <v>284</v>
      </c>
      <c r="X30" s="151">
        <v>440</v>
      </c>
      <c r="Y30" s="152">
        <v>5.0119331742243436E-2</v>
      </c>
      <c r="Z30" s="152">
        <v>4.7619047619047616E-2</v>
      </c>
      <c r="AA30" s="152">
        <v>9.5238095238095229E-3</v>
      </c>
      <c r="AB30" s="155">
        <v>103</v>
      </c>
      <c r="AC30" s="151">
        <v>550</v>
      </c>
      <c r="AD30" s="152">
        <v>4.7619047619047616E-2</v>
      </c>
      <c r="AE30" s="152">
        <v>4.7619047619047616E-2</v>
      </c>
      <c r="AF30" s="152">
        <v>9.5238095238095229E-3</v>
      </c>
      <c r="AG30" s="152">
        <v>2.6252983293556086E-2</v>
      </c>
      <c r="AH30" s="151">
        <v>390</v>
      </c>
      <c r="AI30" s="151">
        <v>450</v>
      </c>
      <c r="AJ30" s="152">
        <v>0.11688311688311688</v>
      </c>
      <c r="AK30" s="152">
        <v>2.3376623376623377E-2</v>
      </c>
      <c r="AL30" s="155">
        <v>84</v>
      </c>
      <c r="AM30" s="151">
        <v>535</v>
      </c>
      <c r="AN30" s="152">
        <v>1.9047619047619049E-2</v>
      </c>
      <c r="AO30" s="151">
        <v>450</v>
      </c>
      <c r="AP30" s="151">
        <v>630</v>
      </c>
      <c r="AQ30" s="152">
        <v>0.21590909090909091</v>
      </c>
      <c r="AR30" s="152">
        <v>4.3181818181818182E-2</v>
      </c>
      <c r="AS30" s="223" t="s">
        <v>346</v>
      </c>
    </row>
    <row r="31" spans="1:45" ht="10.199999999999999" x14ac:dyDescent="0.2">
      <c r="B31" s="43" t="s">
        <v>173</v>
      </c>
      <c r="C31" s="155">
        <v>111</v>
      </c>
      <c r="D31" s="151">
        <v>350</v>
      </c>
      <c r="E31" s="152">
        <v>0</v>
      </c>
      <c r="F31" s="152">
        <v>0</v>
      </c>
      <c r="G31" s="152">
        <v>0</v>
      </c>
      <c r="H31" s="155">
        <v>337</v>
      </c>
      <c r="I31" s="151">
        <v>400</v>
      </c>
      <c r="J31" s="152">
        <v>2.564102564102564E-2</v>
      </c>
      <c r="K31" s="152">
        <v>2.564102564102564E-2</v>
      </c>
      <c r="L31" s="152">
        <v>5.1282051282051282E-3</v>
      </c>
      <c r="M31" s="155">
        <v>171</v>
      </c>
      <c r="N31" s="151">
        <v>480</v>
      </c>
      <c r="O31" s="152">
        <v>6.6666666666666666E-2</v>
      </c>
      <c r="P31" s="152">
        <v>6.6666666666666666E-2</v>
      </c>
      <c r="Q31" s="152">
        <v>1.3333333333333332E-2</v>
      </c>
      <c r="R31" s="155">
        <v>23</v>
      </c>
      <c r="S31" s="151">
        <v>350</v>
      </c>
      <c r="T31" s="152">
        <v>0</v>
      </c>
      <c r="U31" s="152">
        <v>-4.1095890410958902E-2</v>
      </c>
      <c r="V31" s="152">
        <v>-8.21917808219178E-3</v>
      </c>
      <c r="W31" s="155">
        <v>407</v>
      </c>
      <c r="X31" s="151">
        <v>430</v>
      </c>
      <c r="Y31" s="152">
        <v>2.3809523809523808E-2</v>
      </c>
      <c r="Z31" s="152">
        <v>1.6548463356973995E-2</v>
      </c>
      <c r="AA31" s="152">
        <v>3.3096926713947991E-3</v>
      </c>
      <c r="AB31" s="155">
        <v>309</v>
      </c>
      <c r="AC31" s="151">
        <v>540</v>
      </c>
      <c r="AD31" s="152">
        <v>3.2504780114722756E-2</v>
      </c>
      <c r="AE31" s="152">
        <v>2.8571428571428571E-2</v>
      </c>
      <c r="AF31" s="152">
        <v>5.7142857142857143E-3</v>
      </c>
      <c r="AG31" s="152">
        <v>2.3809523809523808E-2</v>
      </c>
      <c r="AH31" s="151">
        <v>385</v>
      </c>
      <c r="AI31" s="151">
        <v>470</v>
      </c>
      <c r="AJ31" s="152">
        <v>0.13157894736842105</v>
      </c>
      <c r="AK31" s="152">
        <v>2.6315789473684209E-2</v>
      </c>
      <c r="AL31" s="155">
        <v>285</v>
      </c>
      <c r="AM31" s="151">
        <v>530</v>
      </c>
      <c r="AN31" s="152">
        <v>1.338432122370937E-2</v>
      </c>
      <c r="AO31" s="151">
        <v>470</v>
      </c>
      <c r="AP31" s="151">
        <v>600</v>
      </c>
      <c r="AQ31" s="152">
        <v>0.15217391304347827</v>
      </c>
      <c r="AR31" s="152">
        <v>3.0434782608695653E-2</v>
      </c>
      <c r="AS31" s="223" t="s">
        <v>346</v>
      </c>
    </row>
    <row r="32" spans="1:45" ht="10.199999999999999" x14ac:dyDescent="0.2">
      <c r="B32" s="43" t="s">
        <v>174</v>
      </c>
      <c r="C32" s="155">
        <v>248</v>
      </c>
      <c r="D32" s="151">
        <v>220</v>
      </c>
      <c r="E32" s="152">
        <v>0</v>
      </c>
      <c r="F32" s="152">
        <v>0</v>
      </c>
      <c r="G32" s="152">
        <v>0</v>
      </c>
      <c r="H32" s="155">
        <v>196</v>
      </c>
      <c r="I32" s="151">
        <v>398</v>
      </c>
      <c r="J32" s="152">
        <v>7.5949367088607592E-3</v>
      </c>
      <c r="K32" s="152">
        <v>-5.0000000000000001E-3</v>
      </c>
      <c r="L32" s="152">
        <v>-1E-3</v>
      </c>
      <c r="M32" s="155">
        <v>143</v>
      </c>
      <c r="N32" s="151">
        <v>520</v>
      </c>
      <c r="O32" s="152">
        <v>8.3333333333333329E-2</v>
      </c>
      <c r="P32" s="152">
        <v>8.3333333333333329E-2</v>
      </c>
      <c r="Q32" s="152">
        <v>1.6666666666666666E-2</v>
      </c>
      <c r="R32" s="155">
        <v>60</v>
      </c>
      <c r="S32" s="151">
        <v>383</v>
      </c>
      <c r="T32" s="152">
        <v>-3.7688442211055273E-2</v>
      </c>
      <c r="U32" s="152">
        <v>-3.7688442211055273E-2</v>
      </c>
      <c r="V32" s="152">
        <v>-7.537688442211055E-3</v>
      </c>
      <c r="W32" s="155">
        <v>276</v>
      </c>
      <c r="X32" s="151">
        <v>440</v>
      </c>
      <c r="Y32" s="152">
        <v>0</v>
      </c>
      <c r="Z32" s="152">
        <v>-1.1235955056179775E-2</v>
      </c>
      <c r="AA32" s="152">
        <v>-2.2471910112359548E-3</v>
      </c>
      <c r="AB32" s="155">
        <v>112</v>
      </c>
      <c r="AC32" s="151">
        <v>600</v>
      </c>
      <c r="AD32" s="152">
        <v>5.2631578947368418E-2</v>
      </c>
      <c r="AE32" s="152">
        <v>7.1428571428571425E-2</v>
      </c>
      <c r="AF32" s="152">
        <v>1.4285714285714285E-2</v>
      </c>
      <c r="AG32" s="152">
        <v>-1.1363636363636364E-2</v>
      </c>
      <c r="AH32" s="151">
        <v>395</v>
      </c>
      <c r="AI32" s="151">
        <v>480</v>
      </c>
      <c r="AJ32" s="152">
        <v>8.7499999999999994E-2</v>
      </c>
      <c r="AK32" s="152">
        <v>1.7499999999999998E-2</v>
      </c>
      <c r="AL32" s="155">
        <v>104</v>
      </c>
      <c r="AM32" s="151">
        <v>580</v>
      </c>
      <c r="AN32" s="152">
        <v>1.7543859649122806E-2</v>
      </c>
      <c r="AO32" s="151">
        <v>480</v>
      </c>
      <c r="AP32" s="151">
        <v>700</v>
      </c>
      <c r="AQ32" s="152">
        <v>0.28603104212860309</v>
      </c>
      <c r="AR32" s="152">
        <v>5.720620842572062E-2</v>
      </c>
      <c r="AS32" s="223" t="s">
        <v>346</v>
      </c>
    </row>
    <row r="33" spans="1:45" ht="10.199999999999999" x14ac:dyDescent="0.2">
      <c r="B33" s="43" t="s">
        <v>175</v>
      </c>
      <c r="C33" s="155">
        <v>320</v>
      </c>
      <c r="D33" s="151">
        <v>325</v>
      </c>
      <c r="E33" s="152">
        <v>8.3333333333333329E-2</v>
      </c>
      <c r="F33" s="152">
        <v>8.3333333333333329E-2</v>
      </c>
      <c r="G33" s="152">
        <v>1.6666666666666666E-2</v>
      </c>
      <c r="H33" s="155">
        <v>794</v>
      </c>
      <c r="I33" s="151">
        <v>400</v>
      </c>
      <c r="J33" s="152">
        <v>1.2658227848101266E-2</v>
      </c>
      <c r="K33" s="152">
        <v>1.2658227848101266E-2</v>
      </c>
      <c r="L33" s="152">
        <v>2.5316455696202532E-3</v>
      </c>
      <c r="M33" s="155">
        <v>148</v>
      </c>
      <c r="N33" s="151">
        <v>563</v>
      </c>
      <c r="O33" s="152">
        <v>5.2336448598130844E-2</v>
      </c>
      <c r="P33" s="152">
        <v>6.2264150943396226E-2</v>
      </c>
      <c r="Q33" s="152">
        <v>1.2452830188679246E-2</v>
      </c>
      <c r="R33" s="155">
        <v>63</v>
      </c>
      <c r="S33" s="151">
        <v>460</v>
      </c>
      <c r="T33" s="152">
        <v>-6.4794816414686825E-3</v>
      </c>
      <c r="U33" s="152">
        <v>1.098901098901099E-2</v>
      </c>
      <c r="V33" s="152">
        <v>2.1978021978021978E-3</v>
      </c>
      <c r="W33" s="155">
        <v>227</v>
      </c>
      <c r="X33" s="151">
        <v>645</v>
      </c>
      <c r="Y33" s="152">
        <v>6.6115702479338845E-2</v>
      </c>
      <c r="Z33" s="152">
        <v>4.0322580645161289E-2</v>
      </c>
      <c r="AA33" s="152">
        <v>8.0645161290322578E-3</v>
      </c>
      <c r="AB33" s="155">
        <v>175</v>
      </c>
      <c r="AC33" s="151">
        <v>850</v>
      </c>
      <c r="AD33" s="152">
        <v>0</v>
      </c>
      <c r="AE33" s="152">
        <v>0</v>
      </c>
      <c r="AF33" s="152">
        <v>0</v>
      </c>
      <c r="AG33" s="152">
        <v>3.3057851239669422E-2</v>
      </c>
      <c r="AH33" s="151">
        <v>525</v>
      </c>
      <c r="AI33" s="151">
        <v>700</v>
      </c>
      <c r="AJ33" s="152">
        <v>0.22549019607843138</v>
      </c>
      <c r="AK33" s="152">
        <v>4.5098039215686274E-2</v>
      </c>
      <c r="AL33" s="155">
        <v>171</v>
      </c>
      <c r="AM33" s="151">
        <v>850</v>
      </c>
      <c r="AN33" s="152">
        <v>0</v>
      </c>
      <c r="AO33" s="151">
        <v>700</v>
      </c>
      <c r="AP33" s="151">
        <v>1010</v>
      </c>
      <c r="AQ33" s="152">
        <v>8.9743589743589744E-2</v>
      </c>
      <c r="AR33" s="152">
        <v>1.7948717948717947E-2</v>
      </c>
      <c r="AS33" s="223" t="s">
        <v>346</v>
      </c>
    </row>
    <row r="34" spans="1:45" ht="10.199999999999999" x14ac:dyDescent="0.2">
      <c r="B34" s="43" t="s">
        <v>176</v>
      </c>
      <c r="C34" s="155">
        <v>25</v>
      </c>
      <c r="D34" s="151">
        <v>370</v>
      </c>
      <c r="E34" s="152">
        <v>0</v>
      </c>
      <c r="F34" s="152">
        <v>2.7777777777777776E-2</v>
      </c>
      <c r="G34" s="152">
        <v>5.5555555555555549E-3</v>
      </c>
      <c r="H34" s="155">
        <v>328</v>
      </c>
      <c r="I34" s="151">
        <v>395</v>
      </c>
      <c r="J34" s="152">
        <v>1.282051282051282E-2</v>
      </c>
      <c r="K34" s="152">
        <v>1.282051282051282E-2</v>
      </c>
      <c r="L34" s="152">
        <v>2.5641025641025641E-3</v>
      </c>
      <c r="M34" s="155">
        <v>63</v>
      </c>
      <c r="N34" s="151">
        <v>510</v>
      </c>
      <c r="O34" s="152">
        <v>-2.2988505747126436E-2</v>
      </c>
      <c r="P34" s="152">
        <v>-4.6728971962616821E-2</v>
      </c>
      <c r="Q34" s="152">
        <v>-9.3457943925233638E-3</v>
      </c>
      <c r="R34" s="155">
        <v>38</v>
      </c>
      <c r="S34" s="151">
        <v>420</v>
      </c>
      <c r="T34" s="152">
        <v>-5.6179775280898875E-2</v>
      </c>
      <c r="U34" s="152">
        <v>-6.6666666666666666E-2</v>
      </c>
      <c r="V34" s="152">
        <v>-1.3333333333333332E-2</v>
      </c>
      <c r="W34" s="155">
        <v>120</v>
      </c>
      <c r="X34" s="151">
        <v>600</v>
      </c>
      <c r="Y34" s="152">
        <v>4.3478260869565216E-2</v>
      </c>
      <c r="Z34" s="152">
        <v>9.0909090909090912E-2</v>
      </c>
      <c r="AA34" s="152">
        <v>1.8181818181818181E-2</v>
      </c>
      <c r="AB34" s="155">
        <v>83</v>
      </c>
      <c r="AC34" s="151">
        <v>850</v>
      </c>
      <c r="AD34" s="152">
        <v>7.5949367088607597E-2</v>
      </c>
      <c r="AE34" s="152">
        <v>6.25E-2</v>
      </c>
      <c r="AF34" s="152">
        <v>1.2500000000000001E-2</v>
      </c>
      <c r="AG34" s="152">
        <v>3.4782608695652174E-2</v>
      </c>
      <c r="AH34" s="151">
        <v>495</v>
      </c>
      <c r="AI34" s="151">
        <v>650</v>
      </c>
      <c r="AJ34" s="152">
        <v>0.19</v>
      </c>
      <c r="AK34" s="152">
        <v>3.7999999999999999E-2</v>
      </c>
      <c r="AL34" s="155">
        <v>91</v>
      </c>
      <c r="AM34" s="151">
        <v>850</v>
      </c>
      <c r="AN34" s="152">
        <v>7.5949367088607597E-2</v>
      </c>
      <c r="AO34" s="151">
        <v>650</v>
      </c>
      <c r="AP34" s="151">
        <v>1000</v>
      </c>
      <c r="AQ34" s="152">
        <v>6.25E-2</v>
      </c>
      <c r="AR34" s="152">
        <v>1.2500000000000001E-2</v>
      </c>
      <c r="AS34" s="223" t="s">
        <v>346</v>
      </c>
    </row>
    <row r="35" spans="1:45" ht="10.199999999999999" x14ac:dyDescent="0.2">
      <c r="B35" s="43" t="s">
        <v>177</v>
      </c>
      <c r="C35" s="155">
        <v>95</v>
      </c>
      <c r="D35" s="151">
        <v>335</v>
      </c>
      <c r="E35" s="152">
        <v>0.15517241379310345</v>
      </c>
      <c r="F35" s="152">
        <v>0.19642857142857142</v>
      </c>
      <c r="G35" s="152">
        <v>3.9285714285714285E-2</v>
      </c>
      <c r="H35" s="155">
        <v>293</v>
      </c>
      <c r="I35" s="151">
        <v>360</v>
      </c>
      <c r="J35" s="152">
        <v>2.8571428571428571E-2</v>
      </c>
      <c r="K35" s="152">
        <v>2.8571428571428571E-2</v>
      </c>
      <c r="L35" s="152">
        <v>5.7142857142857143E-3</v>
      </c>
      <c r="M35" s="155">
        <v>188</v>
      </c>
      <c r="N35" s="151">
        <v>473</v>
      </c>
      <c r="O35" s="152">
        <v>5.1111111111111114E-2</v>
      </c>
      <c r="P35" s="152">
        <v>5.1111111111111114E-2</v>
      </c>
      <c r="Q35" s="152">
        <v>1.0222222222222223E-2</v>
      </c>
      <c r="R35" s="155">
        <v>54</v>
      </c>
      <c r="S35" s="151">
        <v>383</v>
      </c>
      <c r="T35" s="152">
        <v>6.3888888888888884E-2</v>
      </c>
      <c r="U35" s="152">
        <v>6.3888888888888884E-2</v>
      </c>
      <c r="V35" s="152">
        <v>1.2777777777777777E-2</v>
      </c>
      <c r="W35" s="155">
        <v>258</v>
      </c>
      <c r="X35" s="151">
        <v>425</v>
      </c>
      <c r="Y35" s="152">
        <v>6.25E-2</v>
      </c>
      <c r="Z35" s="152">
        <v>3.6585365853658534E-2</v>
      </c>
      <c r="AA35" s="152">
        <v>7.3170731707317069E-3</v>
      </c>
      <c r="AB35" s="155">
        <v>44</v>
      </c>
      <c r="AC35" s="151">
        <v>580</v>
      </c>
      <c r="AD35" s="152">
        <v>0.17171717171717171</v>
      </c>
      <c r="AE35" s="152">
        <v>0.14173228346456693</v>
      </c>
      <c r="AF35" s="152">
        <v>2.8346456692913385E-2</v>
      </c>
      <c r="AG35" s="152">
        <v>0.05</v>
      </c>
      <c r="AH35" s="151">
        <v>380</v>
      </c>
      <c r="AI35" s="151">
        <v>450</v>
      </c>
      <c r="AJ35" s="152">
        <v>0.13207547169811321</v>
      </c>
      <c r="AK35" s="152">
        <v>2.6415094339622643E-2</v>
      </c>
      <c r="AL35" s="155">
        <v>35</v>
      </c>
      <c r="AM35" s="151">
        <v>550</v>
      </c>
      <c r="AN35" s="152">
        <v>0.1111111111111111</v>
      </c>
      <c r="AO35" s="151">
        <v>450</v>
      </c>
      <c r="AP35" s="151">
        <v>620</v>
      </c>
      <c r="AQ35" s="152">
        <v>0.18279569892473119</v>
      </c>
      <c r="AR35" s="152">
        <v>3.6559139784946237E-2</v>
      </c>
      <c r="AS35" s="223" t="s">
        <v>346</v>
      </c>
    </row>
    <row r="36" spans="1:45" ht="10.199999999999999" x14ac:dyDescent="0.2">
      <c r="B36" s="43" t="s">
        <v>178</v>
      </c>
      <c r="C36" s="155">
        <v>398</v>
      </c>
      <c r="D36" s="151">
        <v>265</v>
      </c>
      <c r="E36" s="152">
        <v>0.10416666666666667</v>
      </c>
      <c r="F36" s="152">
        <v>0.06</v>
      </c>
      <c r="G36" s="152">
        <v>1.2E-2</v>
      </c>
      <c r="H36" s="155">
        <v>706</v>
      </c>
      <c r="I36" s="151">
        <v>350</v>
      </c>
      <c r="J36" s="152">
        <v>0</v>
      </c>
      <c r="K36" s="152">
        <v>0</v>
      </c>
      <c r="L36" s="152">
        <v>0</v>
      </c>
      <c r="M36" s="155">
        <v>319</v>
      </c>
      <c r="N36" s="151">
        <v>420</v>
      </c>
      <c r="O36" s="152">
        <v>2.4390243902439025E-2</v>
      </c>
      <c r="P36" s="152">
        <v>2.4390243902439025E-2</v>
      </c>
      <c r="Q36" s="152">
        <v>4.8780487804878049E-3</v>
      </c>
      <c r="R36" s="155">
        <v>40</v>
      </c>
      <c r="S36" s="151">
        <v>375</v>
      </c>
      <c r="T36" s="152">
        <v>8.6956521739130432E-2</v>
      </c>
      <c r="U36" s="152">
        <v>7.1428571428571425E-2</v>
      </c>
      <c r="V36" s="152">
        <v>1.4285714285714285E-2</v>
      </c>
      <c r="W36" s="155">
        <v>250</v>
      </c>
      <c r="X36" s="151">
        <v>398</v>
      </c>
      <c r="Y36" s="152">
        <v>4.736842105263158E-2</v>
      </c>
      <c r="Z36" s="152">
        <v>4.736842105263158E-2</v>
      </c>
      <c r="AA36" s="152">
        <v>9.4736842105263164E-3</v>
      </c>
      <c r="AB36" s="155">
        <v>70</v>
      </c>
      <c r="AC36" s="151">
        <v>486</v>
      </c>
      <c r="AD36" s="152">
        <v>2.3157894736842106E-2</v>
      </c>
      <c r="AE36" s="152">
        <v>1.2500000000000001E-2</v>
      </c>
      <c r="AF36" s="152">
        <v>2.5000000000000001E-3</v>
      </c>
      <c r="AG36" s="152">
        <v>2.6315789473684209E-2</v>
      </c>
      <c r="AH36" s="151">
        <v>360</v>
      </c>
      <c r="AI36" s="151">
        <v>400</v>
      </c>
      <c r="AJ36" s="152">
        <v>9.8591549295774641E-2</v>
      </c>
      <c r="AK36" s="152">
        <v>1.9718309859154928E-2</v>
      </c>
      <c r="AL36" s="155">
        <v>73</v>
      </c>
      <c r="AM36" s="151">
        <v>480</v>
      </c>
      <c r="AN36" s="152">
        <v>1.0526315789473684E-2</v>
      </c>
      <c r="AO36" s="151">
        <v>400</v>
      </c>
      <c r="AP36" s="151">
        <v>560</v>
      </c>
      <c r="AQ36" s="152">
        <v>0.2</v>
      </c>
      <c r="AR36" s="152">
        <v>0.04</v>
      </c>
      <c r="AS36" s="223" t="s">
        <v>346</v>
      </c>
    </row>
    <row r="37" spans="1:45" ht="10.199999999999999" x14ac:dyDescent="0.2">
      <c r="B37" s="43" t="s">
        <v>179</v>
      </c>
      <c r="C37" s="155">
        <v>27</v>
      </c>
      <c r="D37" s="151">
        <v>360</v>
      </c>
      <c r="E37" s="152">
        <v>2.8571428571428571E-2</v>
      </c>
      <c r="F37" s="152">
        <v>5.8823529411764705E-2</v>
      </c>
      <c r="G37" s="152">
        <v>1.1764705882352941E-2</v>
      </c>
      <c r="H37" s="155">
        <v>202</v>
      </c>
      <c r="I37" s="151">
        <v>393</v>
      </c>
      <c r="J37" s="152">
        <v>9.166666666666666E-2</v>
      </c>
      <c r="K37" s="152">
        <v>9.166666666666666E-2</v>
      </c>
      <c r="L37" s="152">
        <v>1.8333333333333333E-2</v>
      </c>
      <c r="M37" s="155">
        <v>164</v>
      </c>
      <c r="N37" s="151">
        <v>458</v>
      </c>
      <c r="O37" s="152">
        <v>6.5116279069767441E-2</v>
      </c>
      <c r="P37" s="152">
        <v>4.0909090909090909E-2</v>
      </c>
      <c r="Q37" s="152">
        <v>8.1818181818181825E-3</v>
      </c>
      <c r="R37" s="155">
        <v>17</v>
      </c>
      <c r="S37" s="151">
        <v>380</v>
      </c>
      <c r="T37" s="152">
        <v>8.5714285714285715E-2</v>
      </c>
      <c r="U37" s="152">
        <v>8.5714285714285715E-2</v>
      </c>
      <c r="V37" s="152">
        <v>1.7142857142857144E-2</v>
      </c>
      <c r="W37" s="155">
        <v>259</v>
      </c>
      <c r="X37" s="151">
        <v>430</v>
      </c>
      <c r="Y37" s="152">
        <v>2.3809523809523808E-2</v>
      </c>
      <c r="Z37" s="152">
        <v>2.3809523809523808E-2</v>
      </c>
      <c r="AA37" s="152">
        <v>4.7619047619047615E-3</v>
      </c>
      <c r="AB37" s="155">
        <v>179</v>
      </c>
      <c r="AC37" s="151">
        <v>530</v>
      </c>
      <c r="AD37" s="152">
        <v>1.9230769230769232E-2</v>
      </c>
      <c r="AE37" s="152">
        <v>0</v>
      </c>
      <c r="AF37" s="152">
        <v>0</v>
      </c>
      <c r="AG37" s="152">
        <v>2.3809523809523808E-2</v>
      </c>
      <c r="AH37" s="151">
        <v>390</v>
      </c>
      <c r="AI37" s="151">
        <v>450</v>
      </c>
      <c r="AJ37" s="152">
        <v>0.16847826086956522</v>
      </c>
      <c r="AK37" s="152">
        <v>3.3695652173913043E-2</v>
      </c>
      <c r="AL37" s="155">
        <v>180</v>
      </c>
      <c r="AM37" s="151">
        <v>530</v>
      </c>
      <c r="AN37" s="152">
        <v>1.9230769230769232E-2</v>
      </c>
      <c r="AO37" s="151">
        <v>450</v>
      </c>
      <c r="AP37" s="151">
        <v>600</v>
      </c>
      <c r="AQ37" s="152">
        <v>0.1276595744680851</v>
      </c>
      <c r="AR37" s="152">
        <v>2.553191489361702E-2</v>
      </c>
      <c r="AS37" s="223" t="s">
        <v>346</v>
      </c>
    </row>
    <row r="38" spans="1:45" ht="10.199999999999999" x14ac:dyDescent="0.2">
      <c r="B38" s="43" t="s">
        <v>180</v>
      </c>
      <c r="C38" s="155">
        <v>347</v>
      </c>
      <c r="D38" s="151">
        <v>330</v>
      </c>
      <c r="E38" s="152">
        <v>0.1</v>
      </c>
      <c r="F38" s="152">
        <v>0.11864406779661017</v>
      </c>
      <c r="G38" s="152">
        <v>2.3728813559322035E-2</v>
      </c>
      <c r="H38" s="155">
        <v>455</v>
      </c>
      <c r="I38" s="151">
        <v>410</v>
      </c>
      <c r="J38" s="152">
        <v>5.128205128205128E-2</v>
      </c>
      <c r="K38" s="152">
        <v>5.128205128205128E-2</v>
      </c>
      <c r="L38" s="152">
        <v>1.0256410256410256E-2</v>
      </c>
      <c r="M38" s="155">
        <v>65</v>
      </c>
      <c r="N38" s="151">
        <v>565</v>
      </c>
      <c r="O38" s="152">
        <v>2.7272727272727271E-2</v>
      </c>
      <c r="P38" s="152">
        <v>2.7272727272727271E-2</v>
      </c>
      <c r="Q38" s="152">
        <v>5.4545454545454541E-3</v>
      </c>
      <c r="R38" s="155">
        <v>60</v>
      </c>
      <c r="S38" s="151">
        <v>520</v>
      </c>
      <c r="T38" s="152">
        <v>1.9607843137254902E-2</v>
      </c>
      <c r="U38" s="152">
        <v>0.04</v>
      </c>
      <c r="V38" s="152">
        <v>8.0000000000000002E-3</v>
      </c>
      <c r="W38" s="155">
        <v>82</v>
      </c>
      <c r="X38" s="151">
        <v>675</v>
      </c>
      <c r="Y38" s="152">
        <v>3.8461538461538464E-2</v>
      </c>
      <c r="Z38" s="152">
        <v>3.8461538461538464E-2</v>
      </c>
      <c r="AA38" s="152">
        <v>7.6923076923076927E-3</v>
      </c>
      <c r="AB38" s="155">
        <v>23</v>
      </c>
      <c r="AC38" s="151">
        <v>975</v>
      </c>
      <c r="AD38" s="152">
        <v>8.3333333333333329E-2</v>
      </c>
      <c r="AE38" s="152">
        <v>-2.0100502512562814E-2</v>
      </c>
      <c r="AF38" s="152">
        <v>-4.0201005025125632E-3</v>
      </c>
      <c r="AG38" s="152">
        <v>0</v>
      </c>
      <c r="AH38" s="151">
        <v>540</v>
      </c>
      <c r="AI38" s="151">
        <v>845</v>
      </c>
      <c r="AJ38" s="152">
        <v>0.1206896551724138</v>
      </c>
      <c r="AK38" s="152">
        <v>2.4137931034482758E-2</v>
      </c>
      <c r="AL38" s="155">
        <v>20</v>
      </c>
      <c r="AM38" s="151">
        <v>972</v>
      </c>
      <c r="AN38" s="152">
        <v>0.08</v>
      </c>
      <c r="AO38" s="151">
        <v>845</v>
      </c>
      <c r="AP38" s="151">
        <v>1100</v>
      </c>
      <c r="AQ38" s="152">
        <v>2.3157894736842106E-2</v>
      </c>
      <c r="AR38" s="152">
        <v>4.6315789473684215E-3</v>
      </c>
      <c r="AS38" s="223" t="s">
        <v>346</v>
      </c>
    </row>
    <row r="39" spans="1:45" ht="10.199999999999999" x14ac:dyDescent="0.2">
      <c r="B39" s="43" t="s">
        <v>181</v>
      </c>
      <c r="C39" s="155">
        <v>78</v>
      </c>
      <c r="D39" s="151">
        <v>365</v>
      </c>
      <c r="E39" s="152">
        <v>-1.3513513513513514E-2</v>
      </c>
      <c r="F39" s="152">
        <v>0</v>
      </c>
      <c r="G39" s="152">
        <v>0</v>
      </c>
      <c r="H39" s="155">
        <v>198</v>
      </c>
      <c r="I39" s="151">
        <v>388</v>
      </c>
      <c r="J39" s="152">
        <v>3.4666666666666665E-2</v>
      </c>
      <c r="K39" s="152">
        <v>2.1052631578947368E-2</v>
      </c>
      <c r="L39" s="152">
        <v>4.2105263157894736E-3</v>
      </c>
      <c r="M39" s="155">
        <v>268</v>
      </c>
      <c r="N39" s="151">
        <v>450</v>
      </c>
      <c r="O39" s="152">
        <v>0</v>
      </c>
      <c r="P39" s="152">
        <v>0</v>
      </c>
      <c r="Q39" s="152">
        <v>0</v>
      </c>
      <c r="R39" s="155">
        <v>23</v>
      </c>
      <c r="S39" s="151">
        <v>350</v>
      </c>
      <c r="T39" s="152">
        <v>-4.1095890410958902E-2</v>
      </c>
      <c r="U39" s="152">
        <v>-2.7777777777777776E-2</v>
      </c>
      <c r="V39" s="152">
        <v>-5.5555555555555549E-3</v>
      </c>
      <c r="W39" s="155">
        <v>679</v>
      </c>
      <c r="X39" s="151">
        <v>420</v>
      </c>
      <c r="Y39" s="152">
        <v>0.05</v>
      </c>
      <c r="Z39" s="152">
        <v>0.05</v>
      </c>
      <c r="AA39" s="152">
        <v>0.01</v>
      </c>
      <c r="AB39" s="155">
        <v>411</v>
      </c>
      <c r="AC39" s="151">
        <v>500</v>
      </c>
      <c r="AD39" s="152">
        <v>5.2631578947368418E-2</v>
      </c>
      <c r="AE39" s="152">
        <v>4.1666666666666664E-2</v>
      </c>
      <c r="AF39" s="152">
        <v>8.3333333333333332E-3</v>
      </c>
      <c r="AG39" s="152">
        <v>3.7499999999999999E-2</v>
      </c>
      <c r="AH39" s="151">
        <v>375</v>
      </c>
      <c r="AI39" s="151">
        <v>450</v>
      </c>
      <c r="AJ39" s="152">
        <v>0.15277777777777779</v>
      </c>
      <c r="AK39" s="152">
        <v>3.0555555555555558E-2</v>
      </c>
      <c r="AL39" s="155">
        <v>385</v>
      </c>
      <c r="AM39" s="151">
        <v>490</v>
      </c>
      <c r="AN39" s="152">
        <v>3.1578947368421054E-2</v>
      </c>
      <c r="AO39" s="151">
        <v>450</v>
      </c>
      <c r="AP39" s="151">
        <v>560</v>
      </c>
      <c r="AQ39" s="152">
        <v>0.13953488372093023</v>
      </c>
      <c r="AR39" s="152">
        <v>2.7906976744186046E-2</v>
      </c>
      <c r="AS39" s="223" t="s">
        <v>346</v>
      </c>
    </row>
    <row r="40" spans="1:45" ht="10.199999999999999" x14ac:dyDescent="0.2">
      <c r="B40" s="43" t="s">
        <v>182</v>
      </c>
      <c r="C40" s="155">
        <v>1078</v>
      </c>
      <c r="D40" s="151">
        <v>290</v>
      </c>
      <c r="E40" s="152">
        <v>0</v>
      </c>
      <c r="F40" s="152">
        <v>0</v>
      </c>
      <c r="G40" s="152">
        <v>0</v>
      </c>
      <c r="H40" s="155">
        <v>850</v>
      </c>
      <c r="I40" s="151">
        <v>400</v>
      </c>
      <c r="J40" s="152">
        <v>0</v>
      </c>
      <c r="K40" s="152">
        <v>0</v>
      </c>
      <c r="L40" s="152">
        <v>0</v>
      </c>
      <c r="M40" s="155">
        <v>82</v>
      </c>
      <c r="N40" s="151">
        <v>583</v>
      </c>
      <c r="O40" s="152">
        <v>8.6505190311418692E-3</v>
      </c>
      <c r="P40" s="152">
        <v>-2.0168067226890758E-2</v>
      </c>
      <c r="Q40" s="152">
        <v>-4.0336134453781512E-3</v>
      </c>
      <c r="R40" s="155">
        <v>48</v>
      </c>
      <c r="S40" s="151">
        <v>523</v>
      </c>
      <c r="T40" s="152">
        <v>-3.6832412523020261E-2</v>
      </c>
      <c r="U40" s="152">
        <v>-4.5620437956204379E-2</v>
      </c>
      <c r="V40" s="152">
        <v>-9.1240875912408752E-3</v>
      </c>
      <c r="W40" s="155">
        <v>92</v>
      </c>
      <c r="X40" s="151">
        <v>710</v>
      </c>
      <c r="Y40" s="152">
        <v>9.2307692307692313E-2</v>
      </c>
      <c r="Z40" s="152">
        <v>9.2307692307692313E-2</v>
      </c>
      <c r="AA40" s="152">
        <v>1.8461538461538463E-2</v>
      </c>
      <c r="AB40" s="155">
        <v>39</v>
      </c>
      <c r="AC40" s="151">
        <v>980</v>
      </c>
      <c r="AD40" s="152">
        <v>2.0833333333333332E-2</v>
      </c>
      <c r="AE40" s="152">
        <v>3.1578947368421054E-2</v>
      </c>
      <c r="AF40" s="152">
        <v>6.3157894736842104E-3</v>
      </c>
      <c r="AG40" s="152">
        <v>6.1538461538461542E-2</v>
      </c>
      <c r="AH40" s="151">
        <v>590</v>
      </c>
      <c r="AI40" s="151">
        <v>795</v>
      </c>
      <c r="AJ40" s="152">
        <v>6.1538461538461542E-2</v>
      </c>
      <c r="AK40" s="152">
        <v>1.2307692307692308E-2</v>
      </c>
      <c r="AL40" s="155">
        <v>31</v>
      </c>
      <c r="AM40" s="151">
        <v>900</v>
      </c>
      <c r="AN40" s="152">
        <v>-6.25E-2</v>
      </c>
      <c r="AO40" s="151">
        <v>795</v>
      </c>
      <c r="AP40" s="151">
        <v>1250</v>
      </c>
      <c r="AQ40" s="152">
        <v>5.8823529411764705E-2</v>
      </c>
      <c r="AR40" s="152">
        <v>1.1764705882352941E-2</v>
      </c>
      <c r="AS40" s="223" t="s">
        <v>346</v>
      </c>
    </row>
    <row r="41" spans="1:45" ht="10.199999999999999" x14ac:dyDescent="0.2">
      <c r="B41" s="43" t="s">
        <v>183</v>
      </c>
      <c r="C41" s="155">
        <v>74</v>
      </c>
      <c r="D41" s="151">
        <v>355</v>
      </c>
      <c r="E41" s="152">
        <v>1.4285714285714285E-2</v>
      </c>
      <c r="F41" s="152">
        <v>1.4285714285714285E-2</v>
      </c>
      <c r="G41" s="152">
        <v>2.8571428571428571E-3</v>
      </c>
      <c r="H41" s="155">
        <v>503</v>
      </c>
      <c r="I41" s="151">
        <v>400</v>
      </c>
      <c r="J41" s="152">
        <v>5.2631578947368418E-2</v>
      </c>
      <c r="K41" s="152">
        <v>5.2631578947368418E-2</v>
      </c>
      <c r="L41" s="152">
        <v>1.0526315789473684E-2</v>
      </c>
      <c r="M41" s="155">
        <v>143</v>
      </c>
      <c r="N41" s="151">
        <v>540</v>
      </c>
      <c r="O41" s="152">
        <v>1.8867924528301886E-2</v>
      </c>
      <c r="P41" s="152">
        <v>1.8867924528301886E-2</v>
      </c>
      <c r="Q41" s="152">
        <v>3.7735849056603774E-3</v>
      </c>
      <c r="R41" s="155">
        <v>53</v>
      </c>
      <c r="S41" s="151">
        <v>520</v>
      </c>
      <c r="T41" s="152">
        <v>0.04</v>
      </c>
      <c r="U41" s="152">
        <v>0.13043478260869565</v>
      </c>
      <c r="V41" s="152">
        <v>2.6086956521739129E-2</v>
      </c>
      <c r="W41" s="155">
        <v>146</v>
      </c>
      <c r="X41" s="151">
        <v>623</v>
      </c>
      <c r="Y41" s="152">
        <v>4.7058823529411764E-2</v>
      </c>
      <c r="Z41" s="152">
        <v>7.4137931034482754E-2</v>
      </c>
      <c r="AA41" s="152">
        <v>1.482758620689655E-2</v>
      </c>
      <c r="AB41" s="155">
        <v>130</v>
      </c>
      <c r="AC41" s="151">
        <v>1000</v>
      </c>
      <c r="AD41" s="152">
        <v>5.0251256281407036E-3</v>
      </c>
      <c r="AE41" s="152">
        <v>0</v>
      </c>
      <c r="AF41" s="152">
        <v>0</v>
      </c>
      <c r="AG41" s="152">
        <v>0</v>
      </c>
      <c r="AH41" s="151">
        <v>495</v>
      </c>
      <c r="AI41" s="151">
        <v>800</v>
      </c>
      <c r="AJ41" s="152">
        <v>0.19</v>
      </c>
      <c r="AK41" s="152">
        <v>3.7999999999999999E-2</v>
      </c>
      <c r="AL41" s="155">
        <v>150</v>
      </c>
      <c r="AM41" s="151">
        <v>1000</v>
      </c>
      <c r="AN41" s="152">
        <v>5.0251256281407036E-3</v>
      </c>
      <c r="AO41" s="151">
        <v>800</v>
      </c>
      <c r="AP41" s="151">
        <v>1125</v>
      </c>
      <c r="AQ41" s="152">
        <v>5.0251256281407036E-3</v>
      </c>
      <c r="AR41" s="152">
        <v>1.0050251256281408E-3</v>
      </c>
      <c r="AS41" s="223" t="s">
        <v>346</v>
      </c>
    </row>
    <row r="42" spans="1:45" ht="10.199999999999999" x14ac:dyDescent="0.2">
      <c r="B42" s="43" t="s">
        <v>184</v>
      </c>
      <c r="C42" s="155">
        <v>19</v>
      </c>
      <c r="D42" s="151">
        <v>295</v>
      </c>
      <c r="E42" s="152">
        <v>0.22916666666666666</v>
      </c>
      <c r="F42" s="152">
        <v>0.18</v>
      </c>
      <c r="G42" s="152">
        <v>3.5999999999999997E-2</v>
      </c>
      <c r="H42" s="155">
        <v>136</v>
      </c>
      <c r="I42" s="151">
        <v>380</v>
      </c>
      <c r="J42" s="152">
        <v>5.5555555555555552E-2</v>
      </c>
      <c r="K42" s="152">
        <v>5.5555555555555552E-2</v>
      </c>
      <c r="L42" s="152">
        <v>1.111111111111111E-2</v>
      </c>
      <c r="M42" s="155">
        <v>185</v>
      </c>
      <c r="N42" s="151">
        <v>480</v>
      </c>
      <c r="O42" s="152">
        <v>6.6666666666666666E-2</v>
      </c>
      <c r="P42" s="152">
        <v>6.6666666666666666E-2</v>
      </c>
      <c r="Q42" s="152">
        <v>1.3333333333333332E-2</v>
      </c>
      <c r="R42" s="155">
        <v>23</v>
      </c>
      <c r="S42" s="151">
        <v>380</v>
      </c>
      <c r="T42" s="152">
        <v>2.7027027027027029E-2</v>
      </c>
      <c r="U42" s="152">
        <v>5.2910052910052907E-3</v>
      </c>
      <c r="V42" s="152">
        <v>1.0582010582010581E-3</v>
      </c>
      <c r="W42" s="155">
        <v>323</v>
      </c>
      <c r="X42" s="151">
        <v>430</v>
      </c>
      <c r="Y42" s="152">
        <v>2.3809523809523808E-2</v>
      </c>
      <c r="Z42" s="152">
        <v>2.3809523809523808E-2</v>
      </c>
      <c r="AA42" s="152">
        <v>4.7619047619047615E-3</v>
      </c>
      <c r="AB42" s="155">
        <v>133</v>
      </c>
      <c r="AC42" s="151">
        <v>540</v>
      </c>
      <c r="AD42" s="152">
        <v>0.10655737704918032</v>
      </c>
      <c r="AE42" s="152">
        <v>0.1134020618556701</v>
      </c>
      <c r="AF42" s="152">
        <v>2.268041237113402E-2</v>
      </c>
      <c r="AG42" s="152">
        <v>2.3809523809523808E-2</v>
      </c>
      <c r="AH42" s="151">
        <v>390</v>
      </c>
      <c r="AI42" s="151">
        <v>465</v>
      </c>
      <c r="AJ42" s="152">
        <v>2.3809523809523808E-2</v>
      </c>
      <c r="AK42" s="152">
        <v>4.7619047619047615E-3</v>
      </c>
      <c r="AL42" s="155">
        <v>125</v>
      </c>
      <c r="AM42" s="151">
        <v>525</v>
      </c>
      <c r="AN42" s="152">
        <v>7.5819672131147542E-2</v>
      </c>
      <c r="AO42" s="151">
        <v>465</v>
      </c>
      <c r="AP42" s="151">
        <v>650</v>
      </c>
      <c r="AQ42" s="152">
        <v>7.5819672131147542E-2</v>
      </c>
      <c r="AR42" s="152">
        <v>1.5163934426229509E-2</v>
      </c>
      <c r="AS42" s="223" t="s">
        <v>346</v>
      </c>
    </row>
    <row r="43" spans="1:45" ht="10.199999999999999" x14ac:dyDescent="0.2">
      <c r="B43" s="43" t="s">
        <v>185</v>
      </c>
      <c r="C43" s="155">
        <v>95</v>
      </c>
      <c r="D43" s="151">
        <v>310</v>
      </c>
      <c r="E43" s="152">
        <v>3.2362459546925568E-3</v>
      </c>
      <c r="F43" s="152">
        <v>0</v>
      </c>
      <c r="G43" s="152">
        <v>0</v>
      </c>
      <c r="H43" s="155">
        <v>303</v>
      </c>
      <c r="I43" s="151">
        <v>350</v>
      </c>
      <c r="J43" s="152">
        <v>2.9411764705882353E-2</v>
      </c>
      <c r="K43" s="152">
        <v>2.9411764705882353E-2</v>
      </c>
      <c r="L43" s="152">
        <v>5.8823529411764705E-3</v>
      </c>
      <c r="M43" s="155">
        <v>119</v>
      </c>
      <c r="N43" s="151">
        <v>410</v>
      </c>
      <c r="O43" s="152">
        <v>2.5000000000000001E-2</v>
      </c>
      <c r="P43" s="152">
        <v>-2.3809523809523808E-2</v>
      </c>
      <c r="Q43" s="152">
        <v>-4.7619047619047615E-3</v>
      </c>
      <c r="R43" s="155">
        <v>50</v>
      </c>
      <c r="S43" s="151">
        <v>370</v>
      </c>
      <c r="T43" s="152">
        <v>4.2253521126760563E-2</v>
      </c>
      <c r="U43" s="152">
        <v>5.7142857142857141E-2</v>
      </c>
      <c r="V43" s="152">
        <v>1.1428571428571429E-2</v>
      </c>
      <c r="W43" s="155">
        <v>245</v>
      </c>
      <c r="X43" s="151">
        <v>395</v>
      </c>
      <c r="Y43" s="152">
        <v>1.282051282051282E-2</v>
      </c>
      <c r="Z43" s="152">
        <v>1.282051282051282E-2</v>
      </c>
      <c r="AA43" s="152">
        <v>2.5641025641025641E-3</v>
      </c>
      <c r="AB43" s="155">
        <v>71</v>
      </c>
      <c r="AC43" s="151">
        <v>430</v>
      </c>
      <c r="AD43" s="152">
        <v>-6.1135371179039298E-2</v>
      </c>
      <c r="AE43" s="152">
        <v>-4.4444444444444446E-2</v>
      </c>
      <c r="AF43" s="152">
        <v>-8.8888888888888889E-3</v>
      </c>
      <c r="AG43" s="152">
        <v>0</v>
      </c>
      <c r="AH43" s="151">
        <v>360</v>
      </c>
      <c r="AI43" s="151">
        <v>385</v>
      </c>
      <c r="AJ43" s="152">
        <v>0</v>
      </c>
      <c r="AK43" s="152">
        <v>0</v>
      </c>
      <c r="AL43" s="155">
        <v>72</v>
      </c>
      <c r="AM43" s="151">
        <v>435</v>
      </c>
      <c r="AN43" s="152">
        <v>-5.0218340611353711E-2</v>
      </c>
      <c r="AO43" s="151">
        <v>385</v>
      </c>
      <c r="AP43" s="151">
        <v>500</v>
      </c>
      <c r="AQ43" s="152">
        <v>-5.0218340611353711E-2</v>
      </c>
      <c r="AR43" s="152">
        <v>-1.0043668122270743E-2</v>
      </c>
      <c r="AS43" s="223" t="s">
        <v>346</v>
      </c>
    </row>
    <row r="44" spans="1:45" ht="10.199999999999999" x14ac:dyDescent="0.2">
      <c r="B44" s="43" t="s">
        <v>186</v>
      </c>
      <c r="C44" s="155" t="s">
        <v>41</v>
      </c>
      <c r="D44" s="151" t="s">
        <v>41</v>
      </c>
      <c r="E44" s="152" t="s">
        <v>41</v>
      </c>
      <c r="F44" s="152" t="s">
        <v>41</v>
      </c>
      <c r="G44" s="152" t="s">
        <v>41</v>
      </c>
      <c r="H44" s="155">
        <v>127</v>
      </c>
      <c r="I44" s="151">
        <v>350</v>
      </c>
      <c r="J44" s="152">
        <v>1.4492753623188406E-2</v>
      </c>
      <c r="K44" s="152">
        <v>2.0408163265306121E-2</v>
      </c>
      <c r="L44" s="152">
        <v>4.081632653061224E-3</v>
      </c>
      <c r="M44" s="155">
        <v>64</v>
      </c>
      <c r="N44" s="151">
        <v>418</v>
      </c>
      <c r="O44" s="152">
        <v>4.4999999999999998E-2</v>
      </c>
      <c r="P44" s="152">
        <v>4.4999999999999998E-2</v>
      </c>
      <c r="Q44" s="152">
        <v>8.9999999999999993E-3</v>
      </c>
      <c r="R44" s="155">
        <v>37</v>
      </c>
      <c r="S44" s="151">
        <v>370</v>
      </c>
      <c r="T44" s="152">
        <v>5.7142857142857141E-2</v>
      </c>
      <c r="U44" s="152">
        <v>5.7142857142857141E-2</v>
      </c>
      <c r="V44" s="152">
        <v>1.1428571428571429E-2</v>
      </c>
      <c r="W44" s="155">
        <v>376</v>
      </c>
      <c r="X44" s="151">
        <v>400</v>
      </c>
      <c r="Y44" s="152">
        <v>1.2658227848101266E-2</v>
      </c>
      <c r="Z44" s="152">
        <v>0</v>
      </c>
      <c r="AA44" s="152">
        <v>0</v>
      </c>
      <c r="AB44" s="155">
        <v>187</v>
      </c>
      <c r="AC44" s="151">
        <v>485</v>
      </c>
      <c r="AD44" s="152">
        <v>3.1914893617021274E-2</v>
      </c>
      <c r="AE44" s="152">
        <v>3.1914893617021274E-2</v>
      </c>
      <c r="AF44" s="152">
        <v>6.382978723404255E-3</v>
      </c>
      <c r="AG44" s="152">
        <v>2.5316455696202531E-2</v>
      </c>
      <c r="AH44" s="151">
        <v>380</v>
      </c>
      <c r="AI44" s="151">
        <v>430</v>
      </c>
      <c r="AJ44" s="152">
        <v>2.5316455696202531E-2</v>
      </c>
      <c r="AK44" s="152">
        <v>5.0632911392405064E-3</v>
      </c>
      <c r="AL44" s="155">
        <v>174</v>
      </c>
      <c r="AM44" s="151">
        <v>477</v>
      </c>
      <c r="AN44" s="152">
        <v>1.4893617021276596E-2</v>
      </c>
      <c r="AO44" s="151">
        <v>430</v>
      </c>
      <c r="AP44" s="151">
        <v>530</v>
      </c>
      <c r="AQ44" s="152">
        <v>1.4893617021276596E-2</v>
      </c>
      <c r="AR44" s="152">
        <v>2.9787234042553193E-3</v>
      </c>
      <c r="AS44" s="223" t="s">
        <v>346</v>
      </c>
    </row>
    <row r="45" spans="1:45" s="168" customFormat="1" ht="10.199999999999999" x14ac:dyDescent="0.2">
      <c r="B45" s="149" t="s">
        <v>37</v>
      </c>
      <c r="C45" s="165">
        <v>3487</v>
      </c>
      <c r="D45" s="166">
        <v>295</v>
      </c>
      <c r="E45" s="167">
        <v>5.3571428571428568E-2</v>
      </c>
      <c r="F45" s="167">
        <v>5.3571428571428568E-2</v>
      </c>
      <c r="G45" s="167">
        <v>1.0714285714285714E-2</v>
      </c>
      <c r="H45" s="165">
        <v>6581</v>
      </c>
      <c r="I45" s="166">
        <v>380</v>
      </c>
      <c r="J45" s="167">
        <v>2.7027027027027029E-2</v>
      </c>
      <c r="K45" s="167">
        <v>2.7027027027027029E-2</v>
      </c>
      <c r="L45" s="167">
        <v>5.4054054054054057E-3</v>
      </c>
      <c r="M45" s="165">
        <v>2485</v>
      </c>
      <c r="N45" s="166">
        <v>475</v>
      </c>
      <c r="O45" s="167">
        <v>5.5555555555555552E-2</v>
      </c>
      <c r="P45" s="167">
        <v>5.5555555555555552E-2</v>
      </c>
      <c r="Q45" s="167">
        <v>1.111111111111111E-2</v>
      </c>
      <c r="R45" s="165">
        <v>710</v>
      </c>
      <c r="S45" s="166">
        <v>395</v>
      </c>
      <c r="T45" s="167">
        <v>0</v>
      </c>
      <c r="U45" s="167">
        <v>1.282051282051282E-2</v>
      </c>
      <c r="V45" s="167">
        <v>2.5641025641025641E-3</v>
      </c>
      <c r="W45" s="165">
        <v>4526</v>
      </c>
      <c r="X45" s="166">
        <v>440</v>
      </c>
      <c r="Y45" s="167">
        <v>4.7619047619047616E-2</v>
      </c>
      <c r="Z45" s="167">
        <v>2.3255813953488372E-2</v>
      </c>
      <c r="AA45" s="167">
        <v>4.6511627906976744E-3</v>
      </c>
      <c r="AB45" s="165">
        <v>2297</v>
      </c>
      <c r="AC45" s="166">
        <v>550</v>
      </c>
      <c r="AD45" s="167">
        <v>1.8518518518518517E-2</v>
      </c>
      <c r="AE45" s="167">
        <v>0</v>
      </c>
      <c r="AF45" s="167">
        <v>0</v>
      </c>
      <c r="AG45" s="167">
        <v>2.3809523809523808E-2</v>
      </c>
      <c r="AH45" s="166">
        <v>390</v>
      </c>
      <c r="AI45" s="166">
        <v>470</v>
      </c>
      <c r="AJ45" s="167">
        <v>2.3809523809523808E-2</v>
      </c>
      <c r="AK45" s="167">
        <v>4.7619047619047615E-3</v>
      </c>
      <c r="AL45" s="165">
        <v>2200</v>
      </c>
      <c r="AM45" s="166">
        <v>550</v>
      </c>
      <c r="AN45" s="167">
        <v>1.8518518518518517E-2</v>
      </c>
      <c r="AO45" s="166">
        <v>470</v>
      </c>
      <c r="AP45" s="166">
        <v>700</v>
      </c>
      <c r="AQ45" s="167">
        <v>1.8518518518518517E-2</v>
      </c>
      <c r="AR45" s="167">
        <v>3.7037037037037034E-3</v>
      </c>
      <c r="AS45" s="299"/>
    </row>
    <row r="46" spans="1:45" ht="10.199999999999999" x14ac:dyDescent="0.2">
      <c r="A46" s="43" t="s">
        <v>18</v>
      </c>
      <c r="B46" s="43" t="s">
        <v>187</v>
      </c>
      <c r="C46" s="155">
        <v>71</v>
      </c>
      <c r="D46" s="151">
        <v>275</v>
      </c>
      <c r="E46" s="152">
        <v>0.1</v>
      </c>
      <c r="F46" s="152">
        <v>0.1</v>
      </c>
      <c r="G46" s="152">
        <v>0.02</v>
      </c>
      <c r="H46" s="155">
        <v>555</v>
      </c>
      <c r="I46" s="151">
        <v>340</v>
      </c>
      <c r="J46" s="152">
        <v>3.0303030303030304E-2</v>
      </c>
      <c r="K46" s="152">
        <v>3.0303030303030304E-2</v>
      </c>
      <c r="L46" s="152">
        <v>6.0606060606060606E-3</v>
      </c>
      <c r="M46" s="155">
        <v>199</v>
      </c>
      <c r="N46" s="151">
        <v>410</v>
      </c>
      <c r="O46" s="152">
        <v>2.5000000000000001E-2</v>
      </c>
      <c r="P46" s="152">
        <v>2.5000000000000001E-2</v>
      </c>
      <c r="Q46" s="152">
        <v>5.0000000000000001E-3</v>
      </c>
      <c r="R46" s="155">
        <v>72</v>
      </c>
      <c r="S46" s="151">
        <v>350</v>
      </c>
      <c r="T46" s="152">
        <v>2.9411764705882353E-2</v>
      </c>
      <c r="U46" s="152">
        <v>0</v>
      </c>
      <c r="V46" s="152">
        <v>0</v>
      </c>
      <c r="W46" s="155">
        <v>321</v>
      </c>
      <c r="X46" s="151">
        <v>420</v>
      </c>
      <c r="Y46" s="152">
        <v>2.4390243902439025E-2</v>
      </c>
      <c r="Z46" s="152">
        <v>1.2048192771084338E-2</v>
      </c>
      <c r="AA46" s="152">
        <v>2.4096385542168677E-3</v>
      </c>
      <c r="AB46" s="155">
        <v>87</v>
      </c>
      <c r="AC46" s="151">
        <v>500</v>
      </c>
      <c r="AD46" s="152">
        <v>0</v>
      </c>
      <c r="AE46" s="152">
        <v>1.0101010101010102E-2</v>
      </c>
      <c r="AF46" s="152">
        <v>2.0202020202020202E-3</v>
      </c>
      <c r="AG46" s="152">
        <v>2.4390243902439025E-2</v>
      </c>
      <c r="AH46" s="151">
        <v>380</v>
      </c>
      <c r="AI46" s="151">
        <v>450</v>
      </c>
      <c r="AJ46" s="152">
        <v>2.4390243902439025E-2</v>
      </c>
      <c r="AK46" s="152">
        <v>4.8780487804878049E-3</v>
      </c>
      <c r="AL46" s="155">
        <v>92</v>
      </c>
      <c r="AM46" s="151">
        <v>485</v>
      </c>
      <c r="AN46" s="152">
        <v>-0.03</v>
      </c>
      <c r="AO46" s="151">
        <v>450</v>
      </c>
      <c r="AP46" s="151">
        <v>545</v>
      </c>
      <c r="AQ46" s="152">
        <v>-0.03</v>
      </c>
      <c r="AR46" s="152">
        <v>-6.0000000000000001E-3</v>
      </c>
      <c r="AS46" s="223" t="s">
        <v>346</v>
      </c>
    </row>
    <row r="47" spans="1:45" ht="10.199999999999999" x14ac:dyDescent="0.2">
      <c r="A47" s="43"/>
      <c r="B47" s="43" t="s">
        <v>188</v>
      </c>
      <c r="C47" s="155">
        <v>175</v>
      </c>
      <c r="D47" s="151">
        <v>265</v>
      </c>
      <c r="E47" s="152">
        <v>1.9230769230769232E-2</v>
      </c>
      <c r="F47" s="152">
        <v>1.9230769230769232E-2</v>
      </c>
      <c r="G47" s="152">
        <v>3.8461538461538464E-3</v>
      </c>
      <c r="H47" s="155">
        <v>584</v>
      </c>
      <c r="I47" s="151">
        <v>370</v>
      </c>
      <c r="J47" s="152">
        <v>2.7777777777777776E-2</v>
      </c>
      <c r="K47" s="152">
        <v>2.7777777777777776E-2</v>
      </c>
      <c r="L47" s="152">
        <v>5.5555555555555549E-3</v>
      </c>
      <c r="M47" s="155">
        <v>166</v>
      </c>
      <c r="N47" s="151">
        <v>495</v>
      </c>
      <c r="O47" s="152">
        <v>1.020408163265306E-2</v>
      </c>
      <c r="P47" s="152">
        <v>1.020408163265306E-2</v>
      </c>
      <c r="Q47" s="152">
        <v>2.040816326530612E-3</v>
      </c>
      <c r="R47" s="155">
        <v>116</v>
      </c>
      <c r="S47" s="151">
        <v>400</v>
      </c>
      <c r="T47" s="152">
        <v>-4.7619047619047616E-2</v>
      </c>
      <c r="U47" s="152">
        <v>-4.7619047619047616E-2</v>
      </c>
      <c r="V47" s="152">
        <v>-9.5238095238095229E-3</v>
      </c>
      <c r="W47" s="155">
        <v>544</v>
      </c>
      <c r="X47" s="151">
        <v>490</v>
      </c>
      <c r="Y47" s="152">
        <v>3.1578947368421054E-2</v>
      </c>
      <c r="Z47" s="152">
        <v>3.1578947368421054E-2</v>
      </c>
      <c r="AA47" s="152">
        <v>6.3157894736842104E-3</v>
      </c>
      <c r="AB47" s="155">
        <v>162</v>
      </c>
      <c r="AC47" s="151">
        <v>693</v>
      </c>
      <c r="AD47" s="152">
        <v>0.11774193548387096</v>
      </c>
      <c r="AE47" s="152">
        <v>6.615384615384616E-2</v>
      </c>
      <c r="AF47" s="152">
        <v>1.3230769230769232E-2</v>
      </c>
      <c r="AG47" s="152">
        <v>1.0526315789473684E-2</v>
      </c>
      <c r="AH47" s="151">
        <v>425</v>
      </c>
      <c r="AI47" s="151">
        <v>608</v>
      </c>
      <c r="AJ47" s="152">
        <v>1.0526315789473684E-2</v>
      </c>
      <c r="AK47" s="152">
        <v>2.1052631578947368E-3</v>
      </c>
      <c r="AL47" s="155">
        <v>144</v>
      </c>
      <c r="AM47" s="151">
        <v>698</v>
      </c>
      <c r="AN47" s="152">
        <v>0.12580645161290321</v>
      </c>
      <c r="AO47" s="151">
        <v>608</v>
      </c>
      <c r="AP47" s="151">
        <v>800</v>
      </c>
      <c r="AQ47" s="152">
        <v>0.12580645161290321</v>
      </c>
      <c r="AR47" s="152">
        <v>2.5161290322580642E-2</v>
      </c>
      <c r="AS47" s="223" t="s">
        <v>346</v>
      </c>
    </row>
    <row r="48" spans="1:45" ht="10.199999999999999" x14ac:dyDescent="0.2">
      <c r="A48" s="43"/>
      <c r="B48" s="43" t="s">
        <v>189</v>
      </c>
      <c r="C48" s="155">
        <v>51</v>
      </c>
      <c r="D48" s="151">
        <v>340</v>
      </c>
      <c r="E48" s="152">
        <v>3.0303030303030304E-2</v>
      </c>
      <c r="F48" s="152">
        <v>6.9182389937106917E-2</v>
      </c>
      <c r="G48" s="152">
        <v>1.3836477987421384E-2</v>
      </c>
      <c r="H48" s="155">
        <v>305</v>
      </c>
      <c r="I48" s="151">
        <v>500</v>
      </c>
      <c r="J48" s="152">
        <v>0</v>
      </c>
      <c r="K48" s="152">
        <v>4.0160642570281121E-3</v>
      </c>
      <c r="L48" s="152">
        <v>8.0321285140562242E-4</v>
      </c>
      <c r="M48" s="155">
        <v>108</v>
      </c>
      <c r="N48" s="151">
        <v>708</v>
      </c>
      <c r="O48" s="152">
        <v>2.9069767441860465E-2</v>
      </c>
      <c r="P48" s="152">
        <v>4.1176470588235294E-2</v>
      </c>
      <c r="Q48" s="152">
        <v>8.2352941176470594E-3</v>
      </c>
      <c r="R48" s="155">
        <v>38</v>
      </c>
      <c r="S48" s="151">
        <v>490</v>
      </c>
      <c r="T48" s="152">
        <v>-7.1969696969696975E-2</v>
      </c>
      <c r="U48" s="152">
        <v>-9.2592592592592587E-2</v>
      </c>
      <c r="V48" s="152">
        <v>-1.8518518518518517E-2</v>
      </c>
      <c r="W48" s="155">
        <v>116</v>
      </c>
      <c r="X48" s="151">
        <v>813</v>
      </c>
      <c r="Y48" s="152">
        <v>1.6250000000000001E-2</v>
      </c>
      <c r="Z48" s="152">
        <v>4.9032258064516131E-2</v>
      </c>
      <c r="AA48" s="152">
        <v>9.8064516129032255E-3</v>
      </c>
      <c r="AB48" s="155">
        <v>110</v>
      </c>
      <c r="AC48" s="151">
        <v>1200</v>
      </c>
      <c r="AD48" s="152">
        <v>0</v>
      </c>
      <c r="AE48" s="152">
        <v>0</v>
      </c>
      <c r="AF48" s="152">
        <v>0</v>
      </c>
      <c r="AG48" s="152">
        <v>0</v>
      </c>
      <c r="AH48" s="151">
        <v>695</v>
      </c>
      <c r="AI48" s="151">
        <v>938</v>
      </c>
      <c r="AJ48" s="152">
        <v>0</v>
      </c>
      <c r="AK48" s="152">
        <v>0</v>
      </c>
      <c r="AL48" s="155">
        <v>128</v>
      </c>
      <c r="AM48" s="151">
        <v>1200</v>
      </c>
      <c r="AN48" s="152">
        <v>0</v>
      </c>
      <c r="AO48" s="151">
        <v>938</v>
      </c>
      <c r="AP48" s="151">
        <v>1540</v>
      </c>
      <c r="AQ48" s="152">
        <v>0</v>
      </c>
      <c r="AR48" s="152">
        <v>0</v>
      </c>
      <c r="AS48" s="223" t="s">
        <v>346</v>
      </c>
    </row>
    <row r="49" spans="1:45" ht="10.199999999999999" x14ac:dyDescent="0.2">
      <c r="B49" s="43" t="s">
        <v>190</v>
      </c>
      <c r="C49" s="155" t="s">
        <v>41</v>
      </c>
      <c r="D49" s="151" t="s">
        <v>41</v>
      </c>
      <c r="E49" s="152" t="s">
        <v>41</v>
      </c>
      <c r="F49" s="152" t="s">
        <v>41</v>
      </c>
      <c r="G49" s="152" t="s">
        <v>41</v>
      </c>
      <c r="H49" s="155">
        <v>67</v>
      </c>
      <c r="I49" s="151">
        <v>420</v>
      </c>
      <c r="J49" s="152">
        <v>2.4390243902439025E-2</v>
      </c>
      <c r="K49" s="152">
        <v>0</v>
      </c>
      <c r="L49" s="152">
        <v>0</v>
      </c>
      <c r="M49" s="155">
        <v>33</v>
      </c>
      <c r="N49" s="151">
        <v>590</v>
      </c>
      <c r="O49" s="152">
        <v>5.3571428571428568E-2</v>
      </c>
      <c r="P49" s="152">
        <v>5.3571428571428568E-2</v>
      </c>
      <c r="Q49" s="152">
        <v>1.0714285714285714E-2</v>
      </c>
      <c r="R49" s="155">
        <v>28</v>
      </c>
      <c r="S49" s="151">
        <v>500</v>
      </c>
      <c r="T49" s="152">
        <v>0.1111111111111111</v>
      </c>
      <c r="U49" s="152">
        <v>0.1111111111111111</v>
      </c>
      <c r="V49" s="152">
        <v>2.222222222222222E-2</v>
      </c>
      <c r="W49" s="155">
        <v>105</v>
      </c>
      <c r="X49" s="151">
        <v>650</v>
      </c>
      <c r="Y49" s="152">
        <v>3.1746031746031744E-2</v>
      </c>
      <c r="Z49" s="152">
        <v>7.7943615257048099E-2</v>
      </c>
      <c r="AA49" s="152">
        <v>1.558872305140962E-2</v>
      </c>
      <c r="AB49" s="155">
        <v>84</v>
      </c>
      <c r="AC49" s="151">
        <v>973</v>
      </c>
      <c r="AD49" s="152">
        <v>-2.0512820512820513E-3</v>
      </c>
      <c r="AE49" s="152">
        <v>-1.7171717171717171E-2</v>
      </c>
      <c r="AF49" s="152">
        <v>-3.4343434343434343E-3</v>
      </c>
      <c r="AG49" s="152">
        <v>0</v>
      </c>
      <c r="AH49" s="151">
        <v>515</v>
      </c>
      <c r="AI49" s="151">
        <v>760</v>
      </c>
      <c r="AJ49" s="152">
        <v>0</v>
      </c>
      <c r="AK49" s="152">
        <v>0</v>
      </c>
      <c r="AL49" s="155">
        <v>74</v>
      </c>
      <c r="AM49" s="151">
        <v>978</v>
      </c>
      <c r="AN49" s="152">
        <v>3.0769230769230769E-3</v>
      </c>
      <c r="AO49" s="151">
        <v>760</v>
      </c>
      <c r="AP49" s="151">
        <v>1150</v>
      </c>
      <c r="AQ49" s="152">
        <v>3.0769230769230769E-3</v>
      </c>
      <c r="AR49" s="152">
        <v>6.1538461538461541E-4</v>
      </c>
      <c r="AS49" s="223" t="s">
        <v>346</v>
      </c>
    </row>
    <row r="50" spans="1:45" ht="10.199999999999999" x14ac:dyDescent="0.2">
      <c r="B50" s="43" t="s">
        <v>191</v>
      </c>
      <c r="C50" s="155">
        <v>370</v>
      </c>
      <c r="D50" s="151">
        <v>270</v>
      </c>
      <c r="E50" s="152">
        <v>3.8461538461538464E-2</v>
      </c>
      <c r="F50" s="152">
        <v>3.8461538461538464E-2</v>
      </c>
      <c r="G50" s="152">
        <v>7.6923076923076927E-3</v>
      </c>
      <c r="H50" s="155">
        <v>512</v>
      </c>
      <c r="I50" s="151">
        <v>385</v>
      </c>
      <c r="J50" s="152">
        <v>4.0540540540540543E-2</v>
      </c>
      <c r="K50" s="152">
        <v>4.0540540540540543E-2</v>
      </c>
      <c r="L50" s="152">
        <v>8.1081081081081086E-3</v>
      </c>
      <c r="M50" s="155">
        <v>72</v>
      </c>
      <c r="N50" s="151">
        <v>493</v>
      </c>
      <c r="O50" s="152">
        <v>4.2283298097251586E-2</v>
      </c>
      <c r="P50" s="152">
        <v>4.8936170212765959E-2</v>
      </c>
      <c r="Q50" s="152">
        <v>9.7872340425531924E-3</v>
      </c>
      <c r="R50" s="155">
        <v>38</v>
      </c>
      <c r="S50" s="151">
        <v>443</v>
      </c>
      <c r="T50" s="152">
        <v>0.11586901763224182</v>
      </c>
      <c r="U50" s="152">
        <v>5.4761904761904762E-2</v>
      </c>
      <c r="V50" s="152">
        <v>1.0952380952380953E-2</v>
      </c>
      <c r="W50" s="155">
        <v>81</v>
      </c>
      <c r="X50" s="151">
        <v>495</v>
      </c>
      <c r="Y50" s="152">
        <v>-1.7857142857142856E-2</v>
      </c>
      <c r="Z50" s="152">
        <v>-2.5590551181102362E-2</v>
      </c>
      <c r="AA50" s="152">
        <v>-5.1181102362204724E-3</v>
      </c>
      <c r="AB50" s="155">
        <v>27</v>
      </c>
      <c r="AC50" s="151">
        <v>795</v>
      </c>
      <c r="AD50" s="152">
        <v>0.17777777777777778</v>
      </c>
      <c r="AE50" s="152">
        <v>0.20820668693009117</v>
      </c>
      <c r="AF50" s="152">
        <v>4.1641337386018232E-2</v>
      </c>
      <c r="AG50" s="152">
        <v>-1.1904761904761904E-2</v>
      </c>
      <c r="AH50" s="151">
        <v>450</v>
      </c>
      <c r="AI50" s="151">
        <v>600</v>
      </c>
      <c r="AJ50" s="152">
        <v>-1.1904761904761904E-2</v>
      </c>
      <c r="AK50" s="152">
        <v>-2.3809523809523807E-3</v>
      </c>
      <c r="AL50" s="155">
        <v>23</v>
      </c>
      <c r="AM50" s="151">
        <v>700</v>
      </c>
      <c r="AN50" s="152">
        <v>3.7037037037037035E-2</v>
      </c>
      <c r="AO50" s="151">
        <v>600</v>
      </c>
      <c r="AP50" s="151">
        <v>810</v>
      </c>
      <c r="AQ50" s="152">
        <v>3.7037037037037035E-2</v>
      </c>
      <c r="AR50" s="152">
        <v>7.4074074074074068E-3</v>
      </c>
      <c r="AS50" s="223" t="s">
        <v>346</v>
      </c>
    </row>
    <row r="51" spans="1:45" ht="10.199999999999999" x14ac:dyDescent="0.2">
      <c r="B51" s="43" t="s">
        <v>192</v>
      </c>
      <c r="C51" s="155">
        <v>483</v>
      </c>
      <c r="D51" s="151">
        <v>270</v>
      </c>
      <c r="E51" s="152">
        <v>3.8461538461538464E-2</v>
      </c>
      <c r="F51" s="152">
        <v>3.8461538461538464E-2</v>
      </c>
      <c r="G51" s="152">
        <v>7.6923076923076927E-3</v>
      </c>
      <c r="H51" s="155">
        <v>775</v>
      </c>
      <c r="I51" s="151">
        <v>400</v>
      </c>
      <c r="J51" s="152">
        <v>2.564102564102564E-2</v>
      </c>
      <c r="K51" s="152">
        <v>2.564102564102564E-2</v>
      </c>
      <c r="L51" s="152">
        <v>5.1282051282051282E-3</v>
      </c>
      <c r="M51" s="155">
        <v>198</v>
      </c>
      <c r="N51" s="151">
        <v>550</v>
      </c>
      <c r="O51" s="152">
        <v>3.7735849056603772E-2</v>
      </c>
      <c r="P51" s="152">
        <v>1.8518518518518517E-2</v>
      </c>
      <c r="Q51" s="152">
        <v>3.7037037037037034E-3</v>
      </c>
      <c r="R51" s="155">
        <v>71</v>
      </c>
      <c r="S51" s="151">
        <v>450</v>
      </c>
      <c r="T51" s="152">
        <v>2.2727272727272728E-2</v>
      </c>
      <c r="U51" s="152">
        <v>4.464285714285714E-3</v>
      </c>
      <c r="V51" s="152">
        <v>8.9285714285714283E-4</v>
      </c>
      <c r="W51" s="155">
        <v>175</v>
      </c>
      <c r="X51" s="151">
        <v>635</v>
      </c>
      <c r="Y51" s="152">
        <v>5.8333333333333334E-2</v>
      </c>
      <c r="Z51" s="152">
        <v>4.9586776859504134E-2</v>
      </c>
      <c r="AA51" s="152">
        <v>9.9173553719008271E-3</v>
      </c>
      <c r="AB51" s="155">
        <v>91</v>
      </c>
      <c r="AC51" s="151">
        <v>795</v>
      </c>
      <c r="AD51" s="152">
        <v>0.1357142857142857</v>
      </c>
      <c r="AE51" s="152">
        <v>0.10416666666666667</v>
      </c>
      <c r="AF51" s="152">
        <v>2.0833333333333336E-2</v>
      </c>
      <c r="AG51" s="152">
        <v>3.3333333333333333E-2</v>
      </c>
      <c r="AH51" s="151">
        <v>525</v>
      </c>
      <c r="AI51" s="151">
        <v>655</v>
      </c>
      <c r="AJ51" s="152">
        <v>3.3333333333333333E-2</v>
      </c>
      <c r="AK51" s="152">
        <v>6.6666666666666662E-3</v>
      </c>
      <c r="AL51" s="155">
        <v>92</v>
      </c>
      <c r="AM51" s="151">
        <v>765</v>
      </c>
      <c r="AN51" s="152">
        <v>9.285714285714286E-2</v>
      </c>
      <c r="AO51" s="151">
        <v>655</v>
      </c>
      <c r="AP51" s="151">
        <v>950</v>
      </c>
      <c r="AQ51" s="152">
        <v>9.285714285714286E-2</v>
      </c>
      <c r="AR51" s="152">
        <v>1.8571428571428572E-2</v>
      </c>
      <c r="AS51" s="223" t="s">
        <v>346</v>
      </c>
    </row>
    <row r="52" spans="1:45" ht="10.199999999999999" x14ac:dyDescent="0.2">
      <c r="B52" s="43" t="s">
        <v>193</v>
      </c>
      <c r="C52" s="155">
        <v>113</v>
      </c>
      <c r="D52" s="151">
        <v>320</v>
      </c>
      <c r="E52" s="152">
        <v>8.4745762711864403E-2</v>
      </c>
      <c r="F52" s="152">
        <v>8.4745762711864403E-2</v>
      </c>
      <c r="G52" s="152">
        <v>1.6949152542372881E-2</v>
      </c>
      <c r="H52" s="155">
        <v>604</v>
      </c>
      <c r="I52" s="151">
        <v>360</v>
      </c>
      <c r="J52" s="152">
        <v>2.8571428571428571E-2</v>
      </c>
      <c r="K52" s="152">
        <v>2.8571428571428571E-2</v>
      </c>
      <c r="L52" s="152">
        <v>5.7142857142857143E-3</v>
      </c>
      <c r="M52" s="155">
        <v>113</v>
      </c>
      <c r="N52" s="151">
        <v>470</v>
      </c>
      <c r="O52" s="152">
        <v>4.4444444444444446E-2</v>
      </c>
      <c r="P52" s="152">
        <v>4.4444444444444446E-2</v>
      </c>
      <c r="Q52" s="152">
        <v>8.8888888888888889E-3</v>
      </c>
      <c r="R52" s="155">
        <v>79</v>
      </c>
      <c r="S52" s="151">
        <v>400</v>
      </c>
      <c r="T52" s="152">
        <v>1.2658227848101266E-2</v>
      </c>
      <c r="U52" s="152">
        <v>1.2658227848101266E-2</v>
      </c>
      <c r="V52" s="152">
        <v>2.5316455696202532E-3</v>
      </c>
      <c r="W52" s="155">
        <v>394</v>
      </c>
      <c r="X52" s="151">
        <v>480</v>
      </c>
      <c r="Y52" s="152">
        <v>4.3478260869565216E-2</v>
      </c>
      <c r="Z52" s="152">
        <v>4.3478260869565216E-2</v>
      </c>
      <c r="AA52" s="152">
        <v>8.6956521739130436E-3</v>
      </c>
      <c r="AB52" s="155">
        <v>123</v>
      </c>
      <c r="AC52" s="151">
        <v>580</v>
      </c>
      <c r="AD52" s="152">
        <v>4.8824593128390596E-2</v>
      </c>
      <c r="AE52" s="152">
        <v>8.6956521739130436E-3</v>
      </c>
      <c r="AF52" s="152">
        <v>1.7391304347826088E-3</v>
      </c>
      <c r="AG52" s="152">
        <v>2.1739130434782608E-2</v>
      </c>
      <c r="AH52" s="151">
        <v>420</v>
      </c>
      <c r="AI52" s="151">
        <v>495</v>
      </c>
      <c r="AJ52" s="152">
        <v>2.1739130434782608E-2</v>
      </c>
      <c r="AK52" s="152">
        <v>4.3478260869565218E-3</v>
      </c>
      <c r="AL52" s="155">
        <v>131</v>
      </c>
      <c r="AM52" s="151">
        <v>600</v>
      </c>
      <c r="AN52" s="152">
        <v>8.4990958408679929E-2</v>
      </c>
      <c r="AO52" s="151">
        <v>495</v>
      </c>
      <c r="AP52" s="151">
        <v>685</v>
      </c>
      <c r="AQ52" s="152">
        <v>8.4990958408679929E-2</v>
      </c>
      <c r="AR52" s="152">
        <v>1.6998191681735986E-2</v>
      </c>
      <c r="AS52" s="223" t="s">
        <v>346</v>
      </c>
    </row>
    <row r="53" spans="1:45" ht="10.199999999999999" x14ac:dyDescent="0.2">
      <c r="B53" s="43" t="s">
        <v>194</v>
      </c>
      <c r="C53" s="155">
        <v>193</v>
      </c>
      <c r="D53" s="151">
        <v>295</v>
      </c>
      <c r="E53" s="152">
        <v>1.7241379310344827E-2</v>
      </c>
      <c r="F53" s="152">
        <v>9.2592592592592587E-2</v>
      </c>
      <c r="G53" s="152">
        <v>1.8518518518518517E-2</v>
      </c>
      <c r="H53" s="155">
        <v>310</v>
      </c>
      <c r="I53" s="151">
        <v>400</v>
      </c>
      <c r="J53" s="152">
        <v>0</v>
      </c>
      <c r="K53" s="152">
        <v>0</v>
      </c>
      <c r="L53" s="152">
        <v>0</v>
      </c>
      <c r="M53" s="155">
        <v>49</v>
      </c>
      <c r="N53" s="151">
        <v>550</v>
      </c>
      <c r="O53" s="152">
        <v>2.8037383177570093E-2</v>
      </c>
      <c r="P53" s="152">
        <v>1.8518518518518517E-2</v>
      </c>
      <c r="Q53" s="152">
        <v>3.7037037037037034E-3</v>
      </c>
      <c r="R53" s="155">
        <v>14</v>
      </c>
      <c r="S53" s="151">
        <v>535</v>
      </c>
      <c r="T53" s="152">
        <v>0.12631578947368421</v>
      </c>
      <c r="U53" s="152">
        <v>9.6311475409836061E-2</v>
      </c>
      <c r="V53" s="152">
        <v>1.9262295081967213E-2</v>
      </c>
      <c r="W53" s="155">
        <v>56</v>
      </c>
      <c r="X53" s="151">
        <v>625</v>
      </c>
      <c r="Y53" s="152">
        <v>-2.34375E-2</v>
      </c>
      <c r="Z53" s="152">
        <v>-2.34375E-2</v>
      </c>
      <c r="AA53" s="152">
        <v>-4.6874999999999998E-3</v>
      </c>
      <c r="AB53" s="155">
        <v>13</v>
      </c>
      <c r="AC53" s="151">
        <v>750</v>
      </c>
      <c r="AD53" s="152">
        <v>-0.31818181818181818</v>
      </c>
      <c r="AE53" s="152">
        <v>-0.2857142857142857</v>
      </c>
      <c r="AF53" s="152">
        <v>-5.7142857142857141E-2</v>
      </c>
      <c r="AG53" s="152">
        <v>-3.4375000000000003E-2</v>
      </c>
      <c r="AH53" s="151">
        <v>548</v>
      </c>
      <c r="AI53" s="151">
        <v>619</v>
      </c>
      <c r="AJ53" s="152">
        <v>-3.4375000000000003E-2</v>
      </c>
      <c r="AK53" s="152">
        <v>-6.8750000000000009E-3</v>
      </c>
      <c r="AL53" s="155">
        <v>16</v>
      </c>
      <c r="AM53" s="151">
        <v>750</v>
      </c>
      <c r="AN53" s="152">
        <v>-0.31818181818181818</v>
      </c>
      <c r="AO53" s="151">
        <v>619</v>
      </c>
      <c r="AP53" s="151">
        <v>985</v>
      </c>
      <c r="AQ53" s="152">
        <v>-0.31818181818181818</v>
      </c>
      <c r="AR53" s="152">
        <v>-6.363636363636363E-2</v>
      </c>
      <c r="AS53" s="223" t="s">
        <v>346</v>
      </c>
    </row>
    <row r="54" spans="1:45" ht="10.199999999999999" x14ac:dyDescent="0.2">
      <c r="B54" s="43" t="s">
        <v>195</v>
      </c>
      <c r="C54" s="155">
        <v>192</v>
      </c>
      <c r="D54" s="151">
        <v>310</v>
      </c>
      <c r="E54" s="152">
        <v>-3.7267080745341616E-2</v>
      </c>
      <c r="F54" s="152">
        <v>-4.0247678018575851E-2</v>
      </c>
      <c r="G54" s="152">
        <v>-8.0495356037151699E-3</v>
      </c>
      <c r="H54" s="155">
        <v>444</v>
      </c>
      <c r="I54" s="151">
        <v>425</v>
      </c>
      <c r="J54" s="152">
        <v>2.9055690072639227E-2</v>
      </c>
      <c r="K54" s="152">
        <v>1.1904761904761904E-2</v>
      </c>
      <c r="L54" s="152">
        <v>2.3809523809523807E-3</v>
      </c>
      <c r="M54" s="155">
        <v>120</v>
      </c>
      <c r="N54" s="151">
        <v>610</v>
      </c>
      <c r="O54" s="152">
        <v>2.866779089376054E-2</v>
      </c>
      <c r="P54" s="152">
        <v>1.6666666666666666E-2</v>
      </c>
      <c r="Q54" s="152">
        <v>3.3333333333333331E-3</v>
      </c>
      <c r="R54" s="155">
        <v>48</v>
      </c>
      <c r="S54" s="151">
        <v>463</v>
      </c>
      <c r="T54" s="152">
        <v>6.5217391304347823E-3</v>
      </c>
      <c r="U54" s="152">
        <v>6.5217391304347823E-3</v>
      </c>
      <c r="V54" s="152">
        <v>1.3043478260869564E-3</v>
      </c>
      <c r="W54" s="155">
        <v>206</v>
      </c>
      <c r="X54" s="151">
        <v>695</v>
      </c>
      <c r="Y54" s="152">
        <v>6.9230769230769235E-2</v>
      </c>
      <c r="Z54" s="152">
        <v>5.3030303030303032E-2</v>
      </c>
      <c r="AA54" s="152">
        <v>1.0606060606060607E-2</v>
      </c>
      <c r="AB54" s="155">
        <v>187</v>
      </c>
      <c r="AC54" s="151">
        <v>950</v>
      </c>
      <c r="AD54" s="152">
        <v>5.7906458797327393E-2</v>
      </c>
      <c r="AE54" s="152">
        <v>4.9723756906077346E-2</v>
      </c>
      <c r="AF54" s="152">
        <v>9.9447513812154689E-3</v>
      </c>
      <c r="AG54" s="152">
        <v>3.8461538461538464E-2</v>
      </c>
      <c r="AH54" s="151">
        <v>550</v>
      </c>
      <c r="AI54" s="151">
        <v>750</v>
      </c>
      <c r="AJ54" s="152">
        <v>3.8461538461538464E-2</v>
      </c>
      <c r="AK54" s="152">
        <v>7.6923076923076927E-3</v>
      </c>
      <c r="AL54" s="155">
        <v>174</v>
      </c>
      <c r="AM54" s="151">
        <v>900</v>
      </c>
      <c r="AN54" s="152">
        <v>2.2271714922048997E-3</v>
      </c>
      <c r="AO54" s="151">
        <v>750</v>
      </c>
      <c r="AP54" s="151">
        <v>1150</v>
      </c>
      <c r="AQ54" s="152">
        <v>2.2271714922048997E-3</v>
      </c>
      <c r="AR54" s="152">
        <v>4.4543429844097991E-4</v>
      </c>
      <c r="AS54" s="223" t="s">
        <v>346</v>
      </c>
    </row>
    <row r="55" spans="1:45" ht="10.199999999999999" x14ac:dyDescent="0.2">
      <c r="B55" s="43" t="s">
        <v>196</v>
      </c>
      <c r="C55" s="155">
        <v>109</v>
      </c>
      <c r="D55" s="151">
        <v>330</v>
      </c>
      <c r="E55" s="152">
        <v>3.125E-2</v>
      </c>
      <c r="F55" s="152">
        <v>6.4516129032258063E-2</v>
      </c>
      <c r="G55" s="152">
        <v>1.2903225806451613E-2</v>
      </c>
      <c r="H55" s="155">
        <v>186</v>
      </c>
      <c r="I55" s="151">
        <v>428</v>
      </c>
      <c r="J55" s="152">
        <v>7.0000000000000007E-2</v>
      </c>
      <c r="K55" s="152">
        <v>1.9047619047619049E-2</v>
      </c>
      <c r="L55" s="152">
        <v>3.80952380952381E-3</v>
      </c>
      <c r="M55" s="155">
        <v>46</v>
      </c>
      <c r="N55" s="151">
        <v>558</v>
      </c>
      <c r="O55" s="152">
        <v>1.4545454545454545E-2</v>
      </c>
      <c r="P55" s="152">
        <v>-4.6153846153846156E-2</v>
      </c>
      <c r="Q55" s="152">
        <v>-9.2307692307692316E-3</v>
      </c>
      <c r="R55" s="155">
        <v>24</v>
      </c>
      <c r="S55" s="151">
        <v>580</v>
      </c>
      <c r="T55" s="152">
        <v>5.4545454545454543E-2</v>
      </c>
      <c r="U55" s="152">
        <v>5.4545454545454543E-2</v>
      </c>
      <c r="V55" s="152">
        <v>1.0909090909090908E-2</v>
      </c>
      <c r="W55" s="155">
        <v>52</v>
      </c>
      <c r="X55" s="151">
        <v>770</v>
      </c>
      <c r="Y55" s="152">
        <v>0.11918604651162791</v>
      </c>
      <c r="Z55" s="152">
        <v>2.6666666666666668E-2</v>
      </c>
      <c r="AA55" s="152">
        <v>5.333333333333334E-3</v>
      </c>
      <c r="AB55" s="155">
        <v>39</v>
      </c>
      <c r="AC55" s="151">
        <v>950</v>
      </c>
      <c r="AD55" s="152">
        <v>-0.24</v>
      </c>
      <c r="AE55" s="152">
        <v>-0.19148936170212766</v>
      </c>
      <c r="AF55" s="152">
        <v>-3.8297872340425532E-2</v>
      </c>
      <c r="AG55" s="152">
        <v>0.15988372093023256</v>
      </c>
      <c r="AH55" s="151">
        <v>643</v>
      </c>
      <c r="AI55" s="151">
        <v>810</v>
      </c>
      <c r="AJ55" s="152">
        <v>0.15988372093023256</v>
      </c>
      <c r="AK55" s="152">
        <v>3.1976744186046513E-2</v>
      </c>
      <c r="AL55" s="155">
        <v>36</v>
      </c>
      <c r="AM55" s="151">
        <v>1025</v>
      </c>
      <c r="AN55" s="152">
        <v>-0.18</v>
      </c>
      <c r="AO55" s="151">
        <v>810</v>
      </c>
      <c r="AP55" s="151">
        <v>1450</v>
      </c>
      <c r="AQ55" s="152">
        <v>-0.18</v>
      </c>
      <c r="AR55" s="152">
        <v>-3.5999999999999997E-2</v>
      </c>
      <c r="AS55" s="223" t="s">
        <v>346</v>
      </c>
    </row>
    <row r="56" spans="1:45" ht="10.199999999999999" x14ac:dyDescent="0.2">
      <c r="B56" s="43" t="s">
        <v>197</v>
      </c>
      <c r="C56" s="155">
        <v>362</v>
      </c>
      <c r="D56" s="151">
        <v>265</v>
      </c>
      <c r="E56" s="152">
        <v>1.9230769230769232E-2</v>
      </c>
      <c r="F56" s="152">
        <v>1.9230769230769232E-2</v>
      </c>
      <c r="G56" s="152">
        <v>3.8461538461538464E-3</v>
      </c>
      <c r="H56" s="155">
        <v>326</v>
      </c>
      <c r="I56" s="151">
        <v>395</v>
      </c>
      <c r="J56" s="152">
        <v>3.9473684210526314E-2</v>
      </c>
      <c r="K56" s="152">
        <v>2.5974025974025976E-2</v>
      </c>
      <c r="L56" s="152">
        <v>5.1948051948051948E-3</v>
      </c>
      <c r="M56" s="155">
        <v>88</v>
      </c>
      <c r="N56" s="151">
        <v>523</v>
      </c>
      <c r="O56" s="152">
        <v>8.9583333333333334E-2</v>
      </c>
      <c r="P56" s="152">
        <v>8.9583333333333334E-2</v>
      </c>
      <c r="Q56" s="152">
        <v>1.7916666666666668E-2</v>
      </c>
      <c r="R56" s="155">
        <v>30</v>
      </c>
      <c r="S56" s="151">
        <v>468</v>
      </c>
      <c r="T56" s="152">
        <v>5.1685393258426963E-2</v>
      </c>
      <c r="U56" s="152">
        <v>0.04</v>
      </c>
      <c r="V56" s="152">
        <v>8.0000000000000002E-3</v>
      </c>
      <c r="W56" s="155">
        <v>140</v>
      </c>
      <c r="X56" s="151">
        <v>575</v>
      </c>
      <c r="Y56" s="152">
        <v>6.4814814814814811E-2</v>
      </c>
      <c r="Z56" s="152">
        <v>4.5454545454545456E-2</v>
      </c>
      <c r="AA56" s="152">
        <v>9.0909090909090905E-3</v>
      </c>
      <c r="AB56" s="155">
        <v>59</v>
      </c>
      <c r="AC56" s="151">
        <v>800</v>
      </c>
      <c r="AD56" s="152">
        <v>-4.8751486325802618E-2</v>
      </c>
      <c r="AE56" s="152">
        <v>0</v>
      </c>
      <c r="AF56" s="152">
        <v>0</v>
      </c>
      <c r="AG56" s="152">
        <v>2.7777777777777776E-2</v>
      </c>
      <c r="AH56" s="151">
        <v>460</v>
      </c>
      <c r="AI56" s="151">
        <v>525</v>
      </c>
      <c r="AJ56" s="152">
        <v>2.7777777777777776E-2</v>
      </c>
      <c r="AK56" s="152">
        <v>5.5555555555555549E-3</v>
      </c>
      <c r="AL56" s="155">
        <v>59</v>
      </c>
      <c r="AM56" s="151">
        <v>775</v>
      </c>
      <c r="AN56" s="152">
        <v>-7.8478002378121289E-2</v>
      </c>
      <c r="AO56" s="151">
        <v>525</v>
      </c>
      <c r="AP56" s="151">
        <v>1000</v>
      </c>
      <c r="AQ56" s="152">
        <v>-7.8478002378121289E-2</v>
      </c>
      <c r="AR56" s="152">
        <v>-1.5695600475624259E-2</v>
      </c>
      <c r="AS56" s="223" t="s">
        <v>346</v>
      </c>
    </row>
    <row r="57" spans="1:45" ht="10.199999999999999" x14ac:dyDescent="0.2">
      <c r="B57" s="43" t="s">
        <v>198</v>
      </c>
      <c r="C57" s="155">
        <v>277</v>
      </c>
      <c r="D57" s="151">
        <v>275</v>
      </c>
      <c r="E57" s="152">
        <v>3.7735849056603772E-2</v>
      </c>
      <c r="F57" s="152">
        <v>3.7735849056603772E-2</v>
      </c>
      <c r="G57" s="152">
        <v>7.5471698113207548E-3</v>
      </c>
      <c r="H57" s="155">
        <v>625</v>
      </c>
      <c r="I57" s="151">
        <v>360</v>
      </c>
      <c r="J57" s="152">
        <v>2.8571428571428571E-2</v>
      </c>
      <c r="K57" s="152">
        <v>2.8571428571428571E-2</v>
      </c>
      <c r="L57" s="152">
        <v>5.7142857142857143E-3</v>
      </c>
      <c r="M57" s="155">
        <v>88</v>
      </c>
      <c r="N57" s="151">
        <v>475</v>
      </c>
      <c r="O57" s="152">
        <v>3.2608695652173912E-2</v>
      </c>
      <c r="P57" s="152">
        <v>2.591792656587473E-2</v>
      </c>
      <c r="Q57" s="152">
        <v>5.1835853131749461E-3</v>
      </c>
      <c r="R57" s="155">
        <v>45</v>
      </c>
      <c r="S57" s="151">
        <v>420</v>
      </c>
      <c r="T57" s="152">
        <v>7.6923076923076927E-2</v>
      </c>
      <c r="U57" s="152">
        <v>9.0909090909090912E-2</v>
      </c>
      <c r="V57" s="152">
        <v>1.8181818181818181E-2</v>
      </c>
      <c r="W57" s="155">
        <v>202</v>
      </c>
      <c r="X57" s="151">
        <v>500</v>
      </c>
      <c r="Y57" s="152">
        <v>6.0362173038229373E-3</v>
      </c>
      <c r="Z57" s="152">
        <v>0</v>
      </c>
      <c r="AA57" s="152">
        <v>0</v>
      </c>
      <c r="AB57" s="155">
        <v>84</v>
      </c>
      <c r="AC57" s="151">
        <v>615</v>
      </c>
      <c r="AD57" s="152">
        <v>-4.8543689320388345E-3</v>
      </c>
      <c r="AE57" s="152">
        <v>0</v>
      </c>
      <c r="AF57" s="152">
        <v>0</v>
      </c>
      <c r="AG57" s="152">
        <v>6.0362173038229373E-3</v>
      </c>
      <c r="AH57" s="151">
        <v>450</v>
      </c>
      <c r="AI57" s="151">
        <v>543</v>
      </c>
      <c r="AJ57" s="152">
        <v>6.0362173038229373E-3</v>
      </c>
      <c r="AK57" s="152">
        <v>1.2072434607645875E-3</v>
      </c>
      <c r="AL57" s="155">
        <v>64</v>
      </c>
      <c r="AM57" s="151">
        <v>618</v>
      </c>
      <c r="AN57" s="152">
        <v>0</v>
      </c>
      <c r="AO57" s="151">
        <v>543</v>
      </c>
      <c r="AP57" s="151">
        <v>693</v>
      </c>
      <c r="AQ57" s="152">
        <v>0</v>
      </c>
      <c r="AR57" s="152">
        <v>0</v>
      </c>
      <c r="AS57" s="223" t="s">
        <v>346</v>
      </c>
    </row>
    <row r="58" spans="1:45" ht="10.199999999999999" x14ac:dyDescent="0.2">
      <c r="B58" s="43" t="s">
        <v>199</v>
      </c>
      <c r="C58" s="155">
        <v>261</v>
      </c>
      <c r="D58" s="151">
        <v>270</v>
      </c>
      <c r="E58" s="152">
        <v>0</v>
      </c>
      <c r="F58" s="152">
        <v>0</v>
      </c>
      <c r="G58" s="152">
        <v>0</v>
      </c>
      <c r="H58" s="155">
        <v>329</v>
      </c>
      <c r="I58" s="151">
        <v>395</v>
      </c>
      <c r="J58" s="152">
        <v>6.7567567567567571E-2</v>
      </c>
      <c r="K58" s="152">
        <v>3.9473684210526314E-2</v>
      </c>
      <c r="L58" s="152">
        <v>7.8947368421052634E-3</v>
      </c>
      <c r="M58" s="155">
        <v>77</v>
      </c>
      <c r="N58" s="151">
        <v>450</v>
      </c>
      <c r="O58" s="152">
        <v>0</v>
      </c>
      <c r="P58" s="152">
        <v>4.464285714285714E-3</v>
      </c>
      <c r="Q58" s="152">
        <v>8.9285714285714283E-4</v>
      </c>
      <c r="R58" s="155">
        <v>36</v>
      </c>
      <c r="S58" s="151">
        <v>415</v>
      </c>
      <c r="T58" s="152">
        <v>6.4102564102564097E-2</v>
      </c>
      <c r="U58" s="152">
        <v>6.4102564102564097E-2</v>
      </c>
      <c r="V58" s="152">
        <v>1.282051282051282E-2</v>
      </c>
      <c r="W58" s="155">
        <v>97</v>
      </c>
      <c r="X58" s="151">
        <v>465</v>
      </c>
      <c r="Y58" s="152">
        <v>3.3333333333333333E-2</v>
      </c>
      <c r="Z58" s="152">
        <v>3.3333333333333333E-2</v>
      </c>
      <c r="AA58" s="152">
        <v>6.6666666666666662E-3</v>
      </c>
      <c r="AB58" s="155">
        <v>34</v>
      </c>
      <c r="AC58" s="151">
        <v>695</v>
      </c>
      <c r="AD58" s="152">
        <v>0.12096774193548387</v>
      </c>
      <c r="AE58" s="152">
        <v>8.59375E-2</v>
      </c>
      <c r="AF58" s="152">
        <v>1.7187500000000001E-2</v>
      </c>
      <c r="AG58" s="152">
        <v>0.02</v>
      </c>
      <c r="AH58" s="151">
        <v>415</v>
      </c>
      <c r="AI58" s="151">
        <v>595</v>
      </c>
      <c r="AJ58" s="152">
        <v>0.02</v>
      </c>
      <c r="AK58" s="152">
        <v>4.0000000000000001E-3</v>
      </c>
      <c r="AL58" s="155">
        <v>26</v>
      </c>
      <c r="AM58" s="151">
        <v>670</v>
      </c>
      <c r="AN58" s="152">
        <v>8.0645161290322578E-2</v>
      </c>
      <c r="AO58" s="151">
        <v>595</v>
      </c>
      <c r="AP58" s="151">
        <v>725</v>
      </c>
      <c r="AQ58" s="152">
        <v>8.0645161290322578E-2</v>
      </c>
      <c r="AR58" s="152">
        <v>1.6129032258064516E-2</v>
      </c>
      <c r="AS58" s="223" t="s">
        <v>346</v>
      </c>
    </row>
    <row r="59" spans="1:45" s="168" customFormat="1" ht="10.199999999999999" x14ac:dyDescent="0.2">
      <c r="B59" s="149" t="s">
        <v>37</v>
      </c>
      <c r="C59" s="165">
        <v>2667</v>
      </c>
      <c r="D59" s="166">
        <v>280</v>
      </c>
      <c r="E59" s="167">
        <v>3.7037037037037035E-2</v>
      </c>
      <c r="F59" s="167">
        <v>3.7037037037037035E-2</v>
      </c>
      <c r="G59" s="167">
        <v>7.4074074074074068E-3</v>
      </c>
      <c r="H59" s="165">
        <v>5622</v>
      </c>
      <c r="I59" s="166">
        <v>380</v>
      </c>
      <c r="J59" s="167">
        <v>2.7027027027027029E-2</v>
      </c>
      <c r="K59" s="167">
        <v>1.3333333333333334E-2</v>
      </c>
      <c r="L59" s="167">
        <v>2.666666666666667E-3</v>
      </c>
      <c r="M59" s="165">
        <v>1357</v>
      </c>
      <c r="N59" s="166">
        <v>500</v>
      </c>
      <c r="O59" s="167">
        <v>2.0408163265306121E-2</v>
      </c>
      <c r="P59" s="167">
        <v>2.0408163265306121E-2</v>
      </c>
      <c r="Q59" s="167">
        <v>4.081632653061224E-3</v>
      </c>
      <c r="R59" s="165">
        <v>639</v>
      </c>
      <c r="S59" s="166">
        <v>430</v>
      </c>
      <c r="T59" s="167">
        <v>0</v>
      </c>
      <c r="U59" s="167">
        <v>0</v>
      </c>
      <c r="V59" s="167">
        <v>0</v>
      </c>
      <c r="W59" s="165">
        <v>2489</v>
      </c>
      <c r="X59" s="166">
        <v>520</v>
      </c>
      <c r="Y59" s="167">
        <v>0.04</v>
      </c>
      <c r="Z59" s="167">
        <v>0.04</v>
      </c>
      <c r="AA59" s="167">
        <v>8.0000000000000002E-3</v>
      </c>
      <c r="AB59" s="165">
        <v>1100</v>
      </c>
      <c r="AC59" s="166">
        <v>750</v>
      </c>
      <c r="AD59" s="167">
        <v>7.1428571428571425E-2</v>
      </c>
      <c r="AE59" s="167">
        <v>7.1428571428571425E-2</v>
      </c>
      <c r="AF59" s="167">
        <v>1.4285714285714285E-2</v>
      </c>
      <c r="AG59" s="167">
        <v>0</v>
      </c>
      <c r="AH59" s="166">
        <v>430</v>
      </c>
      <c r="AI59" s="166">
        <v>590</v>
      </c>
      <c r="AJ59" s="167">
        <v>0</v>
      </c>
      <c r="AK59" s="167">
        <v>0</v>
      </c>
      <c r="AL59" s="165">
        <v>1059</v>
      </c>
      <c r="AM59" s="166">
        <v>750</v>
      </c>
      <c r="AN59" s="167">
        <v>7.1428571428571425E-2</v>
      </c>
      <c r="AO59" s="166">
        <v>590</v>
      </c>
      <c r="AP59" s="166">
        <v>985</v>
      </c>
      <c r="AQ59" s="167">
        <v>7.1428571428571425E-2</v>
      </c>
      <c r="AR59" s="167">
        <v>1.4285714285714285E-2</v>
      </c>
      <c r="AS59" s="299"/>
    </row>
    <row r="60" spans="1:45" ht="10.199999999999999" x14ac:dyDescent="0.2">
      <c r="A60" s="38" t="s">
        <v>200</v>
      </c>
      <c r="B60" s="43" t="s">
        <v>201</v>
      </c>
      <c r="C60" s="155">
        <v>81</v>
      </c>
      <c r="D60" s="151">
        <v>250</v>
      </c>
      <c r="E60" s="152">
        <v>4.1666666666666664E-2</v>
      </c>
      <c r="F60" s="152">
        <v>4.1666666666666664E-2</v>
      </c>
      <c r="G60" s="152">
        <v>8.3333333333333332E-3</v>
      </c>
      <c r="H60" s="155">
        <v>621</v>
      </c>
      <c r="I60" s="151">
        <v>305</v>
      </c>
      <c r="J60" s="152">
        <v>3.0405405405405407E-2</v>
      </c>
      <c r="K60" s="152">
        <v>1.6666666666666666E-2</v>
      </c>
      <c r="L60" s="152">
        <v>3.3333333333333331E-3</v>
      </c>
      <c r="M60" s="155">
        <v>274</v>
      </c>
      <c r="N60" s="151">
        <v>360</v>
      </c>
      <c r="O60" s="152">
        <v>5.8823529411764705E-2</v>
      </c>
      <c r="P60" s="152">
        <v>4.3478260869565216E-2</v>
      </c>
      <c r="Q60" s="152">
        <v>8.6956521739130436E-3</v>
      </c>
      <c r="R60" s="155">
        <v>140</v>
      </c>
      <c r="S60" s="151">
        <v>320</v>
      </c>
      <c r="T60" s="152">
        <v>4.9180327868852458E-2</v>
      </c>
      <c r="U60" s="152">
        <v>3.2258064516129031E-2</v>
      </c>
      <c r="V60" s="152">
        <v>6.4516129032258064E-3</v>
      </c>
      <c r="W60" s="155">
        <v>1400</v>
      </c>
      <c r="X60" s="151">
        <v>350</v>
      </c>
      <c r="Y60" s="152">
        <v>2.9411764705882353E-2</v>
      </c>
      <c r="Z60" s="152">
        <v>2.9411764705882353E-2</v>
      </c>
      <c r="AA60" s="152">
        <v>5.8823529411764705E-3</v>
      </c>
      <c r="AB60" s="155">
        <v>1451</v>
      </c>
      <c r="AC60" s="151">
        <v>395</v>
      </c>
      <c r="AD60" s="152">
        <v>3.9473684210526314E-2</v>
      </c>
      <c r="AE60" s="152">
        <v>2.5974025974025976E-2</v>
      </c>
      <c r="AF60" s="152">
        <v>5.1948051948051948E-3</v>
      </c>
      <c r="AG60" s="152">
        <v>2.9411764705882353E-2</v>
      </c>
      <c r="AH60" s="151">
        <v>325</v>
      </c>
      <c r="AI60" s="151">
        <v>360</v>
      </c>
      <c r="AJ60" s="152">
        <v>2.9411764705882353E-2</v>
      </c>
      <c r="AK60" s="152">
        <v>5.8823529411764705E-3</v>
      </c>
      <c r="AL60" s="155">
        <v>1378</v>
      </c>
      <c r="AM60" s="151">
        <v>390</v>
      </c>
      <c r="AN60" s="152">
        <v>2.6315789473684209E-2</v>
      </c>
      <c r="AO60" s="151">
        <v>360</v>
      </c>
      <c r="AP60" s="151">
        <v>435</v>
      </c>
      <c r="AQ60" s="152">
        <v>2.6315789473684209E-2</v>
      </c>
      <c r="AR60" s="152">
        <v>5.263157894736842E-3</v>
      </c>
      <c r="AS60" s="223" t="s">
        <v>346</v>
      </c>
    </row>
    <row r="61" spans="1:45" ht="10.199999999999999" x14ac:dyDescent="0.2">
      <c r="A61" s="43"/>
      <c r="B61" s="43" t="s">
        <v>202</v>
      </c>
      <c r="C61" s="155">
        <v>422</v>
      </c>
      <c r="D61" s="151">
        <v>240</v>
      </c>
      <c r="E61" s="152">
        <v>4.3478260869565216E-2</v>
      </c>
      <c r="F61" s="152">
        <v>-2.0408163265306121E-2</v>
      </c>
      <c r="G61" s="152">
        <v>-4.081632653061224E-3</v>
      </c>
      <c r="H61" s="155">
        <v>474</v>
      </c>
      <c r="I61" s="151">
        <v>340</v>
      </c>
      <c r="J61" s="152">
        <v>4.9382716049382713E-2</v>
      </c>
      <c r="K61" s="152">
        <v>3.0303030303030304E-2</v>
      </c>
      <c r="L61" s="152">
        <v>6.0606060606060606E-3</v>
      </c>
      <c r="M61" s="155">
        <v>49</v>
      </c>
      <c r="N61" s="151">
        <v>435</v>
      </c>
      <c r="O61" s="152">
        <v>6.3569682151589244E-2</v>
      </c>
      <c r="P61" s="152">
        <v>6.097560975609756E-2</v>
      </c>
      <c r="Q61" s="152">
        <v>1.2195121951219513E-2</v>
      </c>
      <c r="R61" s="155">
        <v>130</v>
      </c>
      <c r="S61" s="151">
        <v>380</v>
      </c>
      <c r="T61" s="152">
        <v>2.7027027027027029E-2</v>
      </c>
      <c r="U61" s="152">
        <v>0</v>
      </c>
      <c r="V61" s="152">
        <v>0</v>
      </c>
      <c r="W61" s="155">
        <v>146</v>
      </c>
      <c r="X61" s="151">
        <v>420</v>
      </c>
      <c r="Y61" s="152">
        <v>5.5276381909547742E-2</v>
      </c>
      <c r="Z61" s="152">
        <v>0.05</v>
      </c>
      <c r="AA61" s="152">
        <v>0.01</v>
      </c>
      <c r="AB61" s="155">
        <v>30</v>
      </c>
      <c r="AC61" s="151">
        <v>510</v>
      </c>
      <c r="AD61" s="152">
        <v>0.02</v>
      </c>
      <c r="AE61" s="152">
        <v>6.6945606694560664E-2</v>
      </c>
      <c r="AF61" s="152">
        <v>1.3389121338912133E-2</v>
      </c>
      <c r="AG61" s="152">
        <v>3.015075376884422E-2</v>
      </c>
      <c r="AH61" s="151">
        <v>375</v>
      </c>
      <c r="AI61" s="151">
        <v>410</v>
      </c>
      <c r="AJ61" s="152">
        <v>3.015075376884422E-2</v>
      </c>
      <c r="AK61" s="152">
        <v>6.030150753768844E-3</v>
      </c>
      <c r="AL61" s="155">
        <v>31</v>
      </c>
      <c r="AM61" s="151">
        <v>500</v>
      </c>
      <c r="AN61" s="152">
        <v>0</v>
      </c>
      <c r="AO61" s="151">
        <v>410</v>
      </c>
      <c r="AP61" s="151">
        <v>580</v>
      </c>
      <c r="AQ61" s="152">
        <v>0</v>
      </c>
      <c r="AR61" s="152">
        <v>0</v>
      </c>
      <c r="AS61" s="223" t="s">
        <v>346</v>
      </c>
    </row>
    <row r="62" spans="1:45" ht="10.199999999999999" x14ac:dyDescent="0.2">
      <c r="A62" s="43"/>
      <c r="B62" s="43" t="s">
        <v>203</v>
      </c>
      <c r="C62" s="155">
        <v>124</v>
      </c>
      <c r="D62" s="151">
        <v>300</v>
      </c>
      <c r="E62" s="152">
        <v>4.1666666666666664E-2</v>
      </c>
      <c r="F62" s="152">
        <v>7.1428571428571425E-2</v>
      </c>
      <c r="G62" s="152">
        <v>1.4285714285714285E-2</v>
      </c>
      <c r="H62" s="155">
        <v>355</v>
      </c>
      <c r="I62" s="151">
        <v>360</v>
      </c>
      <c r="J62" s="152">
        <v>2.8571428571428571E-2</v>
      </c>
      <c r="K62" s="152">
        <v>2.8571428571428571E-2</v>
      </c>
      <c r="L62" s="152">
        <v>5.7142857142857143E-3</v>
      </c>
      <c r="M62" s="155">
        <v>138</v>
      </c>
      <c r="N62" s="151">
        <v>390</v>
      </c>
      <c r="O62" s="152">
        <v>-2.5000000000000001E-2</v>
      </c>
      <c r="P62" s="152">
        <v>-2.5000000000000001E-2</v>
      </c>
      <c r="Q62" s="152">
        <v>-5.0000000000000001E-3</v>
      </c>
      <c r="R62" s="155">
        <v>51</v>
      </c>
      <c r="S62" s="151">
        <v>360</v>
      </c>
      <c r="T62" s="152">
        <v>4.3478260869565216E-2</v>
      </c>
      <c r="U62" s="152">
        <v>5.8823529411764705E-2</v>
      </c>
      <c r="V62" s="152">
        <v>1.1764705882352941E-2</v>
      </c>
      <c r="W62" s="155">
        <v>408</v>
      </c>
      <c r="X62" s="151">
        <v>385</v>
      </c>
      <c r="Y62" s="152">
        <v>4.0540540540540543E-2</v>
      </c>
      <c r="Z62" s="152">
        <v>1.3157894736842105E-2</v>
      </c>
      <c r="AA62" s="152">
        <v>2.631578947368421E-3</v>
      </c>
      <c r="AB62" s="155">
        <v>79</v>
      </c>
      <c r="AC62" s="151">
        <v>520</v>
      </c>
      <c r="AD62" s="152">
        <v>0.10638297872340426</v>
      </c>
      <c r="AE62" s="152">
        <v>8.3333333333333329E-2</v>
      </c>
      <c r="AF62" s="152">
        <v>1.6666666666666666E-2</v>
      </c>
      <c r="AG62" s="152">
        <v>2.7027027027027029E-2</v>
      </c>
      <c r="AH62" s="151">
        <v>350</v>
      </c>
      <c r="AI62" s="151">
        <v>430</v>
      </c>
      <c r="AJ62" s="152">
        <v>2.7027027027027029E-2</v>
      </c>
      <c r="AK62" s="152">
        <v>5.4054054054054057E-3</v>
      </c>
      <c r="AL62" s="155">
        <v>82</v>
      </c>
      <c r="AM62" s="151">
        <v>533</v>
      </c>
      <c r="AN62" s="152">
        <v>0.13404255319148936</v>
      </c>
      <c r="AO62" s="151">
        <v>430</v>
      </c>
      <c r="AP62" s="151">
        <v>650</v>
      </c>
      <c r="AQ62" s="152">
        <v>0.13404255319148936</v>
      </c>
      <c r="AR62" s="152">
        <v>2.6808510638297874E-2</v>
      </c>
      <c r="AS62" s="223" t="s">
        <v>346</v>
      </c>
    </row>
    <row r="63" spans="1:45" ht="10.199999999999999" x14ac:dyDescent="0.2">
      <c r="A63" s="43"/>
      <c r="B63" s="43" t="s">
        <v>11</v>
      </c>
      <c r="C63" s="155">
        <v>38</v>
      </c>
      <c r="D63" s="151">
        <v>314</v>
      </c>
      <c r="E63" s="152">
        <v>4.3189368770764118E-2</v>
      </c>
      <c r="F63" s="152">
        <v>4.3189368770764118E-2</v>
      </c>
      <c r="G63" s="152">
        <v>8.6378737541528243E-3</v>
      </c>
      <c r="H63" s="155">
        <v>117</v>
      </c>
      <c r="I63" s="151">
        <v>240</v>
      </c>
      <c r="J63" s="152">
        <v>2.1276595744680851E-2</v>
      </c>
      <c r="K63" s="152">
        <v>2.1276595744680851E-2</v>
      </c>
      <c r="L63" s="152">
        <v>4.2553191489361703E-3</v>
      </c>
      <c r="M63" s="155">
        <v>178</v>
      </c>
      <c r="N63" s="151">
        <v>275</v>
      </c>
      <c r="O63" s="152">
        <v>1.8518518518518517E-2</v>
      </c>
      <c r="P63" s="152">
        <v>1.8518518518518517E-2</v>
      </c>
      <c r="Q63" s="152">
        <v>3.7037037037037034E-3</v>
      </c>
      <c r="R63" s="155">
        <v>24</v>
      </c>
      <c r="S63" s="151">
        <v>268</v>
      </c>
      <c r="T63" s="152">
        <v>9.3877551020408165E-2</v>
      </c>
      <c r="U63" s="152">
        <v>9.3877551020408165E-2</v>
      </c>
      <c r="V63" s="152">
        <v>1.8775510204081632E-2</v>
      </c>
      <c r="W63" s="155">
        <v>906</v>
      </c>
      <c r="X63" s="151">
        <v>280</v>
      </c>
      <c r="Y63" s="152">
        <v>3.7037037037037035E-2</v>
      </c>
      <c r="Z63" s="152">
        <v>1.8181818181818181E-2</v>
      </c>
      <c r="AA63" s="152">
        <v>3.6363636363636364E-3</v>
      </c>
      <c r="AB63" s="155">
        <v>501</v>
      </c>
      <c r="AC63" s="151">
        <v>325</v>
      </c>
      <c r="AD63" s="152">
        <v>4.8387096774193547E-2</v>
      </c>
      <c r="AE63" s="152">
        <v>3.8338658146964855E-2</v>
      </c>
      <c r="AF63" s="152">
        <v>7.6677316293929706E-3</v>
      </c>
      <c r="AG63" s="152">
        <v>3.7037037037037035E-2</v>
      </c>
      <c r="AH63" s="151">
        <v>260</v>
      </c>
      <c r="AI63" s="151">
        <v>300</v>
      </c>
      <c r="AJ63" s="152">
        <v>3.7037037037037035E-2</v>
      </c>
      <c r="AK63" s="152">
        <v>7.4074074074074068E-3</v>
      </c>
      <c r="AL63" s="155">
        <v>491</v>
      </c>
      <c r="AM63" s="151">
        <v>320</v>
      </c>
      <c r="AN63" s="152">
        <v>3.2258064516129031E-2</v>
      </c>
      <c r="AO63" s="151">
        <v>300</v>
      </c>
      <c r="AP63" s="151">
        <v>340</v>
      </c>
      <c r="AQ63" s="152">
        <v>3.2258064516129031E-2</v>
      </c>
      <c r="AR63" s="152">
        <v>6.4516129032258064E-3</v>
      </c>
      <c r="AS63" s="223" t="s">
        <v>346</v>
      </c>
    </row>
    <row r="64" spans="1:45" ht="10.199999999999999" x14ac:dyDescent="0.2">
      <c r="B64" s="43" t="s">
        <v>204</v>
      </c>
      <c r="C64" s="155">
        <v>73</v>
      </c>
      <c r="D64" s="151">
        <v>260</v>
      </c>
      <c r="E64" s="152">
        <v>8.3333333333333329E-2</v>
      </c>
      <c r="F64" s="152">
        <v>0.04</v>
      </c>
      <c r="G64" s="152">
        <v>8.0000000000000002E-3</v>
      </c>
      <c r="H64" s="155">
        <v>140</v>
      </c>
      <c r="I64" s="151">
        <v>335</v>
      </c>
      <c r="J64" s="152">
        <v>1.5151515151515152E-2</v>
      </c>
      <c r="K64" s="152">
        <v>1.5151515151515152E-2</v>
      </c>
      <c r="L64" s="152">
        <v>3.0303030303030303E-3</v>
      </c>
      <c r="M64" s="155">
        <v>52</v>
      </c>
      <c r="N64" s="151">
        <v>485</v>
      </c>
      <c r="O64" s="152">
        <v>7.7777777777777779E-2</v>
      </c>
      <c r="P64" s="152">
        <v>5.8951965065502182E-2</v>
      </c>
      <c r="Q64" s="152">
        <v>1.1790393013100437E-2</v>
      </c>
      <c r="R64" s="155">
        <v>93</v>
      </c>
      <c r="S64" s="151">
        <v>415</v>
      </c>
      <c r="T64" s="152">
        <v>6.4102564102564097E-2</v>
      </c>
      <c r="U64" s="152">
        <v>6.4102564102564097E-2</v>
      </c>
      <c r="V64" s="152">
        <v>1.282051282051282E-2</v>
      </c>
      <c r="W64" s="155">
        <v>223</v>
      </c>
      <c r="X64" s="151">
        <v>485</v>
      </c>
      <c r="Y64" s="152">
        <v>7.0640176600441501E-2</v>
      </c>
      <c r="Z64" s="152">
        <v>2.5369978858350951E-2</v>
      </c>
      <c r="AA64" s="152">
        <v>5.07399577167019E-3</v>
      </c>
      <c r="AB64" s="155">
        <v>44</v>
      </c>
      <c r="AC64" s="151">
        <v>600</v>
      </c>
      <c r="AD64" s="152">
        <v>2.564102564102564E-2</v>
      </c>
      <c r="AE64" s="152">
        <v>2.564102564102564E-2</v>
      </c>
      <c r="AF64" s="152">
        <v>5.1282051282051282E-3</v>
      </c>
      <c r="AG64" s="152">
        <v>7.0640176600441501E-2</v>
      </c>
      <c r="AH64" s="151">
        <v>410</v>
      </c>
      <c r="AI64" s="151">
        <v>540</v>
      </c>
      <c r="AJ64" s="152">
        <v>7.0640176600441501E-2</v>
      </c>
      <c r="AK64" s="152">
        <v>1.41280353200883E-2</v>
      </c>
      <c r="AL64" s="155">
        <v>38</v>
      </c>
      <c r="AM64" s="151">
        <v>580</v>
      </c>
      <c r="AN64" s="152">
        <v>-8.5470085470085479E-3</v>
      </c>
      <c r="AO64" s="151">
        <v>540</v>
      </c>
      <c r="AP64" s="151">
        <v>650</v>
      </c>
      <c r="AQ64" s="152">
        <v>-8.5470085470085479E-3</v>
      </c>
      <c r="AR64" s="152">
        <v>-1.7094017094017096E-3</v>
      </c>
      <c r="AS64" s="223" t="s">
        <v>346</v>
      </c>
    </row>
    <row r="65" spans="1:45" ht="10.199999999999999" x14ac:dyDescent="0.2">
      <c r="B65" s="43" t="s">
        <v>205</v>
      </c>
      <c r="C65" s="155">
        <v>50</v>
      </c>
      <c r="D65" s="151">
        <v>200</v>
      </c>
      <c r="E65" s="152">
        <v>0</v>
      </c>
      <c r="F65" s="152">
        <v>0</v>
      </c>
      <c r="G65" s="152">
        <v>0</v>
      </c>
      <c r="H65" s="155">
        <v>351</v>
      </c>
      <c r="I65" s="151">
        <v>270</v>
      </c>
      <c r="J65" s="152">
        <v>0</v>
      </c>
      <c r="K65" s="152">
        <v>0</v>
      </c>
      <c r="L65" s="152">
        <v>0</v>
      </c>
      <c r="M65" s="155">
        <v>246</v>
      </c>
      <c r="N65" s="151">
        <v>310</v>
      </c>
      <c r="O65" s="152">
        <v>0</v>
      </c>
      <c r="P65" s="152">
        <v>0</v>
      </c>
      <c r="Q65" s="152">
        <v>0</v>
      </c>
      <c r="R65" s="155">
        <v>63</v>
      </c>
      <c r="S65" s="151">
        <v>280</v>
      </c>
      <c r="T65" s="152">
        <v>1.8181818181818181E-2</v>
      </c>
      <c r="U65" s="152">
        <v>0</v>
      </c>
      <c r="V65" s="152">
        <v>0</v>
      </c>
      <c r="W65" s="155">
        <v>959</v>
      </c>
      <c r="X65" s="151">
        <v>320</v>
      </c>
      <c r="Y65" s="152">
        <v>6.6666666666666666E-2</v>
      </c>
      <c r="Z65" s="152">
        <v>3.2258064516129031E-2</v>
      </c>
      <c r="AA65" s="152">
        <v>6.4516129032258064E-3</v>
      </c>
      <c r="AB65" s="155">
        <v>231</v>
      </c>
      <c r="AC65" s="151">
        <v>360</v>
      </c>
      <c r="AD65" s="152">
        <v>2.8571428571428571E-2</v>
      </c>
      <c r="AE65" s="152">
        <v>2.8571428571428571E-2</v>
      </c>
      <c r="AF65" s="152">
        <v>5.7142857142857143E-3</v>
      </c>
      <c r="AG65" s="152">
        <v>6.6666666666666666E-2</v>
      </c>
      <c r="AH65" s="151">
        <v>300</v>
      </c>
      <c r="AI65" s="151">
        <v>340</v>
      </c>
      <c r="AJ65" s="152">
        <v>6.6666666666666666E-2</v>
      </c>
      <c r="AK65" s="152">
        <v>1.3333333333333332E-2</v>
      </c>
      <c r="AL65" s="155">
        <v>226</v>
      </c>
      <c r="AM65" s="151">
        <v>360</v>
      </c>
      <c r="AN65" s="152">
        <v>2.8571428571428571E-2</v>
      </c>
      <c r="AO65" s="151">
        <v>340</v>
      </c>
      <c r="AP65" s="151">
        <v>400</v>
      </c>
      <c r="AQ65" s="152">
        <v>2.8571428571428571E-2</v>
      </c>
      <c r="AR65" s="152">
        <v>5.7142857142857143E-3</v>
      </c>
      <c r="AS65" s="223" t="s">
        <v>346</v>
      </c>
    </row>
    <row r="66" spans="1:45" ht="10.199999999999999" x14ac:dyDescent="0.2">
      <c r="B66" s="43" t="s">
        <v>206</v>
      </c>
      <c r="C66" s="155">
        <v>160</v>
      </c>
      <c r="D66" s="151">
        <v>210</v>
      </c>
      <c r="E66" s="152">
        <v>0.05</v>
      </c>
      <c r="F66" s="152">
        <v>1.9417475728155338E-2</v>
      </c>
      <c r="G66" s="152">
        <v>3.8834951456310678E-3</v>
      </c>
      <c r="H66" s="155">
        <v>332</v>
      </c>
      <c r="I66" s="151">
        <v>278</v>
      </c>
      <c r="J66" s="152">
        <v>6.9230769230769235E-2</v>
      </c>
      <c r="K66" s="152">
        <v>6.9230769230769235E-2</v>
      </c>
      <c r="L66" s="152">
        <v>1.3846153846153847E-2</v>
      </c>
      <c r="M66" s="155">
        <v>130</v>
      </c>
      <c r="N66" s="151">
        <v>330</v>
      </c>
      <c r="O66" s="152">
        <v>0</v>
      </c>
      <c r="P66" s="152">
        <v>0</v>
      </c>
      <c r="Q66" s="152">
        <v>0</v>
      </c>
      <c r="R66" s="155">
        <v>76</v>
      </c>
      <c r="S66" s="151">
        <v>288</v>
      </c>
      <c r="T66" s="152">
        <v>2.8571428571428571E-2</v>
      </c>
      <c r="U66" s="152">
        <v>2.8571428571428571E-2</v>
      </c>
      <c r="V66" s="152">
        <v>5.7142857142857143E-3</v>
      </c>
      <c r="W66" s="155">
        <v>602</v>
      </c>
      <c r="X66" s="151">
        <v>320</v>
      </c>
      <c r="Y66" s="152">
        <v>3.2258064516129031E-2</v>
      </c>
      <c r="Z66" s="152">
        <v>3.2258064516129031E-2</v>
      </c>
      <c r="AA66" s="152">
        <v>6.4516129032258064E-3</v>
      </c>
      <c r="AB66" s="155">
        <v>76</v>
      </c>
      <c r="AC66" s="151">
        <v>370</v>
      </c>
      <c r="AD66" s="152">
        <v>5.7142857142857141E-2</v>
      </c>
      <c r="AE66" s="152">
        <v>4.2253521126760563E-2</v>
      </c>
      <c r="AF66" s="152">
        <v>8.4507042253521118E-3</v>
      </c>
      <c r="AG66" s="152">
        <v>3.2258064516129031E-2</v>
      </c>
      <c r="AH66" s="151">
        <v>300</v>
      </c>
      <c r="AI66" s="151">
        <v>340</v>
      </c>
      <c r="AJ66" s="152">
        <v>3.2258064516129031E-2</v>
      </c>
      <c r="AK66" s="152">
        <v>6.4516129032258064E-3</v>
      </c>
      <c r="AL66" s="155">
        <v>83</v>
      </c>
      <c r="AM66" s="151">
        <v>380</v>
      </c>
      <c r="AN66" s="152">
        <v>8.5714285714285715E-2</v>
      </c>
      <c r="AO66" s="151">
        <v>340</v>
      </c>
      <c r="AP66" s="151">
        <v>410</v>
      </c>
      <c r="AQ66" s="152">
        <v>8.5714285714285715E-2</v>
      </c>
      <c r="AR66" s="152">
        <v>1.7142857142857144E-2</v>
      </c>
      <c r="AS66" s="223" t="s">
        <v>346</v>
      </c>
    </row>
    <row r="67" spans="1:45" ht="10.199999999999999" x14ac:dyDescent="0.2">
      <c r="B67" s="43" t="s">
        <v>207</v>
      </c>
      <c r="C67" s="155" t="s">
        <v>41</v>
      </c>
      <c r="D67" s="151" t="s">
        <v>41</v>
      </c>
      <c r="E67" s="152" t="s">
        <v>41</v>
      </c>
      <c r="F67" s="152" t="s">
        <v>41</v>
      </c>
      <c r="G67" s="152" t="s">
        <v>41</v>
      </c>
      <c r="H67" s="155">
        <v>178</v>
      </c>
      <c r="I67" s="151">
        <v>330</v>
      </c>
      <c r="J67" s="152">
        <v>3.125E-2</v>
      </c>
      <c r="K67" s="152">
        <v>0</v>
      </c>
      <c r="L67" s="152">
        <v>0</v>
      </c>
      <c r="M67" s="155">
        <v>296</v>
      </c>
      <c r="N67" s="151">
        <v>340</v>
      </c>
      <c r="O67" s="152">
        <v>6.25E-2</v>
      </c>
      <c r="P67" s="152">
        <v>6.25E-2</v>
      </c>
      <c r="Q67" s="152">
        <v>1.2500000000000001E-2</v>
      </c>
      <c r="R67" s="155">
        <v>44</v>
      </c>
      <c r="S67" s="151">
        <v>330</v>
      </c>
      <c r="T67" s="152">
        <v>3.125E-2</v>
      </c>
      <c r="U67" s="152">
        <v>3.125E-2</v>
      </c>
      <c r="V67" s="152">
        <v>6.2500000000000003E-3</v>
      </c>
      <c r="W67" s="155">
        <v>936</v>
      </c>
      <c r="X67" s="151">
        <v>358</v>
      </c>
      <c r="Y67" s="152">
        <v>2.2857142857142857E-2</v>
      </c>
      <c r="Z67" s="152">
        <v>2.2857142857142857E-2</v>
      </c>
      <c r="AA67" s="152">
        <v>4.5714285714285718E-3</v>
      </c>
      <c r="AB67" s="155">
        <v>471</v>
      </c>
      <c r="AC67" s="151">
        <v>410</v>
      </c>
      <c r="AD67" s="152">
        <v>2.5000000000000001E-2</v>
      </c>
      <c r="AE67" s="152">
        <v>2.5000000000000001E-2</v>
      </c>
      <c r="AF67" s="152">
        <v>5.0000000000000001E-3</v>
      </c>
      <c r="AG67" s="152">
        <v>0</v>
      </c>
      <c r="AH67" s="151">
        <v>330</v>
      </c>
      <c r="AI67" s="151">
        <v>380</v>
      </c>
      <c r="AJ67" s="152">
        <v>0</v>
      </c>
      <c r="AK67" s="152">
        <v>0</v>
      </c>
      <c r="AL67" s="155">
        <v>474</v>
      </c>
      <c r="AM67" s="151">
        <v>410</v>
      </c>
      <c r="AN67" s="152">
        <v>2.5000000000000001E-2</v>
      </c>
      <c r="AO67" s="151">
        <v>380</v>
      </c>
      <c r="AP67" s="151">
        <v>440</v>
      </c>
      <c r="AQ67" s="152">
        <v>2.5000000000000001E-2</v>
      </c>
      <c r="AR67" s="152">
        <v>5.0000000000000001E-3</v>
      </c>
      <c r="AS67" s="223" t="s">
        <v>346</v>
      </c>
    </row>
    <row r="68" spans="1:45" ht="10.199999999999999" x14ac:dyDescent="0.2">
      <c r="B68" s="43" t="s">
        <v>208</v>
      </c>
      <c r="C68" s="155">
        <v>46</v>
      </c>
      <c r="D68" s="151">
        <v>255</v>
      </c>
      <c r="E68" s="152">
        <v>0.10869565217391304</v>
      </c>
      <c r="F68" s="152">
        <v>6.25E-2</v>
      </c>
      <c r="G68" s="152">
        <v>1.2500000000000001E-2</v>
      </c>
      <c r="H68" s="155">
        <v>535</v>
      </c>
      <c r="I68" s="151">
        <v>265</v>
      </c>
      <c r="J68" s="152">
        <v>1.9230769230769232E-2</v>
      </c>
      <c r="K68" s="152">
        <v>1.9230769230769232E-2</v>
      </c>
      <c r="L68" s="152">
        <v>3.8461538461538464E-3</v>
      </c>
      <c r="M68" s="155">
        <v>407</v>
      </c>
      <c r="N68" s="151">
        <v>300</v>
      </c>
      <c r="O68" s="152">
        <v>3.4482758620689655E-2</v>
      </c>
      <c r="P68" s="152">
        <v>3.4482758620689655E-2</v>
      </c>
      <c r="Q68" s="152">
        <v>6.8965517241379309E-3</v>
      </c>
      <c r="R68" s="155">
        <v>112</v>
      </c>
      <c r="S68" s="151">
        <v>280</v>
      </c>
      <c r="T68" s="152">
        <v>3.7037037037037035E-2</v>
      </c>
      <c r="U68" s="152">
        <v>3.7037037037037035E-2</v>
      </c>
      <c r="V68" s="152">
        <v>7.4074074074074068E-3</v>
      </c>
      <c r="W68" s="155">
        <v>2006</v>
      </c>
      <c r="X68" s="151">
        <v>310</v>
      </c>
      <c r="Y68" s="152">
        <v>3.3333333333333333E-2</v>
      </c>
      <c r="Z68" s="152">
        <v>3.3333333333333333E-2</v>
      </c>
      <c r="AA68" s="152">
        <v>6.6666666666666662E-3</v>
      </c>
      <c r="AB68" s="155">
        <v>1350</v>
      </c>
      <c r="AC68" s="151">
        <v>350</v>
      </c>
      <c r="AD68" s="152">
        <v>6.0606060606060608E-2</v>
      </c>
      <c r="AE68" s="152">
        <v>6.0606060606060608E-2</v>
      </c>
      <c r="AF68" s="152">
        <v>1.2121212121212121E-2</v>
      </c>
      <c r="AG68" s="152">
        <v>0</v>
      </c>
      <c r="AH68" s="151">
        <v>285</v>
      </c>
      <c r="AI68" s="151">
        <v>320</v>
      </c>
      <c r="AJ68" s="152">
        <v>0</v>
      </c>
      <c r="AK68" s="152">
        <v>0</v>
      </c>
      <c r="AL68" s="155">
        <v>1289</v>
      </c>
      <c r="AM68" s="151">
        <v>340</v>
      </c>
      <c r="AN68" s="152">
        <v>3.0303030303030304E-2</v>
      </c>
      <c r="AO68" s="151">
        <v>320</v>
      </c>
      <c r="AP68" s="151">
        <v>360</v>
      </c>
      <c r="AQ68" s="152">
        <v>3.0303030303030304E-2</v>
      </c>
      <c r="AR68" s="152">
        <v>6.0606060606060606E-3</v>
      </c>
      <c r="AS68" s="223" t="s">
        <v>346</v>
      </c>
    </row>
    <row r="69" spans="1:45" ht="10.199999999999999" x14ac:dyDescent="0.2">
      <c r="B69" s="43" t="s">
        <v>209</v>
      </c>
      <c r="C69" s="155">
        <v>217</v>
      </c>
      <c r="D69" s="151">
        <v>250</v>
      </c>
      <c r="E69" s="152">
        <v>2.0408163265306121E-2</v>
      </c>
      <c r="F69" s="152">
        <v>2.8806584362139918E-2</v>
      </c>
      <c r="G69" s="152">
        <v>5.7613168724279839E-3</v>
      </c>
      <c r="H69" s="155">
        <v>447</v>
      </c>
      <c r="I69" s="151">
        <v>328</v>
      </c>
      <c r="J69" s="152">
        <v>2.5000000000000001E-2</v>
      </c>
      <c r="K69" s="152">
        <v>2.5000000000000001E-2</v>
      </c>
      <c r="L69" s="152">
        <v>5.0000000000000001E-3</v>
      </c>
      <c r="M69" s="155">
        <v>90</v>
      </c>
      <c r="N69" s="151">
        <v>400</v>
      </c>
      <c r="O69" s="152">
        <v>2.564102564102564E-2</v>
      </c>
      <c r="P69" s="152">
        <v>0</v>
      </c>
      <c r="Q69" s="152">
        <v>0</v>
      </c>
      <c r="R69" s="155">
        <v>128</v>
      </c>
      <c r="S69" s="151">
        <v>340</v>
      </c>
      <c r="T69" s="152">
        <v>3.0303030303030304E-2</v>
      </c>
      <c r="U69" s="152">
        <v>3.0303030303030304E-2</v>
      </c>
      <c r="V69" s="152">
        <v>6.0606060606060606E-3</v>
      </c>
      <c r="W69" s="155">
        <v>325</v>
      </c>
      <c r="X69" s="151">
        <v>370</v>
      </c>
      <c r="Y69" s="152">
        <v>4.519774011299435E-2</v>
      </c>
      <c r="Z69" s="152">
        <v>2.7777777777777776E-2</v>
      </c>
      <c r="AA69" s="152">
        <v>5.5555555555555549E-3</v>
      </c>
      <c r="AB69" s="155">
        <v>58</v>
      </c>
      <c r="AC69" s="151">
        <v>430</v>
      </c>
      <c r="AD69" s="152">
        <v>7.4999999999999997E-2</v>
      </c>
      <c r="AE69" s="152">
        <v>7.4999999999999997E-2</v>
      </c>
      <c r="AF69" s="152">
        <v>1.4999999999999999E-2</v>
      </c>
      <c r="AG69" s="152">
        <v>4.519774011299435E-2</v>
      </c>
      <c r="AH69" s="151">
        <v>315</v>
      </c>
      <c r="AI69" s="151">
        <v>370</v>
      </c>
      <c r="AJ69" s="152">
        <v>4.519774011299435E-2</v>
      </c>
      <c r="AK69" s="152">
        <v>9.0395480225988704E-3</v>
      </c>
      <c r="AL69" s="155">
        <v>55</v>
      </c>
      <c r="AM69" s="151">
        <v>450</v>
      </c>
      <c r="AN69" s="152">
        <v>0.125</v>
      </c>
      <c r="AO69" s="151">
        <v>370</v>
      </c>
      <c r="AP69" s="151">
        <v>540</v>
      </c>
      <c r="AQ69" s="152">
        <v>0.125</v>
      </c>
      <c r="AR69" s="152">
        <v>2.5000000000000001E-2</v>
      </c>
      <c r="AS69" s="223" t="s">
        <v>346</v>
      </c>
    </row>
    <row r="70" spans="1:45" ht="10.199999999999999" x14ac:dyDescent="0.2">
      <c r="B70" s="43" t="s">
        <v>210</v>
      </c>
      <c r="C70" s="155">
        <v>53</v>
      </c>
      <c r="D70" s="151">
        <v>280</v>
      </c>
      <c r="E70" s="152">
        <v>5.6603773584905662E-2</v>
      </c>
      <c r="F70" s="152">
        <v>3.7037037037037035E-2</v>
      </c>
      <c r="G70" s="152">
        <v>7.4074074074074068E-3</v>
      </c>
      <c r="H70" s="155">
        <v>142</v>
      </c>
      <c r="I70" s="151">
        <v>350</v>
      </c>
      <c r="J70" s="152">
        <v>6.0606060606060608E-2</v>
      </c>
      <c r="K70" s="152">
        <v>7.6923076923076927E-2</v>
      </c>
      <c r="L70" s="152">
        <v>1.5384615384615385E-2</v>
      </c>
      <c r="M70" s="155">
        <v>22</v>
      </c>
      <c r="N70" s="151">
        <v>550</v>
      </c>
      <c r="O70" s="152">
        <v>0.1752136752136752</v>
      </c>
      <c r="P70" s="152">
        <v>0.23595505617977527</v>
      </c>
      <c r="Q70" s="152">
        <v>4.7191011235955052E-2</v>
      </c>
      <c r="R70" s="155">
        <v>65</v>
      </c>
      <c r="S70" s="151">
        <v>460</v>
      </c>
      <c r="T70" s="152">
        <v>4.5454545454545456E-2</v>
      </c>
      <c r="U70" s="152">
        <v>4.072398190045249E-2</v>
      </c>
      <c r="V70" s="152">
        <v>8.1447963800904983E-3</v>
      </c>
      <c r="W70" s="155">
        <v>145</v>
      </c>
      <c r="X70" s="151">
        <v>580</v>
      </c>
      <c r="Y70" s="152">
        <v>5.4545454545454543E-2</v>
      </c>
      <c r="Z70" s="152">
        <v>5.4545454545454543E-2</v>
      </c>
      <c r="AA70" s="152">
        <v>1.0909090909090908E-2</v>
      </c>
      <c r="AB70" s="155">
        <v>47</v>
      </c>
      <c r="AC70" s="151">
        <v>740</v>
      </c>
      <c r="AD70" s="152">
        <v>-1.3333333333333334E-2</v>
      </c>
      <c r="AE70" s="152">
        <v>0</v>
      </c>
      <c r="AF70" s="152">
        <v>0</v>
      </c>
      <c r="AG70" s="152">
        <v>5.4545454545454543E-2</v>
      </c>
      <c r="AH70" s="151">
        <v>460</v>
      </c>
      <c r="AI70" s="151">
        <v>663</v>
      </c>
      <c r="AJ70" s="152">
        <v>5.4545454545454543E-2</v>
      </c>
      <c r="AK70" s="152">
        <v>1.0909090909090908E-2</v>
      </c>
      <c r="AL70" s="155">
        <v>48</v>
      </c>
      <c r="AM70" s="151">
        <v>745</v>
      </c>
      <c r="AN70" s="152">
        <v>-6.6666666666666671E-3</v>
      </c>
      <c r="AO70" s="151">
        <v>663</v>
      </c>
      <c r="AP70" s="151">
        <v>900</v>
      </c>
      <c r="AQ70" s="152">
        <v>-6.6666666666666671E-3</v>
      </c>
      <c r="AR70" s="152">
        <v>-1.3333333333333335E-3</v>
      </c>
      <c r="AS70" s="223" t="s">
        <v>346</v>
      </c>
    </row>
    <row r="71" spans="1:45" ht="10.199999999999999" x14ac:dyDescent="0.2">
      <c r="B71" s="43" t="s">
        <v>211</v>
      </c>
      <c r="C71" s="155">
        <v>152</v>
      </c>
      <c r="D71" s="151">
        <v>250</v>
      </c>
      <c r="E71" s="152">
        <v>8.0645161290322578E-3</v>
      </c>
      <c r="F71" s="152">
        <v>4.1666666666666664E-2</v>
      </c>
      <c r="G71" s="152">
        <v>8.3333333333333332E-3</v>
      </c>
      <c r="H71" s="155">
        <v>311</v>
      </c>
      <c r="I71" s="151">
        <v>330</v>
      </c>
      <c r="J71" s="152">
        <v>1.5384615384615385E-2</v>
      </c>
      <c r="K71" s="152">
        <v>3.125E-2</v>
      </c>
      <c r="L71" s="152">
        <v>6.2500000000000003E-3</v>
      </c>
      <c r="M71" s="155">
        <v>36</v>
      </c>
      <c r="N71" s="151">
        <v>473</v>
      </c>
      <c r="O71" s="152">
        <v>-4.4444444444444446E-2</v>
      </c>
      <c r="P71" s="152">
        <v>-1.4583333333333334E-2</v>
      </c>
      <c r="Q71" s="152">
        <v>-2.9166666666666668E-3</v>
      </c>
      <c r="R71" s="155">
        <v>207</v>
      </c>
      <c r="S71" s="151">
        <v>440</v>
      </c>
      <c r="T71" s="152">
        <v>2.3255813953488372E-2</v>
      </c>
      <c r="U71" s="152">
        <v>0</v>
      </c>
      <c r="V71" s="152">
        <v>0</v>
      </c>
      <c r="W71" s="155">
        <v>358</v>
      </c>
      <c r="X71" s="151">
        <v>485</v>
      </c>
      <c r="Y71" s="152">
        <v>7.7777777777777779E-2</v>
      </c>
      <c r="Z71" s="152">
        <v>5.434782608695652E-2</v>
      </c>
      <c r="AA71" s="152">
        <v>1.0869565217391304E-2</v>
      </c>
      <c r="AB71" s="155">
        <v>43</v>
      </c>
      <c r="AC71" s="151">
        <v>630</v>
      </c>
      <c r="AD71" s="152">
        <v>0.26</v>
      </c>
      <c r="AE71" s="152">
        <v>0.15596330275229359</v>
      </c>
      <c r="AF71" s="152">
        <v>3.1192660550458717E-2</v>
      </c>
      <c r="AG71" s="152">
        <v>6.6666666666666666E-2</v>
      </c>
      <c r="AH71" s="151">
        <v>420</v>
      </c>
      <c r="AI71" s="151">
        <v>513</v>
      </c>
      <c r="AJ71" s="152">
        <v>6.6666666666666666E-2</v>
      </c>
      <c r="AK71" s="152">
        <v>1.3333333333333332E-2</v>
      </c>
      <c r="AL71" s="155">
        <v>36</v>
      </c>
      <c r="AM71" s="151">
        <v>628</v>
      </c>
      <c r="AN71" s="152">
        <v>0.25600000000000001</v>
      </c>
      <c r="AO71" s="151">
        <v>513</v>
      </c>
      <c r="AP71" s="151">
        <v>708</v>
      </c>
      <c r="AQ71" s="152">
        <v>0.25600000000000001</v>
      </c>
      <c r="AR71" s="152">
        <v>5.1200000000000002E-2</v>
      </c>
      <c r="AS71" s="223" t="s">
        <v>346</v>
      </c>
    </row>
    <row r="72" spans="1:45" s="168" customFormat="1" ht="10.199999999999999" x14ac:dyDescent="0.2">
      <c r="B72" s="149" t="s">
        <v>37</v>
      </c>
      <c r="C72" s="165">
        <v>1426</v>
      </c>
      <c r="D72" s="166">
        <v>250</v>
      </c>
      <c r="E72" s="167">
        <v>4.1666666666666664E-2</v>
      </c>
      <c r="F72" s="167">
        <v>8.0645161290322578E-3</v>
      </c>
      <c r="G72" s="167">
        <v>1.6129032258064516E-3</v>
      </c>
      <c r="H72" s="165">
        <v>4003</v>
      </c>
      <c r="I72" s="166">
        <v>300</v>
      </c>
      <c r="J72" s="167">
        <v>0</v>
      </c>
      <c r="K72" s="167">
        <v>0</v>
      </c>
      <c r="L72" s="167">
        <v>0</v>
      </c>
      <c r="M72" s="165">
        <v>1918</v>
      </c>
      <c r="N72" s="166">
        <v>330</v>
      </c>
      <c r="O72" s="167">
        <v>3.125E-2</v>
      </c>
      <c r="P72" s="167">
        <v>3.125E-2</v>
      </c>
      <c r="Q72" s="167">
        <v>6.2500000000000003E-3</v>
      </c>
      <c r="R72" s="165">
        <v>1133</v>
      </c>
      <c r="S72" s="166">
        <v>350</v>
      </c>
      <c r="T72" s="167">
        <v>6.0606060606060608E-2</v>
      </c>
      <c r="U72" s="167">
        <v>2.9411764705882353E-2</v>
      </c>
      <c r="V72" s="167">
        <v>5.8823529411764705E-3</v>
      </c>
      <c r="W72" s="165">
        <v>8414</v>
      </c>
      <c r="X72" s="166">
        <v>330</v>
      </c>
      <c r="Y72" s="167">
        <v>3.125E-2</v>
      </c>
      <c r="Z72" s="167">
        <v>3.125E-2</v>
      </c>
      <c r="AA72" s="167">
        <v>6.2500000000000003E-3</v>
      </c>
      <c r="AB72" s="165">
        <v>4381</v>
      </c>
      <c r="AC72" s="166">
        <v>370</v>
      </c>
      <c r="AD72" s="167">
        <v>4.2253521126760563E-2</v>
      </c>
      <c r="AE72" s="167">
        <v>2.7777777777777776E-2</v>
      </c>
      <c r="AF72" s="167">
        <v>5.5555555555555549E-3</v>
      </c>
      <c r="AG72" s="167">
        <v>3.125E-2</v>
      </c>
      <c r="AH72" s="166">
        <v>300</v>
      </c>
      <c r="AI72" s="166">
        <v>340</v>
      </c>
      <c r="AJ72" s="167">
        <v>3.125E-2</v>
      </c>
      <c r="AK72" s="167">
        <v>6.2500000000000003E-3</v>
      </c>
      <c r="AL72" s="165">
        <v>4231</v>
      </c>
      <c r="AM72" s="166">
        <v>365</v>
      </c>
      <c r="AN72" s="167">
        <v>2.8169014084507043E-2</v>
      </c>
      <c r="AO72" s="166">
        <v>340</v>
      </c>
      <c r="AP72" s="166">
        <v>420</v>
      </c>
      <c r="AQ72" s="167">
        <v>2.8169014084507043E-2</v>
      </c>
      <c r="AR72" s="167">
        <v>5.6338028169014088E-3</v>
      </c>
      <c r="AS72" s="299"/>
    </row>
    <row r="73" spans="1:45" ht="10.199999999999999" x14ac:dyDescent="0.2">
      <c r="A73" s="38" t="s">
        <v>20</v>
      </c>
      <c r="B73" s="43" t="s">
        <v>212</v>
      </c>
      <c r="C73" s="155">
        <v>40</v>
      </c>
      <c r="D73" s="151">
        <v>220</v>
      </c>
      <c r="E73" s="152">
        <v>0</v>
      </c>
      <c r="F73" s="152">
        <v>0</v>
      </c>
      <c r="G73" s="152">
        <v>0</v>
      </c>
      <c r="H73" s="155">
        <v>160</v>
      </c>
      <c r="I73" s="151">
        <v>303</v>
      </c>
      <c r="J73" s="152">
        <v>0.01</v>
      </c>
      <c r="K73" s="152">
        <v>0.01</v>
      </c>
      <c r="L73" s="152">
        <v>2E-3</v>
      </c>
      <c r="M73" s="155">
        <v>164</v>
      </c>
      <c r="N73" s="151">
        <v>330</v>
      </c>
      <c r="O73" s="152">
        <v>3.125E-2</v>
      </c>
      <c r="P73" s="152">
        <v>0</v>
      </c>
      <c r="Q73" s="152">
        <v>0</v>
      </c>
      <c r="R73" s="155">
        <v>55</v>
      </c>
      <c r="S73" s="151">
        <v>290</v>
      </c>
      <c r="T73" s="152">
        <v>-1.6949152542372881E-2</v>
      </c>
      <c r="U73" s="152">
        <v>-3.3333333333333333E-2</v>
      </c>
      <c r="V73" s="152">
        <v>-6.6666666666666662E-3</v>
      </c>
      <c r="W73" s="155">
        <v>700</v>
      </c>
      <c r="X73" s="151">
        <v>324</v>
      </c>
      <c r="Y73" s="152">
        <v>1.2500000000000001E-2</v>
      </c>
      <c r="Z73" s="152">
        <v>1.2500000000000001E-2</v>
      </c>
      <c r="AA73" s="152">
        <v>2.5000000000000001E-3</v>
      </c>
      <c r="AB73" s="155">
        <v>193</v>
      </c>
      <c r="AC73" s="151">
        <v>400</v>
      </c>
      <c r="AD73" s="152">
        <v>3.896103896103896E-2</v>
      </c>
      <c r="AE73" s="152">
        <v>2.564102564102564E-2</v>
      </c>
      <c r="AF73" s="152">
        <v>5.1282051282051282E-3</v>
      </c>
      <c r="AG73" s="152">
        <v>3.1250000000000002E-3</v>
      </c>
      <c r="AH73" s="151">
        <v>300</v>
      </c>
      <c r="AI73" s="151">
        <v>369</v>
      </c>
      <c r="AJ73" s="152">
        <v>3.1250000000000002E-3</v>
      </c>
      <c r="AK73" s="152">
        <v>6.2500000000000001E-4</v>
      </c>
      <c r="AL73" s="155">
        <v>181</v>
      </c>
      <c r="AM73" s="151">
        <v>395</v>
      </c>
      <c r="AN73" s="152">
        <v>2.5974025974025976E-2</v>
      </c>
      <c r="AO73" s="151">
        <v>369</v>
      </c>
      <c r="AP73" s="151">
        <v>420</v>
      </c>
      <c r="AQ73" s="152">
        <v>2.5974025974025976E-2</v>
      </c>
      <c r="AR73" s="152">
        <v>5.1948051948051948E-3</v>
      </c>
      <c r="AS73" s="223" t="s">
        <v>346</v>
      </c>
    </row>
    <row r="74" spans="1:45" ht="10.199999999999999" x14ac:dyDescent="0.2">
      <c r="B74" s="43" t="s">
        <v>213</v>
      </c>
      <c r="C74" s="155">
        <v>511</v>
      </c>
      <c r="D74" s="151">
        <v>320</v>
      </c>
      <c r="E74" s="152">
        <v>6.6666666666666666E-2</v>
      </c>
      <c r="F74" s="152">
        <v>6.6666666666666666E-2</v>
      </c>
      <c r="G74" s="152">
        <v>1.3333333333333332E-2</v>
      </c>
      <c r="H74" s="155">
        <v>746</v>
      </c>
      <c r="I74" s="151">
        <v>410</v>
      </c>
      <c r="J74" s="152">
        <v>5.128205128205128E-2</v>
      </c>
      <c r="K74" s="152">
        <v>5.128205128205128E-2</v>
      </c>
      <c r="L74" s="152">
        <v>1.0256410256410256E-2</v>
      </c>
      <c r="M74" s="155">
        <v>69</v>
      </c>
      <c r="N74" s="151">
        <v>600</v>
      </c>
      <c r="O74" s="152">
        <v>8.4033613445378148E-3</v>
      </c>
      <c r="P74" s="152">
        <v>0</v>
      </c>
      <c r="Q74" s="152">
        <v>0</v>
      </c>
      <c r="R74" s="155">
        <v>198</v>
      </c>
      <c r="S74" s="151">
        <v>480</v>
      </c>
      <c r="T74" s="152">
        <v>4.3478260869565216E-2</v>
      </c>
      <c r="U74" s="152">
        <v>3.2258064516129031E-2</v>
      </c>
      <c r="V74" s="152">
        <v>6.4516129032258064E-3</v>
      </c>
      <c r="W74" s="155">
        <v>175</v>
      </c>
      <c r="X74" s="151">
        <v>595</v>
      </c>
      <c r="Y74" s="152">
        <v>2.0583190394511151E-2</v>
      </c>
      <c r="Z74" s="152">
        <v>2.5862068965517241E-2</v>
      </c>
      <c r="AA74" s="152">
        <v>5.1724137931034482E-3</v>
      </c>
      <c r="AB74" s="155">
        <v>49</v>
      </c>
      <c r="AC74" s="151">
        <v>750</v>
      </c>
      <c r="AD74" s="152">
        <v>0.13636363636363635</v>
      </c>
      <c r="AE74" s="152">
        <v>9.4890510948905105E-2</v>
      </c>
      <c r="AF74" s="152">
        <v>1.8978102189781021E-2</v>
      </c>
      <c r="AG74" s="152">
        <v>2.0583190394511151E-2</v>
      </c>
      <c r="AH74" s="151">
        <v>530</v>
      </c>
      <c r="AI74" s="151">
        <v>600</v>
      </c>
      <c r="AJ74" s="152">
        <v>2.0583190394511151E-2</v>
      </c>
      <c r="AK74" s="152">
        <v>4.11663807890223E-3</v>
      </c>
      <c r="AL74" s="155">
        <v>57</v>
      </c>
      <c r="AM74" s="151">
        <v>750</v>
      </c>
      <c r="AN74" s="152">
        <v>0.13636363636363635</v>
      </c>
      <c r="AO74" s="151">
        <v>600</v>
      </c>
      <c r="AP74" s="151">
        <v>800</v>
      </c>
      <c r="AQ74" s="152">
        <v>0.13636363636363635</v>
      </c>
      <c r="AR74" s="152">
        <v>2.7272727272727271E-2</v>
      </c>
      <c r="AS74" s="223" t="s">
        <v>346</v>
      </c>
    </row>
    <row r="75" spans="1:45" ht="10.199999999999999" x14ac:dyDescent="0.2">
      <c r="A75" s="43"/>
      <c r="B75" s="43" t="s">
        <v>214</v>
      </c>
      <c r="C75" s="155">
        <v>183</v>
      </c>
      <c r="D75" s="151">
        <v>295</v>
      </c>
      <c r="E75" s="152">
        <v>1.7241379310344827E-2</v>
      </c>
      <c r="F75" s="152">
        <v>-1.6666666666666666E-2</v>
      </c>
      <c r="G75" s="152">
        <v>-3.3333333333333331E-3</v>
      </c>
      <c r="H75" s="155">
        <v>351</v>
      </c>
      <c r="I75" s="151">
        <v>360</v>
      </c>
      <c r="J75" s="152">
        <v>2.8571428571428571E-2</v>
      </c>
      <c r="K75" s="152">
        <v>2.8571428571428571E-2</v>
      </c>
      <c r="L75" s="152">
        <v>5.7142857142857143E-3</v>
      </c>
      <c r="M75" s="155">
        <v>80</v>
      </c>
      <c r="N75" s="151">
        <v>455</v>
      </c>
      <c r="O75" s="152">
        <v>1.1111111111111112E-2</v>
      </c>
      <c r="P75" s="152">
        <v>1.1111111111111112E-2</v>
      </c>
      <c r="Q75" s="152">
        <v>2.2222222222222222E-3</v>
      </c>
      <c r="R75" s="155">
        <v>155</v>
      </c>
      <c r="S75" s="151">
        <v>400</v>
      </c>
      <c r="T75" s="152">
        <v>2.564102564102564E-2</v>
      </c>
      <c r="U75" s="152">
        <v>2.564102564102564E-2</v>
      </c>
      <c r="V75" s="152">
        <v>5.1282051282051282E-3</v>
      </c>
      <c r="W75" s="155">
        <v>315</v>
      </c>
      <c r="X75" s="151">
        <v>470</v>
      </c>
      <c r="Y75" s="152">
        <v>4.4444444444444446E-2</v>
      </c>
      <c r="Z75" s="152">
        <v>4.4444444444444446E-2</v>
      </c>
      <c r="AA75" s="152">
        <v>8.8888888888888889E-3</v>
      </c>
      <c r="AB75" s="155">
        <v>60</v>
      </c>
      <c r="AC75" s="151">
        <v>560</v>
      </c>
      <c r="AD75" s="152">
        <v>7.6923076923076927E-2</v>
      </c>
      <c r="AE75" s="152">
        <v>3.7037037037037035E-2</v>
      </c>
      <c r="AF75" s="152">
        <v>7.4074074074074068E-3</v>
      </c>
      <c r="AG75" s="152">
        <v>2.2222222222222223E-2</v>
      </c>
      <c r="AH75" s="151">
        <v>400</v>
      </c>
      <c r="AI75" s="151">
        <v>450</v>
      </c>
      <c r="AJ75" s="152">
        <v>2.2222222222222223E-2</v>
      </c>
      <c r="AK75" s="152">
        <v>4.4444444444444444E-3</v>
      </c>
      <c r="AL75" s="155">
        <v>65</v>
      </c>
      <c r="AM75" s="151">
        <v>565</v>
      </c>
      <c r="AN75" s="152">
        <v>8.6538461538461536E-2</v>
      </c>
      <c r="AO75" s="151">
        <v>450</v>
      </c>
      <c r="AP75" s="151">
        <v>640</v>
      </c>
      <c r="AQ75" s="152">
        <v>8.6538461538461536E-2</v>
      </c>
      <c r="AR75" s="152">
        <v>1.7307692307692309E-2</v>
      </c>
      <c r="AS75" s="223" t="s">
        <v>346</v>
      </c>
    </row>
    <row r="76" spans="1:45" ht="10.199999999999999" x14ac:dyDescent="0.2">
      <c r="A76" s="43"/>
      <c r="B76" s="43" t="s">
        <v>215</v>
      </c>
      <c r="C76" s="155">
        <v>11</v>
      </c>
      <c r="D76" s="151">
        <v>285</v>
      </c>
      <c r="E76" s="152">
        <v>0.14000000000000001</v>
      </c>
      <c r="F76" s="152">
        <v>0.14000000000000001</v>
      </c>
      <c r="G76" s="152">
        <v>2.8000000000000004E-2</v>
      </c>
      <c r="H76" s="155">
        <v>163</v>
      </c>
      <c r="I76" s="151">
        <v>300</v>
      </c>
      <c r="J76" s="152">
        <v>0</v>
      </c>
      <c r="K76" s="152">
        <v>0</v>
      </c>
      <c r="L76" s="152">
        <v>0</v>
      </c>
      <c r="M76" s="155">
        <v>76</v>
      </c>
      <c r="N76" s="151">
        <v>325</v>
      </c>
      <c r="O76" s="152">
        <v>1.5625E-2</v>
      </c>
      <c r="P76" s="152">
        <v>1.5625E-2</v>
      </c>
      <c r="Q76" s="152">
        <v>3.1250000000000002E-3</v>
      </c>
      <c r="R76" s="155">
        <v>84</v>
      </c>
      <c r="S76" s="151">
        <v>305</v>
      </c>
      <c r="T76" s="152">
        <v>1.6666666666666666E-2</v>
      </c>
      <c r="U76" s="152">
        <v>1.6666666666666666E-2</v>
      </c>
      <c r="V76" s="152">
        <v>3.3333333333333331E-3</v>
      </c>
      <c r="W76" s="155">
        <v>673</v>
      </c>
      <c r="X76" s="151">
        <v>330</v>
      </c>
      <c r="Y76" s="152">
        <v>0</v>
      </c>
      <c r="Z76" s="152">
        <v>0</v>
      </c>
      <c r="AA76" s="152">
        <v>0</v>
      </c>
      <c r="AB76" s="155">
        <v>369</v>
      </c>
      <c r="AC76" s="151">
        <v>380</v>
      </c>
      <c r="AD76" s="152">
        <v>2.7027027027027029E-2</v>
      </c>
      <c r="AE76" s="152">
        <v>2.7027027027027029E-2</v>
      </c>
      <c r="AF76" s="152">
        <v>5.4054054054054057E-3</v>
      </c>
      <c r="AG76" s="152">
        <v>0</v>
      </c>
      <c r="AH76" s="151">
        <v>320</v>
      </c>
      <c r="AI76" s="151">
        <v>360</v>
      </c>
      <c r="AJ76" s="152">
        <v>0</v>
      </c>
      <c r="AK76" s="152">
        <v>0</v>
      </c>
      <c r="AL76" s="155">
        <v>363</v>
      </c>
      <c r="AM76" s="151">
        <v>380</v>
      </c>
      <c r="AN76" s="152">
        <v>2.7027027027027029E-2</v>
      </c>
      <c r="AO76" s="151">
        <v>360</v>
      </c>
      <c r="AP76" s="151">
        <v>400</v>
      </c>
      <c r="AQ76" s="152">
        <v>2.7027027027027029E-2</v>
      </c>
      <c r="AR76" s="152">
        <v>5.4054054054054057E-3</v>
      </c>
      <c r="AS76" s="223" t="s">
        <v>346</v>
      </c>
    </row>
    <row r="77" spans="1:45" ht="10.199999999999999" x14ac:dyDescent="0.2">
      <c r="A77" s="43"/>
      <c r="B77" s="43" t="s">
        <v>216</v>
      </c>
      <c r="C77" s="155">
        <v>292</v>
      </c>
      <c r="D77" s="151">
        <v>330</v>
      </c>
      <c r="E77" s="152">
        <v>-1.7857142857142856E-2</v>
      </c>
      <c r="F77" s="152">
        <v>0</v>
      </c>
      <c r="G77" s="152">
        <v>0</v>
      </c>
      <c r="H77" s="155">
        <v>431</v>
      </c>
      <c r="I77" s="151">
        <v>430</v>
      </c>
      <c r="J77" s="152">
        <v>7.4999999999999997E-2</v>
      </c>
      <c r="K77" s="152">
        <v>7.4999999999999997E-2</v>
      </c>
      <c r="L77" s="152">
        <v>1.4999999999999999E-2</v>
      </c>
      <c r="M77" s="155">
        <v>38</v>
      </c>
      <c r="N77" s="151">
        <v>598</v>
      </c>
      <c r="O77" s="152">
        <v>3.1034482758620689E-2</v>
      </c>
      <c r="P77" s="152">
        <v>3.1034482758620689E-2</v>
      </c>
      <c r="Q77" s="152">
        <v>6.2068965517241377E-3</v>
      </c>
      <c r="R77" s="155">
        <v>53</v>
      </c>
      <c r="S77" s="151">
        <v>500</v>
      </c>
      <c r="T77" s="152">
        <v>0</v>
      </c>
      <c r="U77" s="152">
        <v>0</v>
      </c>
      <c r="V77" s="152">
        <v>0</v>
      </c>
      <c r="W77" s="155">
        <v>76</v>
      </c>
      <c r="X77" s="151">
        <v>605</v>
      </c>
      <c r="Y77" s="152">
        <v>8.3333333333333332E-3</v>
      </c>
      <c r="Z77" s="152">
        <v>8.3333333333333332E-3</v>
      </c>
      <c r="AA77" s="152">
        <v>1.6666666666666666E-3</v>
      </c>
      <c r="AB77" s="155">
        <v>16</v>
      </c>
      <c r="AC77" s="151">
        <v>730</v>
      </c>
      <c r="AD77" s="152">
        <v>1.3888888888888888E-2</v>
      </c>
      <c r="AE77" s="152">
        <v>1.3888888888888888E-2</v>
      </c>
      <c r="AF77" s="152">
        <v>2.7777777777777775E-3</v>
      </c>
      <c r="AG77" s="152">
        <v>0</v>
      </c>
      <c r="AH77" s="151">
        <v>550</v>
      </c>
      <c r="AI77" s="151">
        <v>640</v>
      </c>
      <c r="AJ77" s="152">
        <v>0</v>
      </c>
      <c r="AK77" s="152">
        <v>0</v>
      </c>
      <c r="AL77" s="155">
        <v>17</v>
      </c>
      <c r="AM77" s="151">
        <v>750</v>
      </c>
      <c r="AN77" s="152">
        <v>4.1666666666666664E-2</v>
      </c>
      <c r="AO77" s="151">
        <v>640</v>
      </c>
      <c r="AP77" s="151">
        <v>800</v>
      </c>
      <c r="AQ77" s="152">
        <v>4.1666666666666664E-2</v>
      </c>
      <c r="AR77" s="152">
        <v>8.3333333333333332E-3</v>
      </c>
      <c r="AS77" s="223" t="s">
        <v>346</v>
      </c>
    </row>
    <row r="78" spans="1:45" ht="10.199999999999999" x14ac:dyDescent="0.2">
      <c r="B78" s="43" t="s">
        <v>217</v>
      </c>
      <c r="C78" s="155">
        <v>405</v>
      </c>
      <c r="D78" s="151">
        <v>295</v>
      </c>
      <c r="E78" s="152">
        <v>6.8840579710144928E-2</v>
      </c>
      <c r="F78" s="152">
        <v>5.3571428571428568E-2</v>
      </c>
      <c r="G78" s="152">
        <v>1.0714285714285714E-2</v>
      </c>
      <c r="H78" s="155">
        <v>812</v>
      </c>
      <c r="I78" s="151">
        <v>350</v>
      </c>
      <c r="J78" s="152">
        <v>4.1666666666666664E-2</v>
      </c>
      <c r="K78" s="152">
        <v>4.4776119402985072E-2</v>
      </c>
      <c r="L78" s="152">
        <v>8.9552238805970137E-3</v>
      </c>
      <c r="M78" s="155">
        <v>202</v>
      </c>
      <c r="N78" s="151">
        <v>433</v>
      </c>
      <c r="O78" s="152">
        <v>4.3373493975903614E-2</v>
      </c>
      <c r="P78" s="152">
        <v>2.3640661938534278E-2</v>
      </c>
      <c r="Q78" s="152">
        <v>4.7281323877068557E-3</v>
      </c>
      <c r="R78" s="155">
        <v>77</v>
      </c>
      <c r="S78" s="151">
        <v>365</v>
      </c>
      <c r="T78" s="152">
        <v>-3.9473684210526314E-2</v>
      </c>
      <c r="U78" s="152">
        <v>-3.9473684210526314E-2</v>
      </c>
      <c r="V78" s="152">
        <v>-7.8947368421052634E-3</v>
      </c>
      <c r="W78" s="155">
        <v>371</v>
      </c>
      <c r="X78" s="151">
        <v>420</v>
      </c>
      <c r="Y78" s="152">
        <v>0.05</v>
      </c>
      <c r="Z78" s="152">
        <v>0.05</v>
      </c>
      <c r="AA78" s="152">
        <v>0.01</v>
      </c>
      <c r="AB78" s="155">
        <v>80</v>
      </c>
      <c r="AC78" s="151">
        <v>500</v>
      </c>
      <c r="AD78" s="152">
        <v>4.1666666666666664E-2</v>
      </c>
      <c r="AE78" s="152">
        <v>4.0160642570281121E-3</v>
      </c>
      <c r="AF78" s="152">
        <v>8.0321285140562242E-4</v>
      </c>
      <c r="AG78" s="152">
        <v>0.05</v>
      </c>
      <c r="AH78" s="151">
        <v>350</v>
      </c>
      <c r="AI78" s="151">
        <v>410</v>
      </c>
      <c r="AJ78" s="152">
        <v>0.05</v>
      </c>
      <c r="AK78" s="152">
        <v>0.01</v>
      </c>
      <c r="AL78" s="155">
        <v>86</v>
      </c>
      <c r="AM78" s="151">
        <v>515</v>
      </c>
      <c r="AN78" s="152">
        <v>7.2916666666666671E-2</v>
      </c>
      <c r="AO78" s="151">
        <v>410</v>
      </c>
      <c r="AP78" s="151">
        <v>650</v>
      </c>
      <c r="AQ78" s="152">
        <v>7.2916666666666671E-2</v>
      </c>
      <c r="AR78" s="152">
        <v>1.4583333333333334E-2</v>
      </c>
      <c r="AS78" s="223" t="s">
        <v>346</v>
      </c>
    </row>
    <row r="79" spans="1:45" ht="10.199999999999999" x14ac:dyDescent="0.2">
      <c r="B79" s="43" t="s">
        <v>218</v>
      </c>
      <c r="C79" s="155">
        <v>20</v>
      </c>
      <c r="D79" s="151">
        <v>263</v>
      </c>
      <c r="E79" s="152">
        <v>9.583333333333334E-2</v>
      </c>
      <c r="F79" s="152">
        <v>5.1999999999999998E-2</v>
      </c>
      <c r="G79" s="152">
        <v>1.04E-2</v>
      </c>
      <c r="H79" s="155">
        <v>161</v>
      </c>
      <c r="I79" s="151">
        <v>300</v>
      </c>
      <c r="J79" s="152">
        <v>0</v>
      </c>
      <c r="K79" s="152">
        <v>0</v>
      </c>
      <c r="L79" s="152">
        <v>0</v>
      </c>
      <c r="M79" s="155">
        <v>88</v>
      </c>
      <c r="N79" s="151">
        <v>345</v>
      </c>
      <c r="O79" s="152">
        <v>1.4705882352941176E-2</v>
      </c>
      <c r="P79" s="152">
        <v>-1.4285714285714285E-2</v>
      </c>
      <c r="Q79" s="152">
        <v>-2.8571428571428571E-3</v>
      </c>
      <c r="R79" s="155">
        <v>12</v>
      </c>
      <c r="S79" s="151">
        <v>343</v>
      </c>
      <c r="T79" s="152">
        <v>0.12459016393442623</v>
      </c>
      <c r="U79" s="152">
        <v>0.12459016393442623</v>
      </c>
      <c r="V79" s="152">
        <v>2.4918032786885248E-2</v>
      </c>
      <c r="W79" s="155">
        <v>267</v>
      </c>
      <c r="X79" s="151">
        <v>340</v>
      </c>
      <c r="Y79" s="152">
        <v>3.0303030303030304E-2</v>
      </c>
      <c r="Z79" s="152">
        <v>0</v>
      </c>
      <c r="AA79" s="152">
        <v>0</v>
      </c>
      <c r="AB79" s="155">
        <v>58</v>
      </c>
      <c r="AC79" s="151">
        <v>380</v>
      </c>
      <c r="AD79" s="152">
        <v>5.5555555555555552E-2</v>
      </c>
      <c r="AE79" s="152">
        <v>2.7027027027027029E-2</v>
      </c>
      <c r="AF79" s="152">
        <v>5.4054054054054057E-3</v>
      </c>
      <c r="AG79" s="152">
        <v>3.0303030303030304E-2</v>
      </c>
      <c r="AH79" s="151">
        <v>320</v>
      </c>
      <c r="AI79" s="151">
        <v>360</v>
      </c>
      <c r="AJ79" s="152">
        <v>3.0303030303030304E-2</v>
      </c>
      <c r="AK79" s="152">
        <v>6.0606060606060606E-3</v>
      </c>
      <c r="AL79" s="155">
        <v>52</v>
      </c>
      <c r="AM79" s="151">
        <v>380</v>
      </c>
      <c r="AN79" s="152">
        <v>5.5555555555555552E-2</v>
      </c>
      <c r="AO79" s="151">
        <v>360</v>
      </c>
      <c r="AP79" s="151">
        <v>413</v>
      </c>
      <c r="AQ79" s="152">
        <v>5.5555555555555552E-2</v>
      </c>
      <c r="AR79" s="152">
        <v>1.111111111111111E-2</v>
      </c>
      <c r="AS79" s="223" t="s">
        <v>346</v>
      </c>
    </row>
    <row r="80" spans="1:45" ht="10.199999999999999" x14ac:dyDescent="0.2">
      <c r="B80" s="43" t="s">
        <v>219</v>
      </c>
      <c r="C80" s="155" t="s">
        <v>41</v>
      </c>
      <c r="D80" s="151" t="s">
        <v>41</v>
      </c>
      <c r="E80" s="152" t="s">
        <v>41</v>
      </c>
      <c r="F80" s="152" t="s">
        <v>41</v>
      </c>
      <c r="G80" s="152" t="s">
        <v>41</v>
      </c>
      <c r="H80" s="155" t="s">
        <v>41</v>
      </c>
      <c r="I80" s="151" t="s">
        <v>41</v>
      </c>
      <c r="J80" s="152" t="s">
        <v>41</v>
      </c>
      <c r="K80" s="152" t="s">
        <v>41</v>
      </c>
      <c r="L80" s="152" t="s">
        <v>41</v>
      </c>
      <c r="M80" s="155" t="s">
        <v>41</v>
      </c>
      <c r="N80" s="151" t="s">
        <v>41</v>
      </c>
      <c r="O80" s="152" t="s">
        <v>41</v>
      </c>
      <c r="P80" s="152" t="s">
        <v>41</v>
      </c>
      <c r="Q80" s="152" t="s">
        <v>41</v>
      </c>
      <c r="R80" s="155" t="s">
        <v>41</v>
      </c>
      <c r="S80" s="151" t="s">
        <v>41</v>
      </c>
      <c r="T80" s="152" t="s">
        <v>41</v>
      </c>
      <c r="U80" s="152" t="s">
        <v>41</v>
      </c>
      <c r="V80" s="152" t="s">
        <v>41</v>
      </c>
      <c r="W80" s="155">
        <v>22</v>
      </c>
      <c r="X80" s="151">
        <v>368</v>
      </c>
      <c r="Y80" s="152">
        <v>-5.4054054054054057E-3</v>
      </c>
      <c r="Z80" s="152">
        <v>2.2222222222222223E-2</v>
      </c>
      <c r="AA80" s="152">
        <v>4.4444444444444444E-3</v>
      </c>
      <c r="AB80" s="155">
        <v>15</v>
      </c>
      <c r="AC80" s="151">
        <v>420</v>
      </c>
      <c r="AD80" s="152">
        <v>0.05</v>
      </c>
      <c r="AE80" s="152">
        <v>0.05</v>
      </c>
      <c r="AF80" s="152">
        <v>0.01</v>
      </c>
      <c r="AG80" s="152">
        <v>-1.3513513513513514E-2</v>
      </c>
      <c r="AH80" s="151">
        <v>340</v>
      </c>
      <c r="AI80" s="151">
        <v>410</v>
      </c>
      <c r="AJ80" s="152">
        <v>-1.3513513513513514E-2</v>
      </c>
      <c r="AK80" s="152">
        <v>-2.7027027027027029E-3</v>
      </c>
      <c r="AL80" s="155">
        <v>14</v>
      </c>
      <c r="AM80" s="151">
        <v>435</v>
      </c>
      <c r="AN80" s="152">
        <v>8.7499999999999994E-2</v>
      </c>
      <c r="AO80" s="151">
        <v>410</v>
      </c>
      <c r="AP80" s="151">
        <v>470</v>
      </c>
      <c r="AQ80" s="152">
        <v>8.7499999999999994E-2</v>
      </c>
      <c r="AR80" s="152">
        <v>1.7499999999999998E-2</v>
      </c>
      <c r="AS80" s="223" t="s">
        <v>346</v>
      </c>
    </row>
    <row r="81" spans="1:45" ht="10.199999999999999" x14ac:dyDescent="0.2">
      <c r="B81" s="43" t="s">
        <v>220</v>
      </c>
      <c r="C81" s="155">
        <v>268</v>
      </c>
      <c r="D81" s="151">
        <v>275</v>
      </c>
      <c r="E81" s="152">
        <v>3.7735849056603772E-2</v>
      </c>
      <c r="F81" s="152">
        <v>1.8518518518518517E-2</v>
      </c>
      <c r="G81" s="152">
        <v>3.7037037037037034E-3</v>
      </c>
      <c r="H81" s="155">
        <v>478</v>
      </c>
      <c r="I81" s="151">
        <v>365</v>
      </c>
      <c r="J81" s="152">
        <v>4.2857142857142858E-2</v>
      </c>
      <c r="K81" s="152">
        <v>1.3888888888888888E-2</v>
      </c>
      <c r="L81" s="152">
        <v>2.7777777777777775E-3</v>
      </c>
      <c r="M81" s="155">
        <v>78</v>
      </c>
      <c r="N81" s="151">
        <v>490</v>
      </c>
      <c r="O81" s="152">
        <v>8.8888888888888892E-2</v>
      </c>
      <c r="P81" s="152">
        <v>8.8888888888888892E-2</v>
      </c>
      <c r="Q81" s="152">
        <v>1.7777777777777778E-2</v>
      </c>
      <c r="R81" s="155">
        <v>169</v>
      </c>
      <c r="S81" s="151">
        <v>435</v>
      </c>
      <c r="T81" s="152">
        <v>6.097560975609756E-2</v>
      </c>
      <c r="U81" s="152">
        <v>3.5714285714285712E-2</v>
      </c>
      <c r="V81" s="152">
        <v>7.1428571428571426E-3</v>
      </c>
      <c r="W81" s="155">
        <v>257</v>
      </c>
      <c r="X81" s="151">
        <v>520</v>
      </c>
      <c r="Y81" s="152">
        <v>0.04</v>
      </c>
      <c r="Z81" s="152">
        <v>0.04</v>
      </c>
      <c r="AA81" s="152">
        <v>8.0000000000000002E-3</v>
      </c>
      <c r="AB81" s="155">
        <v>73</v>
      </c>
      <c r="AC81" s="151">
        <v>680</v>
      </c>
      <c r="AD81" s="152">
        <v>8.7999999999999995E-2</v>
      </c>
      <c r="AE81" s="152">
        <v>4.6153846153846156E-2</v>
      </c>
      <c r="AF81" s="152">
        <v>9.2307692307692316E-3</v>
      </c>
      <c r="AG81" s="152">
        <v>0</v>
      </c>
      <c r="AH81" s="151">
        <v>435</v>
      </c>
      <c r="AI81" s="151">
        <v>570</v>
      </c>
      <c r="AJ81" s="152">
        <v>0</v>
      </c>
      <c r="AK81" s="152">
        <v>0</v>
      </c>
      <c r="AL81" s="155">
        <v>65</v>
      </c>
      <c r="AM81" s="151">
        <v>675</v>
      </c>
      <c r="AN81" s="152">
        <v>0.08</v>
      </c>
      <c r="AO81" s="151">
        <v>570</v>
      </c>
      <c r="AP81" s="151">
        <v>750</v>
      </c>
      <c r="AQ81" s="152">
        <v>0.08</v>
      </c>
      <c r="AR81" s="152">
        <v>1.6E-2</v>
      </c>
      <c r="AS81" s="223" t="s">
        <v>346</v>
      </c>
    </row>
    <row r="82" spans="1:45" ht="10.199999999999999" x14ac:dyDescent="0.2">
      <c r="B82" s="43" t="s">
        <v>221</v>
      </c>
      <c r="C82" s="155">
        <v>70</v>
      </c>
      <c r="D82" s="151">
        <v>253</v>
      </c>
      <c r="E82" s="152">
        <v>7.6595744680851063E-2</v>
      </c>
      <c r="F82" s="152">
        <v>5.4166666666666669E-2</v>
      </c>
      <c r="G82" s="152">
        <v>1.0833333333333334E-2</v>
      </c>
      <c r="H82" s="155">
        <v>618</v>
      </c>
      <c r="I82" s="151">
        <v>330</v>
      </c>
      <c r="J82" s="152">
        <v>6.4516129032258063E-2</v>
      </c>
      <c r="K82" s="152">
        <v>6.4516129032258063E-2</v>
      </c>
      <c r="L82" s="152">
        <v>1.2903225806451613E-2</v>
      </c>
      <c r="M82" s="155">
        <v>212</v>
      </c>
      <c r="N82" s="151">
        <v>380</v>
      </c>
      <c r="O82" s="152">
        <v>3.2608695652173912E-2</v>
      </c>
      <c r="P82" s="152">
        <v>2.7027027027027029E-2</v>
      </c>
      <c r="Q82" s="152">
        <v>5.4054054054054057E-3</v>
      </c>
      <c r="R82" s="155">
        <v>109</v>
      </c>
      <c r="S82" s="151">
        <v>330</v>
      </c>
      <c r="T82" s="152">
        <v>0.1</v>
      </c>
      <c r="U82" s="152">
        <v>0.1</v>
      </c>
      <c r="V82" s="152">
        <v>0.02</v>
      </c>
      <c r="W82" s="155">
        <v>460</v>
      </c>
      <c r="X82" s="151">
        <v>356</v>
      </c>
      <c r="Y82" s="152">
        <v>1.7142857142857144E-2</v>
      </c>
      <c r="Z82" s="152">
        <v>1.7142857142857144E-2</v>
      </c>
      <c r="AA82" s="152">
        <v>3.4285714285714288E-3</v>
      </c>
      <c r="AB82" s="155">
        <v>70</v>
      </c>
      <c r="AC82" s="151">
        <v>405</v>
      </c>
      <c r="AD82" s="152">
        <v>1.2500000000000001E-2</v>
      </c>
      <c r="AE82" s="152">
        <v>0</v>
      </c>
      <c r="AF82" s="152">
        <v>0</v>
      </c>
      <c r="AG82" s="152">
        <v>0</v>
      </c>
      <c r="AH82" s="151">
        <v>330</v>
      </c>
      <c r="AI82" s="151">
        <v>370</v>
      </c>
      <c r="AJ82" s="152">
        <v>0</v>
      </c>
      <c r="AK82" s="152">
        <v>0</v>
      </c>
      <c r="AL82" s="155">
        <v>61</v>
      </c>
      <c r="AM82" s="151">
        <v>410</v>
      </c>
      <c r="AN82" s="152">
        <v>2.5000000000000001E-2</v>
      </c>
      <c r="AO82" s="151">
        <v>370</v>
      </c>
      <c r="AP82" s="151">
        <v>470</v>
      </c>
      <c r="AQ82" s="152">
        <v>2.5000000000000001E-2</v>
      </c>
      <c r="AR82" s="152">
        <v>5.0000000000000001E-3</v>
      </c>
      <c r="AS82" s="223" t="s">
        <v>346</v>
      </c>
    </row>
    <row r="83" spans="1:45" ht="10.199999999999999" x14ac:dyDescent="0.2">
      <c r="B83" s="43" t="s">
        <v>222</v>
      </c>
      <c r="C83" s="155">
        <v>77</v>
      </c>
      <c r="D83" s="151">
        <v>220</v>
      </c>
      <c r="E83" s="152">
        <v>7.3170731707317069E-2</v>
      </c>
      <c r="F83" s="152">
        <v>2.3255813953488372E-2</v>
      </c>
      <c r="G83" s="152">
        <v>4.6511627906976744E-3</v>
      </c>
      <c r="H83" s="155">
        <v>467</v>
      </c>
      <c r="I83" s="151">
        <v>340</v>
      </c>
      <c r="J83" s="152">
        <v>1.4925373134328358E-2</v>
      </c>
      <c r="K83" s="152">
        <v>1.4925373134328358E-2</v>
      </c>
      <c r="L83" s="152">
        <v>2.9850746268656717E-3</v>
      </c>
      <c r="M83" s="155">
        <v>121</v>
      </c>
      <c r="N83" s="151">
        <v>400</v>
      </c>
      <c r="O83" s="152">
        <v>2.564102564102564E-2</v>
      </c>
      <c r="P83" s="152">
        <v>2.564102564102564E-2</v>
      </c>
      <c r="Q83" s="152">
        <v>5.1282051282051282E-3</v>
      </c>
      <c r="R83" s="155">
        <v>87</v>
      </c>
      <c r="S83" s="151">
        <v>350</v>
      </c>
      <c r="T83" s="152">
        <v>0</v>
      </c>
      <c r="U83" s="152">
        <v>0</v>
      </c>
      <c r="V83" s="152">
        <v>0</v>
      </c>
      <c r="W83" s="155">
        <v>196</v>
      </c>
      <c r="X83" s="151">
        <v>400</v>
      </c>
      <c r="Y83" s="152">
        <v>5.2631578947368418E-2</v>
      </c>
      <c r="Z83" s="152">
        <v>5.2631578947368418E-2</v>
      </c>
      <c r="AA83" s="152">
        <v>1.0526315789473684E-2</v>
      </c>
      <c r="AB83" s="155">
        <v>37</v>
      </c>
      <c r="AC83" s="151">
        <v>450</v>
      </c>
      <c r="AD83" s="152">
        <v>3.4482758620689655E-2</v>
      </c>
      <c r="AE83" s="152">
        <v>1.580135440180587E-2</v>
      </c>
      <c r="AF83" s="152">
        <v>3.1602708803611739E-3</v>
      </c>
      <c r="AG83" s="152">
        <v>3.9473684210526314E-2</v>
      </c>
      <c r="AH83" s="151">
        <v>350</v>
      </c>
      <c r="AI83" s="151">
        <v>360</v>
      </c>
      <c r="AJ83" s="152">
        <v>3.9473684210526314E-2</v>
      </c>
      <c r="AK83" s="152">
        <v>7.8947368421052634E-3</v>
      </c>
      <c r="AL83" s="155">
        <v>40</v>
      </c>
      <c r="AM83" s="151">
        <v>440</v>
      </c>
      <c r="AN83" s="152">
        <v>1.1494252873563218E-2</v>
      </c>
      <c r="AO83" s="151">
        <v>360</v>
      </c>
      <c r="AP83" s="151">
        <v>600</v>
      </c>
      <c r="AQ83" s="152">
        <v>1.1494252873563218E-2</v>
      </c>
      <c r="AR83" s="152">
        <v>2.2988505747126436E-3</v>
      </c>
      <c r="AS83" s="223" t="s">
        <v>346</v>
      </c>
    </row>
    <row r="84" spans="1:45" ht="10.199999999999999" x14ac:dyDescent="0.2">
      <c r="B84" s="43" t="s">
        <v>223</v>
      </c>
      <c r="C84" s="155">
        <v>14</v>
      </c>
      <c r="D84" s="151">
        <v>210</v>
      </c>
      <c r="E84" s="152">
        <v>0.05</v>
      </c>
      <c r="F84" s="152">
        <v>0.05</v>
      </c>
      <c r="G84" s="152">
        <v>0.01</v>
      </c>
      <c r="H84" s="155">
        <v>124</v>
      </c>
      <c r="I84" s="151">
        <v>295</v>
      </c>
      <c r="J84" s="152">
        <v>5.3571428571428568E-2</v>
      </c>
      <c r="K84" s="152">
        <v>5.3571428571428568E-2</v>
      </c>
      <c r="L84" s="152">
        <v>1.0714285714285714E-2</v>
      </c>
      <c r="M84" s="155">
        <v>60</v>
      </c>
      <c r="N84" s="151">
        <v>320</v>
      </c>
      <c r="O84" s="152">
        <v>3.2258064516129031E-2</v>
      </c>
      <c r="P84" s="152">
        <v>3.2258064516129031E-2</v>
      </c>
      <c r="Q84" s="152">
        <v>6.4516129032258064E-3</v>
      </c>
      <c r="R84" s="155">
        <v>22</v>
      </c>
      <c r="S84" s="151">
        <v>300</v>
      </c>
      <c r="T84" s="152">
        <v>5.2631578947368418E-2</v>
      </c>
      <c r="U84" s="152">
        <v>3.4482758620689655E-2</v>
      </c>
      <c r="V84" s="152">
        <v>6.8965517241379309E-3</v>
      </c>
      <c r="W84" s="155">
        <v>386</v>
      </c>
      <c r="X84" s="151">
        <v>320</v>
      </c>
      <c r="Y84" s="152">
        <v>0</v>
      </c>
      <c r="Z84" s="152">
        <v>0</v>
      </c>
      <c r="AA84" s="152">
        <v>0</v>
      </c>
      <c r="AB84" s="155">
        <v>278</v>
      </c>
      <c r="AC84" s="151">
        <v>370</v>
      </c>
      <c r="AD84" s="152">
        <v>2.7777777777777776E-2</v>
      </c>
      <c r="AE84" s="152">
        <v>2.7777777777777776E-2</v>
      </c>
      <c r="AF84" s="152">
        <v>5.5555555555555549E-3</v>
      </c>
      <c r="AG84" s="152">
        <v>0</v>
      </c>
      <c r="AH84" s="151">
        <v>300</v>
      </c>
      <c r="AI84" s="151">
        <v>350</v>
      </c>
      <c r="AJ84" s="152">
        <v>0</v>
      </c>
      <c r="AK84" s="152">
        <v>0</v>
      </c>
      <c r="AL84" s="155">
        <v>265</v>
      </c>
      <c r="AM84" s="151">
        <v>365</v>
      </c>
      <c r="AN84" s="152">
        <v>1.3888888888888888E-2</v>
      </c>
      <c r="AO84" s="151">
        <v>350</v>
      </c>
      <c r="AP84" s="151">
        <v>395</v>
      </c>
      <c r="AQ84" s="152">
        <v>1.3888888888888888E-2</v>
      </c>
      <c r="AR84" s="152">
        <v>2.7777777777777775E-3</v>
      </c>
      <c r="AS84" s="223" t="s">
        <v>346</v>
      </c>
    </row>
    <row r="85" spans="1:45" ht="10.199999999999999" x14ac:dyDescent="0.2">
      <c r="B85" s="43" t="s">
        <v>224</v>
      </c>
      <c r="C85" s="155">
        <v>329</v>
      </c>
      <c r="D85" s="151">
        <v>260</v>
      </c>
      <c r="E85" s="152">
        <v>0</v>
      </c>
      <c r="F85" s="152">
        <v>0</v>
      </c>
      <c r="G85" s="152">
        <v>0</v>
      </c>
      <c r="H85" s="155">
        <v>409</v>
      </c>
      <c r="I85" s="151">
        <v>345</v>
      </c>
      <c r="J85" s="152">
        <v>1.4705882352941176E-2</v>
      </c>
      <c r="K85" s="152">
        <v>1.4705882352941176E-2</v>
      </c>
      <c r="L85" s="152">
        <v>2.9411764705882353E-3</v>
      </c>
      <c r="M85" s="155">
        <v>44</v>
      </c>
      <c r="N85" s="151">
        <v>490</v>
      </c>
      <c r="O85" s="152">
        <v>-1.6064257028112448E-2</v>
      </c>
      <c r="P85" s="152">
        <v>-1.0101010101010102E-2</v>
      </c>
      <c r="Q85" s="152">
        <v>-2.0202020202020202E-3</v>
      </c>
      <c r="R85" s="155">
        <v>47</v>
      </c>
      <c r="S85" s="151">
        <v>430</v>
      </c>
      <c r="T85" s="152">
        <v>0</v>
      </c>
      <c r="U85" s="152">
        <v>0</v>
      </c>
      <c r="V85" s="152">
        <v>0</v>
      </c>
      <c r="W85" s="155">
        <v>78</v>
      </c>
      <c r="X85" s="151">
        <v>550</v>
      </c>
      <c r="Y85" s="152">
        <v>0.1</v>
      </c>
      <c r="Z85" s="152">
        <v>0.1</v>
      </c>
      <c r="AA85" s="152">
        <v>0.02</v>
      </c>
      <c r="AB85" s="155">
        <v>33</v>
      </c>
      <c r="AC85" s="151">
        <v>650</v>
      </c>
      <c r="AD85" s="152">
        <v>6.5573770491803282E-2</v>
      </c>
      <c r="AE85" s="152">
        <v>4.8387096774193547E-2</v>
      </c>
      <c r="AF85" s="152">
        <v>9.6774193548387101E-3</v>
      </c>
      <c r="AG85" s="152">
        <v>0.06</v>
      </c>
      <c r="AH85" s="151">
        <v>470</v>
      </c>
      <c r="AI85" s="151">
        <v>588</v>
      </c>
      <c r="AJ85" s="152">
        <v>0.06</v>
      </c>
      <c r="AK85" s="152">
        <v>1.2E-2</v>
      </c>
      <c r="AL85" s="155">
        <v>32</v>
      </c>
      <c r="AM85" s="151">
        <v>650</v>
      </c>
      <c r="AN85" s="152">
        <v>6.5573770491803282E-2</v>
      </c>
      <c r="AO85" s="151">
        <v>588</v>
      </c>
      <c r="AP85" s="151">
        <v>700</v>
      </c>
      <c r="AQ85" s="152">
        <v>6.5573770491803282E-2</v>
      </c>
      <c r="AR85" s="152">
        <v>1.3114754098360656E-2</v>
      </c>
      <c r="AS85" s="223" t="s">
        <v>346</v>
      </c>
    </row>
    <row r="86" spans="1:45" s="168" customFormat="1" ht="10.199999999999999" x14ac:dyDescent="0.2">
      <c r="B86" s="149" t="s">
        <v>37</v>
      </c>
      <c r="C86" s="165">
        <v>2220</v>
      </c>
      <c r="D86" s="166">
        <v>285</v>
      </c>
      <c r="E86" s="167">
        <v>1.7857142857142856E-2</v>
      </c>
      <c r="F86" s="167">
        <v>1.7857142857142856E-2</v>
      </c>
      <c r="G86" s="167">
        <v>3.5714285714285713E-3</v>
      </c>
      <c r="H86" s="165">
        <v>4923</v>
      </c>
      <c r="I86" s="166">
        <v>350</v>
      </c>
      <c r="J86" s="167">
        <v>2.9411764705882353E-2</v>
      </c>
      <c r="K86" s="167">
        <v>2.9411764705882353E-2</v>
      </c>
      <c r="L86" s="167">
        <v>5.8823529411764705E-3</v>
      </c>
      <c r="M86" s="165">
        <v>1241</v>
      </c>
      <c r="N86" s="166">
        <v>382</v>
      </c>
      <c r="O86" s="167">
        <v>3.2432432432432434E-2</v>
      </c>
      <c r="P86" s="167">
        <v>3.2432432432432434E-2</v>
      </c>
      <c r="Q86" s="167">
        <v>6.486486486486487E-3</v>
      </c>
      <c r="R86" s="165">
        <v>1073</v>
      </c>
      <c r="S86" s="166">
        <v>395</v>
      </c>
      <c r="T86" s="167">
        <v>3.9473684210526314E-2</v>
      </c>
      <c r="U86" s="167">
        <v>2.5974025974025976E-2</v>
      </c>
      <c r="V86" s="167">
        <v>5.1948051948051948E-3</v>
      </c>
      <c r="W86" s="165">
        <v>3976</v>
      </c>
      <c r="X86" s="166">
        <v>350</v>
      </c>
      <c r="Y86" s="167">
        <v>0</v>
      </c>
      <c r="Z86" s="167">
        <v>0</v>
      </c>
      <c r="AA86" s="167">
        <v>0</v>
      </c>
      <c r="AB86" s="165">
        <v>1331</v>
      </c>
      <c r="AC86" s="166">
        <v>400</v>
      </c>
      <c r="AD86" s="167">
        <v>5.2631578947368418E-2</v>
      </c>
      <c r="AE86" s="167">
        <v>3.896103896103896E-2</v>
      </c>
      <c r="AF86" s="167">
        <v>7.7922077922077922E-3</v>
      </c>
      <c r="AG86" s="167">
        <v>0</v>
      </c>
      <c r="AH86" s="166">
        <v>320</v>
      </c>
      <c r="AI86" s="166">
        <v>365</v>
      </c>
      <c r="AJ86" s="167">
        <v>0</v>
      </c>
      <c r="AK86" s="167">
        <v>0</v>
      </c>
      <c r="AL86" s="165">
        <v>1298</v>
      </c>
      <c r="AM86" s="166">
        <v>397</v>
      </c>
      <c r="AN86" s="167">
        <v>4.4736842105263158E-2</v>
      </c>
      <c r="AO86" s="166">
        <v>365</v>
      </c>
      <c r="AP86" s="166">
        <v>485</v>
      </c>
      <c r="AQ86" s="167">
        <v>4.4736842105263158E-2</v>
      </c>
      <c r="AR86" s="167">
        <v>8.9473684210526309E-3</v>
      </c>
      <c r="AS86" s="299"/>
    </row>
    <row r="87" spans="1:45" ht="10.199999999999999" x14ac:dyDescent="0.2">
      <c r="A87" s="38" t="s">
        <v>21</v>
      </c>
      <c r="B87" s="43" t="s">
        <v>225</v>
      </c>
      <c r="C87" s="155">
        <v>315</v>
      </c>
      <c r="D87" s="151">
        <v>232</v>
      </c>
      <c r="E87" s="152">
        <v>5.4545454545454543E-2</v>
      </c>
      <c r="F87" s="152">
        <v>5.4545454545454543E-2</v>
      </c>
      <c r="G87" s="152">
        <v>1.0909090909090908E-2</v>
      </c>
      <c r="H87" s="155">
        <v>601</v>
      </c>
      <c r="I87" s="151">
        <v>330</v>
      </c>
      <c r="J87" s="152">
        <v>3.125E-2</v>
      </c>
      <c r="K87" s="152">
        <v>3.125E-2</v>
      </c>
      <c r="L87" s="152">
        <v>6.2500000000000003E-3</v>
      </c>
      <c r="M87" s="155">
        <v>234</v>
      </c>
      <c r="N87" s="151">
        <v>380</v>
      </c>
      <c r="O87" s="152">
        <v>1.876675603217158E-2</v>
      </c>
      <c r="P87" s="152">
        <v>0</v>
      </c>
      <c r="Q87" s="152">
        <v>0</v>
      </c>
      <c r="R87" s="155">
        <v>122</v>
      </c>
      <c r="S87" s="151">
        <v>330</v>
      </c>
      <c r="T87" s="152">
        <v>3.125E-2</v>
      </c>
      <c r="U87" s="152">
        <v>0</v>
      </c>
      <c r="V87" s="152">
        <v>0</v>
      </c>
      <c r="W87" s="155">
        <v>928</v>
      </c>
      <c r="X87" s="151">
        <v>370</v>
      </c>
      <c r="Y87" s="152">
        <v>5.7142857142857141E-2</v>
      </c>
      <c r="Z87" s="152">
        <v>2.7777777777777776E-2</v>
      </c>
      <c r="AA87" s="152">
        <v>5.5555555555555549E-3</v>
      </c>
      <c r="AB87" s="155">
        <v>595</v>
      </c>
      <c r="AC87" s="151">
        <v>390</v>
      </c>
      <c r="AD87" s="152">
        <v>1.2987012987012988E-2</v>
      </c>
      <c r="AE87" s="152">
        <v>0</v>
      </c>
      <c r="AF87" s="152">
        <v>0</v>
      </c>
      <c r="AG87" s="152">
        <v>2.8571428571428571E-2</v>
      </c>
      <c r="AH87" s="151">
        <v>340</v>
      </c>
      <c r="AI87" s="151">
        <v>360</v>
      </c>
      <c r="AJ87" s="152">
        <v>2.8571428571428571E-2</v>
      </c>
      <c r="AK87" s="152">
        <v>5.7142857142857143E-3</v>
      </c>
      <c r="AL87" s="155">
        <v>592</v>
      </c>
      <c r="AM87" s="151">
        <v>388</v>
      </c>
      <c r="AN87" s="152">
        <v>7.7922077922077922E-3</v>
      </c>
      <c r="AO87" s="151">
        <v>360</v>
      </c>
      <c r="AP87" s="151">
        <v>460</v>
      </c>
      <c r="AQ87" s="152">
        <v>7.7922077922077922E-3</v>
      </c>
      <c r="AR87" s="152">
        <v>1.5584415584415584E-3</v>
      </c>
      <c r="AS87" s="223" t="s">
        <v>346</v>
      </c>
    </row>
    <row r="88" spans="1:45" ht="10.199999999999999" x14ac:dyDescent="0.2">
      <c r="B88" s="43" t="s">
        <v>226</v>
      </c>
      <c r="C88" s="155">
        <v>28</v>
      </c>
      <c r="D88" s="151">
        <v>285</v>
      </c>
      <c r="E88" s="152">
        <v>0.26666666666666666</v>
      </c>
      <c r="F88" s="152">
        <v>0.21276595744680851</v>
      </c>
      <c r="G88" s="152">
        <v>4.2553191489361701E-2</v>
      </c>
      <c r="H88" s="155">
        <v>142</v>
      </c>
      <c r="I88" s="151">
        <v>340</v>
      </c>
      <c r="J88" s="152">
        <v>3.0303030303030304E-2</v>
      </c>
      <c r="K88" s="152">
        <v>3.0303030303030304E-2</v>
      </c>
      <c r="L88" s="152">
        <v>6.0606060606060606E-3</v>
      </c>
      <c r="M88" s="155">
        <v>123</v>
      </c>
      <c r="N88" s="151">
        <v>410</v>
      </c>
      <c r="O88" s="152">
        <v>2.5000000000000001E-2</v>
      </c>
      <c r="P88" s="152">
        <v>2.5000000000000001E-2</v>
      </c>
      <c r="Q88" s="152">
        <v>5.0000000000000001E-3</v>
      </c>
      <c r="R88" s="155">
        <v>33</v>
      </c>
      <c r="S88" s="151">
        <v>355</v>
      </c>
      <c r="T88" s="152">
        <v>1.4285714285714285E-2</v>
      </c>
      <c r="U88" s="152">
        <v>1.4285714285714285E-2</v>
      </c>
      <c r="V88" s="152">
        <v>2.8571428571428571E-3</v>
      </c>
      <c r="W88" s="155">
        <v>230</v>
      </c>
      <c r="X88" s="151">
        <v>420</v>
      </c>
      <c r="Y88" s="152">
        <v>0.05</v>
      </c>
      <c r="Z88" s="152">
        <v>0.05</v>
      </c>
      <c r="AA88" s="152">
        <v>0.01</v>
      </c>
      <c r="AB88" s="155">
        <v>78</v>
      </c>
      <c r="AC88" s="151">
        <v>500</v>
      </c>
      <c r="AD88" s="152">
        <v>-9.9009900990099011E-3</v>
      </c>
      <c r="AE88" s="152">
        <v>0</v>
      </c>
      <c r="AF88" s="152">
        <v>0</v>
      </c>
      <c r="AG88" s="152">
        <v>4.4999999999999998E-2</v>
      </c>
      <c r="AH88" s="151">
        <v>375</v>
      </c>
      <c r="AI88" s="151">
        <v>440</v>
      </c>
      <c r="AJ88" s="152">
        <v>4.4999999999999998E-2</v>
      </c>
      <c r="AK88" s="152">
        <v>8.9999999999999993E-3</v>
      </c>
      <c r="AL88" s="155">
        <v>82</v>
      </c>
      <c r="AM88" s="151">
        <v>505</v>
      </c>
      <c r="AN88" s="152">
        <v>0</v>
      </c>
      <c r="AO88" s="151">
        <v>440</v>
      </c>
      <c r="AP88" s="151">
        <v>580</v>
      </c>
      <c r="AQ88" s="152">
        <v>0</v>
      </c>
      <c r="AR88" s="152">
        <v>0</v>
      </c>
      <c r="AS88" s="223" t="s">
        <v>346</v>
      </c>
    </row>
    <row r="89" spans="1:45" ht="10.199999999999999" x14ac:dyDescent="0.2">
      <c r="B89" s="43" t="s">
        <v>227</v>
      </c>
      <c r="C89" s="155">
        <v>237</v>
      </c>
      <c r="D89" s="151">
        <v>280</v>
      </c>
      <c r="E89" s="152">
        <v>1.8181818181818181E-2</v>
      </c>
      <c r="F89" s="152">
        <v>1.8181818181818181E-2</v>
      </c>
      <c r="G89" s="152">
        <v>3.6363636363636364E-3</v>
      </c>
      <c r="H89" s="155">
        <v>223</v>
      </c>
      <c r="I89" s="151">
        <v>350</v>
      </c>
      <c r="J89" s="152">
        <v>0</v>
      </c>
      <c r="K89" s="152">
        <v>0</v>
      </c>
      <c r="L89" s="152">
        <v>0</v>
      </c>
      <c r="M89" s="155">
        <v>27</v>
      </c>
      <c r="N89" s="151">
        <v>550</v>
      </c>
      <c r="O89" s="152">
        <v>-2.6548672566371681E-2</v>
      </c>
      <c r="P89" s="152">
        <v>-5.1724137931034482E-2</v>
      </c>
      <c r="Q89" s="152">
        <v>-1.0344827586206896E-2</v>
      </c>
      <c r="R89" s="155">
        <v>18</v>
      </c>
      <c r="S89" s="151">
        <v>485</v>
      </c>
      <c r="T89" s="152">
        <v>7.7777777777777779E-2</v>
      </c>
      <c r="U89" s="152">
        <v>0.10227272727272728</v>
      </c>
      <c r="V89" s="152">
        <v>2.0454545454545454E-2</v>
      </c>
      <c r="W89" s="155">
        <v>74</v>
      </c>
      <c r="X89" s="151">
        <v>580</v>
      </c>
      <c r="Y89" s="152">
        <v>8.4112149532710276E-2</v>
      </c>
      <c r="Z89" s="152">
        <v>5.4545454545454543E-2</v>
      </c>
      <c r="AA89" s="152">
        <v>1.0909090909090908E-2</v>
      </c>
      <c r="AB89" s="155">
        <v>14</v>
      </c>
      <c r="AC89" s="151">
        <v>760</v>
      </c>
      <c r="AD89" s="152">
        <v>2.9810298102981029E-2</v>
      </c>
      <c r="AE89" s="152">
        <v>6.6225165562913907E-3</v>
      </c>
      <c r="AF89" s="152">
        <v>1.3245033112582781E-3</v>
      </c>
      <c r="AG89" s="152">
        <v>8.4112149532710276E-2</v>
      </c>
      <c r="AH89" s="151">
        <v>500</v>
      </c>
      <c r="AI89" s="151">
        <v>700</v>
      </c>
      <c r="AJ89" s="152">
        <v>8.4112149532710276E-2</v>
      </c>
      <c r="AK89" s="152">
        <v>1.6822429906542057E-2</v>
      </c>
      <c r="AL89" s="155">
        <v>18</v>
      </c>
      <c r="AM89" s="151">
        <v>760</v>
      </c>
      <c r="AN89" s="152">
        <v>2.9810298102981029E-2</v>
      </c>
      <c r="AO89" s="151">
        <v>700</v>
      </c>
      <c r="AP89" s="151">
        <v>815</v>
      </c>
      <c r="AQ89" s="152">
        <v>2.9810298102981029E-2</v>
      </c>
      <c r="AR89" s="152">
        <v>5.962059620596206E-3</v>
      </c>
      <c r="AS89" s="223" t="s">
        <v>346</v>
      </c>
    </row>
    <row r="90" spans="1:45" ht="10.199999999999999" x14ac:dyDescent="0.2">
      <c r="A90" s="43"/>
      <c r="B90" s="43" t="s">
        <v>228</v>
      </c>
      <c r="C90" s="155">
        <v>68</v>
      </c>
      <c r="D90" s="151">
        <v>295</v>
      </c>
      <c r="E90" s="152">
        <v>5.3571428571428568E-2</v>
      </c>
      <c r="F90" s="152">
        <v>3.5087719298245612E-2</v>
      </c>
      <c r="G90" s="152">
        <v>7.0175438596491221E-3</v>
      </c>
      <c r="H90" s="155">
        <v>418</v>
      </c>
      <c r="I90" s="151">
        <v>350</v>
      </c>
      <c r="J90" s="152">
        <v>2.9411764705882353E-2</v>
      </c>
      <c r="K90" s="152">
        <v>1.4492753623188406E-2</v>
      </c>
      <c r="L90" s="152">
        <v>2.8985507246376812E-3</v>
      </c>
      <c r="M90" s="155">
        <v>139</v>
      </c>
      <c r="N90" s="151">
        <v>415</v>
      </c>
      <c r="O90" s="152">
        <v>3.7499999999999999E-2</v>
      </c>
      <c r="P90" s="152">
        <v>3.7499999999999999E-2</v>
      </c>
      <c r="Q90" s="152">
        <v>7.4999999999999997E-3</v>
      </c>
      <c r="R90" s="155">
        <v>140</v>
      </c>
      <c r="S90" s="151">
        <v>330</v>
      </c>
      <c r="T90" s="152">
        <v>0</v>
      </c>
      <c r="U90" s="152">
        <v>0</v>
      </c>
      <c r="V90" s="152">
        <v>0</v>
      </c>
      <c r="W90" s="155">
        <v>298</v>
      </c>
      <c r="X90" s="151">
        <v>370</v>
      </c>
      <c r="Y90" s="152">
        <v>-3.896103896103896E-2</v>
      </c>
      <c r="Z90" s="152">
        <v>-3.3942558746736295E-2</v>
      </c>
      <c r="AA90" s="152">
        <v>-6.7885117493472593E-3</v>
      </c>
      <c r="AB90" s="155">
        <v>65</v>
      </c>
      <c r="AC90" s="151">
        <v>480</v>
      </c>
      <c r="AD90" s="152">
        <v>8.35214446952596E-2</v>
      </c>
      <c r="AE90" s="152">
        <v>6.6666666666666666E-2</v>
      </c>
      <c r="AF90" s="152">
        <v>1.3333333333333332E-2</v>
      </c>
      <c r="AG90" s="152">
        <v>-3.896103896103896E-2</v>
      </c>
      <c r="AH90" s="151">
        <v>330</v>
      </c>
      <c r="AI90" s="151">
        <v>365</v>
      </c>
      <c r="AJ90" s="152">
        <v>-3.896103896103896E-2</v>
      </c>
      <c r="AK90" s="152">
        <v>-7.7922077922077922E-3</v>
      </c>
      <c r="AL90" s="155">
        <v>76</v>
      </c>
      <c r="AM90" s="151">
        <v>473</v>
      </c>
      <c r="AN90" s="152">
        <v>6.772009029345373E-2</v>
      </c>
      <c r="AO90" s="151">
        <v>365</v>
      </c>
      <c r="AP90" s="151">
        <v>550</v>
      </c>
      <c r="AQ90" s="152">
        <v>6.772009029345373E-2</v>
      </c>
      <c r="AR90" s="152">
        <v>1.3544018058690746E-2</v>
      </c>
      <c r="AS90" s="223" t="s">
        <v>346</v>
      </c>
    </row>
    <row r="91" spans="1:45" ht="10.199999999999999" x14ac:dyDescent="0.2">
      <c r="A91" s="43"/>
      <c r="B91" s="43" t="s">
        <v>229</v>
      </c>
      <c r="C91" s="155">
        <v>46</v>
      </c>
      <c r="D91" s="151">
        <v>288</v>
      </c>
      <c r="E91" s="152">
        <v>-6.8965517241379309E-3</v>
      </c>
      <c r="F91" s="152">
        <v>-6.8965517241379309E-3</v>
      </c>
      <c r="G91" s="152">
        <v>-1.3793103448275861E-3</v>
      </c>
      <c r="H91" s="155">
        <v>217</v>
      </c>
      <c r="I91" s="151">
        <v>370</v>
      </c>
      <c r="J91" s="152">
        <v>5.7142857142857141E-2</v>
      </c>
      <c r="K91" s="152">
        <v>5.7142857142857141E-2</v>
      </c>
      <c r="L91" s="152">
        <v>1.1428571428571429E-2</v>
      </c>
      <c r="M91" s="155">
        <v>71</v>
      </c>
      <c r="N91" s="151">
        <v>500</v>
      </c>
      <c r="O91" s="152">
        <v>8.6956521739130432E-2</v>
      </c>
      <c r="P91" s="152">
        <v>6.3829787234042548E-2</v>
      </c>
      <c r="Q91" s="152">
        <v>1.276595744680851E-2</v>
      </c>
      <c r="R91" s="155">
        <v>35</v>
      </c>
      <c r="S91" s="151">
        <v>420</v>
      </c>
      <c r="T91" s="152">
        <v>0</v>
      </c>
      <c r="U91" s="152">
        <v>0.05</v>
      </c>
      <c r="V91" s="152">
        <v>0.01</v>
      </c>
      <c r="W91" s="155">
        <v>96</v>
      </c>
      <c r="X91" s="151">
        <v>528</v>
      </c>
      <c r="Y91" s="152">
        <v>5.6000000000000001E-2</v>
      </c>
      <c r="Z91" s="152">
        <v>0.10460251046025104</v>
      </c>
      <c r="AA91" s="152">
        <v>2.0920502092050208E-2</v>
      </c>
      <c r="AB91" s="155">
        <v>30</v>
      </c>
      <c r="AC91" s="151">
        <v>678</v>
      </c>
      <c r="AD91" s="152">
        <v>-3.1428571428571431E-2</v>
      </c>
      <c r="AE91" s="152">
        <v>-3.8297872340425532E-2</v>
      </c>
      <c r="AF91" s="152">
        <v>-7.659574468085106E-3</v>
      </c>
      <c r="AG91" s="152">
        <v>0</v>
      </c>
      <c r="AH91" s="151">
        <v>440</v>
      </c>
      <c r="AI91" s="151">
        <v>550</v>
      </c>
      <c r="AJ91" s="152">
        <v>0</v>
      </c>
      <c r="AK91" s="152">
        <v>0</v>
      </c>
      <c r="AL91" s="155">
        <v>32</v>
      </c>
      <c r="AM91" s="151">
        <v>678</v>
      </c>
      <c r="AN91" s="152">
        <v>-3.1428571428571431E-2</v>
      </c>
      <c r="AO91" s="151">
        <v>550</v>
      </c>
      <c r="AP91" s="151">
        <v>875</v>
      </c>
      <c r="AQ91" s="152">
        <v>-3.1428571428571431E-2</v>
      </c>
      <c r="AR91" s="152">
        <v>-6.285714285714286E-3</v>
      </c>
      <c r="AS91" s="223" t="s">
        <v>346</v>
      </c>
    </row>
    <row r="92" spans="1:45" ht="10.199999999999999" x14ac:dyDescent="0.2">
      <c r="A92" s="43"/>
      <c r="B92" s="43" t="s">
        <v>230</v>
      </c>
      <c r="C92" s="155">
        <v>78</v>
      </c>
      <c r="D92" s="151">
        <v>270</v>
      </c>
      <c r="E92" s="152">
        <v>-3.5714285714285712E-2</v>
      </c>
      <c r="F92" s="152">
        <v>-3.5714285714285712E-2</v>
      </c>
      <c r="G92" s="152">
        <v>-7.1428571428571426E-3</v>
      </c>
      <c r="H92" s="155">
        <v>272</v>
      </c>
      <c r="I92" s="151">
        <v>300</v>
      </c>
      <c r="J92" s="152">
        <v>0</v>
      </c>
      <c r="K92" s="152">
        <v>0</v>
      </c>
      <c r="L92" s="152">
        <v>0</v>
      </c>
      <c r="M92" s="155">
        <v>145</v>
      </c>
      <c r="N92" s="151">
        <v>320</v>
      </c>
      <c r="O92" s="152">
        <v>1.5873015873015872E-2</v>
      </c>
      <c r="P92" s="152">
        <v>0</v>
      </c>
      <c r="Q92" s="152">
        <v>0</v>
      </c>
      <c r="R92" s="155">
        <v>87</v>
      </c>
      <c r="S92" s="151">
        <v>310</v>
      </c>
      <c r="T92" s="152">
        <v>3.3333333333333333E-2</v>
      </c>
      <c r="U92" s="152">
        <v>3.3333333333333333E-2</v>
      </c>
      <c r="V92" s="152">
        <v>6.6666666666666662E-3</v>
      </c>
      <c r="W92" s="155">
        <v>900</v>
      </c>
      <c r="X92" s="151">
        <v>340</v>
      </c>
      <c r="Y92" s="152">
        <v>0</v>
      </c>
      <c r="Z92" s="152">
        <v>0</v>
      </c>
      <c r="AA92" s="152">
        <v>0</v>
      </c>
      <c r="AB92" s="155">
        <v>387</v>
      </c>
      <c r="AC92" s="151">
        <v>390</v>
      </c>
      <c r="AD92" s="152">
        <v>2.6315789473684209E-2</v>
      </c>
      <c r="AE92" s="152">
        <v>2.6315789473684209E-2</v>
      </c>
      <c r="AF92" s="152">
        <v>5.263157894736842E-3</v>
      </c>
      <c r="AG92" s="152">
        <v>0</v>
      </c>
      <c r="AH92" s="151">
        <v>320</v>
      </c>
      <c r="AI92" s="151">
        <v>365</v>
      </c>
      <c r="AJ92" s="152">
        <v>0</v>
      </c>
      <c r="AK92" s="152">
        <v>0</v>
      </c>
      <c r="AL92" s="155">
        <v>392</v>
      </c>
      <c r="AM92" s="151">
        <v>385</v>
      </c>
      <c r="AN92" s="152">
        <v>1.3157894736842105E-2</v>
      </c>
      <c r="AO92" s="151">
        <v>365</v>
      </c>
      <c r="AP92" s="151">
        <v>410</v>
      </c>
      <c r="AQ92" s="152">
        <v>1.3157894736842105E-2</v>
      </c>
      <c r="AR92" s="152">
        <v>2.631578947368421E-3</v>
      </c>
      <c r="AS92" s="223" t="s">
        <v>346</v>
      </c>
    </row>
    <row r="93" spans="1:45" ht="10.199999999999999" x14ac:dyDescent="0.2">
      <c r="B93" s="43" t="s">
        <v>231</v>
      </c>
      <c r="C93" s="155">
        <v>361</v>
      </c>
      <c r="D93" s="151">
        <v>300</v>
      </c>
      <c r="E93" s="152">
        <v>7.1428571428571425E-2</v>
      </c>
      <c r="F93" s="152">
        <v>5.2631578947368418E-2</v>
      </c>
      <c r="G93" s="152">
        <v>1.0526315789473684E-2</v>
      </c>
      <c r="H93" s="155">
        <v>368</v>
      </c>
      <c r="I93" s="151">
        <v>430</v>
      </c>
      <c r="J93" s="152">
        <v>2.3809523809523808E-2</v>
      </c>
      <c r="K93" s="152">
        <v>2.3809523809523808E-2</v>
      </c>
      <c r="L93" s="152">
        <v>4.7619047619047615E-3</v>
      </c>
      <c r="M93" s="155">
        <v>49</v>
      </c>
      <c r="N93" s="151">
        <v>600</v>
      </c>
      <c r="O93" s="152">
        <v>0</v>
      </c>
      <c r="P93" s="152">
        <v>0</v>
      </c>
      <c r="Q93" s="152">
        <v>0</v>
      </c>
      <c r="R93" s="155">
        <v>155</v>
      </c>
      <c r="S93" s="151">
        <v>530</v>
      </c>
      <c r="T93" s="152">
        <v>7.0707070707070704E-2</v>
      </c>
      <c r="U93" s="152">
        <v>7.0707070707070704E-2</v>
      </c>
      <c r="V93" s="152">
        <v>1.4141414141414141E-2</v>
      </c>
      <c r="W93" s="155">
        <v>190</v>
      </c>
      <c r="X93" s="151">
        <v>615</v>
      </c>
      <c r="Y93" s="152">
        <v>6.0344827586206899E-2</v>
      </c>
      <c r="Z93" s="152">
        <v>4.5918367346938778E-2</v>
      </c>
      <c r="AA93" s="152">
        <v>9.1836734693877559E-3</v>
      </c>
      <c r="AB93" s="155">
        <v>27</v>
      </c>
      <c r="AC93" s="151">
        <v>760</v>
      </c>
      <c r="AD93" s="152">
        <v>8.5714285714285715E-2</v>
      </c>
      <c r="AE93" s="152">
        <v>8.5714285714285715E-2</v>
      </c>
      <c r="AF93" s="152">
        <v>1.7142857142857144E-2</v>
      </c>
      <c r="AG93" s="152">
        <v>3.4482758620689655E-2</v>
      </c>
      <c r="AH93" s="151">
        <v>520</v>
      </c>
      <c r="AI93" s="151">
        <v>700</v>
      </c>
      <c r="AJ93" s="152">
        <v>3.4482758620689655E-2</v>
      </c>
      <c r="AK93" s="152">
        <v>6.8965517241379309E-3</v>
      </c>
      <c r="AL93" s="155">
        <v>30</v>
      </c>
      <c r="AM93" s="151">
        <v>755</v>
      </c>
      <c r="AN93" s="152">
        <v>7.857142857142857E-2</v>
      </c>
      <c r="AO93" s="151">
        <v>700</v>
      </c>
      <c r="AP93" s="151">
        <v>820</v>
      </c>
      <c r="AQ93" s="152">
        <v>7.857142857142857E-2</v>
      </c>
      <c r="AR93" s="152">
        <v>1.5714285714285715E-2</v>
      </c>
      <c r="AS93" s="223" t="s">
        <v>346</v>
      </c>
    </row>
    <row r="94" spans="1:45" ht="10.199999999999999" x14ac:dyDescent="0.2">
      <c r="B94" s="43" t="s">
        <v>232</v>
      </c>
      <c r="C94" s="155">
        <v>258</v>
      </c>
      <c r="D94" s="151">
        <v>280</v>
      </c>
      <c r="E94" s="152">
        <v>3.7037037037037035E-2</v>
      </c>
      <c r="F94" s="152">
        <v>4.4776119402985072E-2</v>
      </c>
      <c r="G94" s="152">
        <v>8.9552238805970137E-3</v>
      </c>
      <c r="H94" s="155">
        <v>515</v>
      </c>
      <c r="I94" s="151">
        <v>360</v>
      </c>
      <c r="J94" s="152">
        <v>2.8571428571428571E-2</v>
      </c>
      <c r="K94" s="152">
        <v>2.8571428571428571E-2</v>
      </c>
      <c r="L94" s="152">
        <v>5.7142857142857143E-3</v>
      </c>
      <c r="M94" s="155">
        <v>94</v>
      </c>
      <c r="N94" s="151">
        <v>430</v>
      </c>
      <c r="O94" s="152">
        <v>-2.2727272727272728E-2</v>
      </c>
      <c r="P94" s="152">
        <v>0</v>
      </c>
      <c r="Q94" s="152">
        <v>0</v>
      </c>
      <c r="R94" s="155">
        <v>162</v>
      </c>
      <c r="S94" s="151">
        <v>390</v>
      </c>
      <c r="T94" s="152">
        <v>2.6315789473684209E-2</v>
      </c>
      <c r="U94" s="152">
        <v>3.1746031746031744E-2</v>
      </c>
      <c r="V94" s="152">
        <v>6.3492063492063492E-3</v>
      </c>
      <c r="W94" s="155">
        <v>316</v>
      </c>
      <c r="X94" s="151">
        <v>430</v>
      </c>
      <c r="Y94" s="152">
        <v>4.878048780487805E-2</v>
      </c>
      <c r="Z94" s="152">
        <v>2.3809523809523808E-2</v>
      </c>
      <c r="AA94" s="152">
        <v>4.7619047619047615E-3</v>
      </c>
      <c r="AB94" s="155">
        <v>62</v>
      </c>
      <c r="AC94" s="151">
        <v>500</v>
      </c>
      <c r="AD94" s="152">
        <v>6.3829787234042548E-2</v>
      </c>
      <c r="AE94" s="152">
        <v>4.1666666666666664E-2</v>
      </c>
      <c r="AF94" s="152">
        <v>8.3333333333333332E-3</v>
      </c>
      <c r="AG94" s="152">
        <v>4.878048780487805E-2</v>
      </c>
      <c r="AH94" s="151">
        <v>390</v>
      </c>
      <c r="AI94" s="151">
        <v>450</v>
      </c>
      <c r="AJ94" s="152">
        <v>4.878048780487805E-2</v>
      </c>
      <c r="AK94" s="152">
        <v>9.7560975609756097E-3</v>
      </c>
      <c r="AL94" s="155">
        <v>59</v>
      </c>
      <c r="AM94" s="151">
        <v>500</v>
      </c>
      <c r="AN94" s="152">
        <v>6.3829787234042548E-2</v>
      </c>
      <c r="AO94" s="151">
        <v>450</v>
      </c>
      <c r="AP94" s="151">
        <v>550</v>
      </c>
      <c r="AQ94" s="152">
        <v>6.3829787234042548E-2</v>
      </c>
      <c r="AR94" s="152">
        <v>1.276595744680851E-2</v>
      </c>
      <c r="AS94" s="223" t="s">
        <v>346</v>
      </c>
    </row>
    <row r="95" spans="1:45" ht="10.199999999999999" x14ac:dyDescent="0.2">
      <c r="B95" s="43" t="s">
        <v>233</v>
      </c>
      <c r="C95" s="155">
        <v>229</v>
      </c>
      <c r="D95" s="151">
        <v>280</v>
      </c>
      <c r="E95" s="152">
        <v>1.8181818181818181E-2</v>
      </c>
      <c r="F95" s="152">
        <v>7.1942446043165471E-3</v>
      </c>
      <c r="G95" s="152">
        <v>1.4388489208633094E-3</v>
      </c>
      <c r="H95" s="155">
        <v>756</v>
      </c>
      <c r="I95" s="151">
        <v>320</v>
      </c>
      <c r="J95" s="152">
        <v>3.2258064516129031E-2</v>
      </c>
      <c r="K95" s="152">
        <v>1.5873015873015872E-2</v>
      </c>
      <c r="L95" s="152">
        <v>3.1746031746031746E-3</v>
      </c>
      <c r="M95" s="155">
        <v>194</v>
      </c>
      <c r="N95" s="151">
        <v>370</v>
      </c>
      <c r="O95" s="152">
        <v>1.3698630136986301E-2</v>
      </c>
      <c r="P95" s="152">
        <v>1.3698630136986301E-2</v>
      </c>
      <c r="Q95" s="152">
        <v>2.7397260273972603E-3</v>
      </c>
      <c r="R95" s="155">
        <v>165</v>
      </c>
      <c r="S95" s="151">
        <v>320</v>
      </c>
      <c r="T95" s="152">
        <v>3.2258064516129031E-2</v>
      </c>
      <c r="U95" s="152">
        <v>3.2258064516129031E-2</v>
      </c>
      <c r="V95" s="152">
        <v>6.4516129032258064E-3</v>
      </c>
      <c r="W95" s="155">
        <v>444</v>
      </c>
      <c r="X95" s="151">
        <v>350</v>
      </c>
      <c r="Y95" s="152">
        <v>0</v>
      </c>
      <c r="Z95" s="152">
        <v>0</v>
      </c>
      <c r="AA95" s="152">
        <v>0</v>
      </c>
      <c r="AB95" s="155">
        <v>65</v>
      </c>
      <c r="AC95" s="151">
        <v>400</v>
      </c>
      <c r="AD95" s="152">
        <v>0</v>
      </c>
      <c r="AE95" s="152">
        <v>2.5062656641604009E-3</v>
      </c>
      <c r="AF95" s="152">
        <v>5.0125313283208019E-4</v>
      </c>
      <c r="AG95" s="152">
        <v>0</v>
      </c>
      <c r="AH95" s="151">
        <v>320</v>
      </c>
      <c r="AI95" s="151">
        <v>350</v>
      </c>
      <c r="AJ95" s="152">
        <v>0</v>
      </c>
      <c r="AK95" s="152">
        <v>0</v>
      </c>
      <c r="AL95" s="155">
        <v>69</v>
      </c>
      <c r="AM95" s="151">
        <v>391</v>
      </c>
      <c r="AN95" s="152">
        <v>-2.2499999999999999E-2</v>
      </c>
      <c r="AO95" s="151">
        <v>350</v>
      </c>
      <c r="AP95" s="151">
        <v>445</v>
      </c>
      <c r="AQ95" s="152">
        <v>-2.2499999999999999E-2</v>
      </c>
      <c r="AR95" s="152">
        <v>-4.4999999999999997E-3</v>
      </c>
      <c r="AS95" s="223" t="s">
        <v>346</v>
      </c>
    </row>
    <row r="96" spans="1:45" ht="10.199999999999999" x14ac:dyDescent="0.2">
      <c r="B96" s="43" t="s">
        <v>234</v>
      </c>
      <c r="C96" s="155">
        <v>40</v>
      </c>
      <c r="D96" s="151">
        <v>270</v>
      </c>
      <c r="E96" s="152">
        <v>3.8461538461538464E-2</v>
      </c>
      <c r="F96" s="152">
        <v>3.8461538461538464E-2</v>
      </c>
      <c r="G96" s="152">
        <v>7.6923076923076927E-3</v>
      </c>
      <c r="H96" s="155">
        <v>256</v>
      </c>
      <c r="I96" s="151">
        <v>300</v>
      </c>
      <c r="J96" s="152">
        <v>3.4482758620689655E-2</v>
      </c>
      <c r="K96" s="152">
        <v>3.4482758620689655E-2</v>
      </c>
      <c r="L96" s="152">
        <v>6.8965517241379309E-3</v>
      </c>
      <c r="M96" s="155">
        <v>73</v>
      </c>
      <c r="N96" s="151">
        <v>330</v>
      </c>
      <c r="O96" s="152">
        <v>3.125E-2</v>
      </c>
      <c r="P96" s="152">
        <v>3.125E-2</v>
      </c>
      <c r="Q96" s="152">
        <v>6.2500000000000003E-3</v>
      </c>
      <c r="R96" s="155">
        <v>51</v>
      </c>
      <c r="S96" s="151">
        <v>310</v>
      </c>
      <c r="T96" s="152">
        <v>3.3333333333333333E-2</v>
      </c>
      <c r="U96" s="152">
        <v>3.3333333333333333E-2</v>
      </c>
      <c r="V96" s="152">
        <v>6.6666666666666662E-3</v>
      </c>
      <c r="W96" s="155">
        <v>494</v>
      </c>
      <c r="X96" s="151">
        <v>330</v>
      </c>
      <c r="Y96" s="152">
        <v>3.125E-2</v>
      </c>
      <c r="Z96" s="152">
        <v>3.125E-2</v>
      </c>
      <c r="AA96" s="152">
        <v>6.2500000000000003E-3</v>
      </c>
      <c r="AB96" s="155">
        <v>87</v>
      </c>
      <c r="AC96" s="151">
        <v>385</v>
      </c>
      <c r="AD96" s="152">
        <v>1.3157894736842105E-2</v>
      </c>
      <c r="AE96" s="152">
        <v>1.3157894736842105E-2</v>
      </c>
      <c r="AF96" s="152">
        <v>2.631578947368421E-3</v>
      </c>
      <c r="AG96" s="152">
        <v>3.125E-2</v>
      </c>
      <c r="AH96" s="151">
        <v>310</v>
      </c>
      <c r="AI96" s="151">
        <v>365</v>
      </c>
      <c r="AJ96" s="152">
        <v>3.125E-2</v>
      </c>
      <c r="AK96" s="152">
        <v>6.2500000000000003E-3</v>
      </c>
      <c r="AL96" s="155">
        <v>82</v>
      </c>
      <c r="AM96" s="151">
        <v>390</v>
      </c>
      <c r="AN96" s="152">
        <v>2.6315789473684209E-2</v>
      </c>
      <c r="AO96" s="151">
        <v>365</v>
      </c>
      <c r="AP96" s="151">
        <v>400</v>
      </c>
      <c r="AQ96" s="152">
        <v>2.6315789473684209E-2</v>
      </c>
      <c r="AR96" s="152">
        <v>5.263157894736842E-3</v>
      </c>
      <c r="AS96" s="223" t="s">
        <v>346</v>
      </c>
    </row>
    <row r="97" spans="1:45" ht="10.199999999999999" x14ac:dyDescent="0.2">
      <c r="B97" s="43" t="s">
        <v>235</v>
      </c>
      <c r="C97" s="155">
        <v>386</v>
      </c>
      <c r="D97" s="151">
        <v>270</v>
      </c>
      <c r="E97" s="152">
        <v>3.8461538461538464E-2</v>
      </c>
      <c r="F97" s="152">
        <v>3.8461538461538464E-2</v>
      </c>
      <c r="G97" s="152">
        <v>7.6923076923076927E-3</v>
      </c>
      <c r="H97" s="155">
        <v>400</v>
      </c>
      <c r="I97" s="151">
        <v>360</v>
      </c>
      <c r="J97" s="152">
        <v>2.8571428571428571E-2</v>
      </c>
      <c r="K97" s="152">
        <v>3.4482758620689655E-2</v>
      </c>
      <c r="L97" s="152">
        <v>6.8965517241379309E-3</v>
      </c>
      <c r="M97" s="155">
        <v>45</v>
      </c>
      <c r="N97" s="151">
        <v>510</v>
      </c>
      <c r="O97" s="152">
        <v>3.0303030303030304E-2</v>
      </c>
      <c r="P97" s="152">
        <v>3.0303030303030304E-2</v>
      </c>
      <c r="Q97" s="152">
        <v>6.0606060606060606E-3</v>
      </c>
      <c r="R97" s="155">
        <v>86</v>
      </c>
      <c r="S97" s="151">
        <v>463</v>
      </c>
      <c r="T97" s="152">
        <v>5.2272727272727269E-2</v>
      </c>
      <c r="U97" s="152">
        <v>5.2272727272727269E-2</v>
      </c>
      <c r="V97" s="152">
        <v>1.0454545454545454E-2</v>
      </c>
      <c r="W97" s="155">
        <v>150</v>
      </c>
      <c r="X97" s="151">
        <v>543</v>
      </c>
      <c r="Y97" s="152">
        <v>8.5999999999999993E-2</v>
      </c>
      <c r="Z97" s="152">
        <v>6.4705882352941183E-2</v>
      </c>
      <c r="AA97" s="152">
        <v>1.2941176470588237E-2</v>
      </c>
      <c r="AB97" s="155">
        <v>24</v>
      </c>
      <c r="AC97" s="151">
        <v>655</v>
      </c>
      <c r="AD97" s="152">
        <v>0.11016949152542373</v>
      </c>
      <c r="AE97" s="152">
        <v>9.166666666666666E-2</v>
      </c>
      <c r="AF97" s="152">
        <v>1.8333333333333333E-2</v>
      </c>
      <c r="AG97" s="152">
        <v>0.08</v>
      </c>
      <c r="AH97" s="151">
        <v>470</v>
      </c>
      <c r="AI97" s="151">
        <v>550</v>
      </c>
      <c r="AJ97" s="152">
        <v>0.08</v>
      </c>
      <c r="AK97" s="152">
        <v>1.6E-2</v>
      </c>
      <c r="AL97" s="155">
        <v>21</v>
      </c>
      <c r="AM97" s="151">
        <v>650</v>
      </c>
      <c r="AN97" s="152">
        <v>0.10169491525423729</v>
      </c>
      <c r="AO97" s="151">
        <v>550</v>
      </c>
      <c r="AP97" s="151">
        <v>695</v>
      </c>
      <c r="AQ97" s="152">
        <v>0.10169491525423729</v>
      </c>
      <c r="AR97" s="152">
        <v>2.033898305084746E-2</v>
      </c>
      <c r="AS97" s="223" t="s">
        <v>346</v>
      </c>
    </row>
    <row r="98" spans="1:45" ht="10.199999999999999" x14ac:dyDescent="0.2">
      <c r="B98" s="43" t="s">
        <v>8</v>
      </c>
      <c r="C98" s="155" t="s">
        <v>41</v>
      </c>
      <c r="D98" s="151" t="s">
        <v>41</v>
      </c>
      <c r="E98" s="152" t="s">
        <v>41</v>
      </c>
      <c r="F98" s="152" t="s">
        <v>41</v>
      </c>
      <c r="G98" s="152" t="s">
        <v>41</v>
      </c>
      <c r="H98" s="155">
        <v>81</v>
      </c>
      <c r="I98" s="151">
        <v>280</v>
      </c>
      <c r="J98" s="152">
        <v>0</v>
      </c>
      <c r="K98" s="152">
        <v>-1.7543859649122806E-2</v>
      </c>
      <c r="L98" s="152">
        <v>-3.508771929824561E-3</v>
      </c>
      <c r="M98" s="155">
        <v>28</v>
      </c>
      <c r="N98" s="151">
        <v>315</v>
      </c>
      <c r="O98" s="152">
        <v>1.6129032258064516E-2</v>
      </c>
      <c r="P98" s="152">
        <v>1.6129032258064516E-2</v>
      </c>
      <c r="Q98" s="152">
        <v>3.2258064516129032E-3</v>
      </c>
      <c r="R98" s="155">
        <v>52</v>
      </c>
      <c r="S98" s="151">
        <v>295</v>
      </c>
      <c r="T98" s="152">
        <v>1.7241379310344827E-2</v>
      </c>
      <c r="U98" s="152">
        <v>1.7241379310344827E-2</v>
      </c>
      <c r="V98" s="152">
        <v>3.4482758620689655E-3</v>
      </c>
      <c r="W98" s="155">
        <v>346</v>
      </c>
      <c r="X98" s="151">
        <v>340</v>
      </c>
      <c r="Y98" s="152">
        <v>3.0303030303030304E-2</v>
      </c>
      <c r="Z98" s="152">
        <v>3.0303030303030304E-2</v>
      </c>
      <c r="AA98" s="152">
        <v>6.0606060606060606E-3</v>
      </c>
      <c r="AB98" s="155">
        <v>389</v>
      </c>
      <c r="AC98" s="151">
        <v>365</v>
      </c>
      <c r="AD98" s="152">
        <v>1.3888888888888888E-2</v>
      </c>
      <c r="AE98" s="152">
        <v>1.3888888888888888E-2</v>
      </c>
      <c r="AF98" s="152">
        <v>2.7777777777777775E-3</v>
      </c>
      <c r="AG98" s="152">
        <v>0</v>
      </c>
      <c r="AH98" s="151">
        <v>320</v>
      </c>
      <c r="AI98" s="151">
        <v>350</v>
      </c>
      <c r="AJ98" s="152">
        <v>0</v>
      </c>
      <c r="AK98" s="152">
        <v>0</v>
      </c>
      <c r="AL98" s="155">
        <v>341</v>
      </c>
      <c r="AM98" s="151">
        <v>360</v>
      </c>
      <c r="AN98" s="152">
        <v>0</v>
      </c>
      <c r="AO98" s="151">
        <v>350</v>
      </c>
      <c r="AP98" s="151">
        <v>380</v>
      </c>
      <c r="AQ98" s="152">
        <v>0</v>
      </c>
      <c r="AR98" s="152">
        <v>0</v>
      </c>
      <c r="AS98" s="223" t="s">
        <v>346</v>
      </c>
    </row>
    <row r="99" spans="1:45" s="168" customFormat="1" ht="10.199999999999999" x14ac:dyDescent="0.2">
      <c r="B99" s="149" t="s">
        <v>37</v>
      </c>
      <c r="C99" s="165">
        <v>2055</v>
      </c>
      <c r="D99" s="166">
        <v>280</v>
      </c>
      <c r="E99" s="167">
        <v>3.7037037037037035E-2</v>
      </c>
      <c r="F99" s="167">
        <v>3.7037037037037035E-2</v>
      </c>
      <c r="G99" s="167">
        <v>7.4074074074074068E-3</v>
      </c>
      <c r="H99" s="165">
        <v>4249</v>
      </c>
      <c r="I99" s="166">
        <v>340</v>
      </c>
      <c r="J99" s="167">
        <v>3.0303030303030304E-2</v>
      </c>
      <c r="K99" s="167">
        <v>3.0303030303030304E-2</v>
      </c>
      <c r="L99" s="167">
        <v>6.0606060606060606E-3</v>
      </c>
      <c r="M99" s="165">
        <v>1222</v>
      </c>
      <c r="N99" s="166">
        <v>385</v>
      </c>
      <c r="O99" s="167">
        <v>2.6666666666666668E-2</v>
      </c>
      <c r="P99" s="167">
        <v>1.3157894736842105E-2</v>
      </c>
      <c r="Q99" s="167">
        <v>2.631578947368421E-3</v>
      </c>
      <c r="R99" s="165">
        <v>1106</v>
      </c>
      <c r="S99" s="166">
        <v>350</v>
      </c>
      <c r="T99" s="167">
        <v>0</v>
      </c>
      <c r="U99" s="167">
        <v>0</v>
      </c>
      <c r="V99" s="167">
        <v>0</v>
      </c>
      <c r="W99" s="165">
        <v>4466</v>
      </c>
      <c r="X99" s="166">
        <v>360</v>
      </c>
      <c r="Y99" s="167">
        <v>2.8571428571428571E-2</v>
      </c>
      <c r="Z99" s="167">
        <v>2.8571428571428571E-2</v>
      </c>
      <c r="AA99" s="167">
        <v>5.7142857142857143E-3</v>
      </c>
      <c r="AB99" s="165">
        <v>1823</v>
      </c>
      <c r="AC99" s="166">
        <v>390</v>
      </c>
      <c r="AD99" s="167">
        <v>2.6315789473684209E-2</v>
      </c>
      <c r="AE99" s="167">
        <v>0</v>
      </c>
      <c r="AF99" s="167">
        <v>0</v>
      </c>
      <c r="AG99" s="167">
        <v>1.4285714285714285E-2</v>
      </c>
      <c r="AH99" s="166">
        <v>330</v>
      </c>
      <c r="AI99" s="166">
        <v>360</v>
      </c>
      <c r="AJ99" s="167">
        <v>1.4285714285714285E-2</v>
      </c>
      <c r="AK99" s="167">
        <v>2.8571428571428571E-3</v>
      </c>
      <c r="AL99" s="165">
        <v>1794</v>
      </c>
      <c r="AM99" s="166">
        <v>390</v>
      </c>
      <c r="AN99" s="167">
        <v>2.6315789473684209E-2</v>
      </c>
      <c r="AO99" s="166">
        <v>360</v>
      </c>
      <c r="AP99" s="166">
        <v>455</v>
      </c>
      <c r="AQ99" s="167">
        <v>2.6315789473684209E-2</v>
      </c>
      <c r="AR99" s="167">
        <v>5.263157894736842E-3</v>
      </c>
      <c r="AS99" s="299"/>
    </row>
    <row r="100" spans="1:45" ht="10.199999999999999" x14ac:dyDescent="0.2">
      <c r="A100" s="38" t="s">
        <v>22</v>
      </c>
      <c r="B100" s="43" t="s">
        <v>236</v>
      </c>
      <c r="C100" s="155">
        <v>15</v>
      </c>
      <c r="D100" s="151">
        <v>260</v>
      </c>
      <c r="E100" s="152">
        <v>0.23809523809523808</v>
      </c>
      <c r="F100" s="152">
        <v>0</v>
      </c>
      <c r="G100" s="152">
        <v>0</v>
      </c>
      <c r="H100" s="155">
        <v>241</v>
      </c>
      <c r="I100" s="151">
        <v>320</v>
      </c>
      <c r="J100" s="152">
        <v>3.2258064516129031E-2</v>
      </c>
      <c r="K100" s="152">
        <v>3.2258064516129031E-2</v>
      </c>
      <c r="L100" s="152">
        <v>6.4516129032258064E-3</v>
      </c>
      <c r="M100" s="155">
        <v>90</v>
      </c>
      <c r="N100" s="151">
        <v>370</v>
      </c>
      <c r="O100" s="152">
        <v>2.7777777777777776E-2</v>
      </c>
      <c r="P100" s="152">
        <v>0</v>
      </c>
      <c r="Q100" s="152">
        <v>0</v>
      </c>
      <c r="R100" s="155" t="s">
        <v>41</v>
      </c>
      <c r="S100" s="151" t="s">
        <v>41</v>
      </c>
      <c r="T100" s="152" t="s">
        <v>41</v>
      </c>
      <c r="U100" s="152" t="s">
        <v>41</v>
      </c>
      <c r="V100" s="152" t="s">
        <v>41</v>
      </c>
      <c r="W100" s="155">
        <v>163</v>
      </c>
      <c r="X100" s="151">
        <v>360</v>
      </c>
      <c r="Y100" s="152">
        <v>2.8571428571428571E-2</v>
      </c>
      <c r="Z100" s="152">
        <v>2.8571428571428571E-2</v>
      </c>
      <c r="AA100" s="152">
        <v>5.7142857142857143E-3</v>
      </c>
      <c r="AB100" s="155">
        <v>44</v>
      </c>
      <c r="AC100" s="151">
        <v>400</v>
      </c>
      <c r="AD100" s="152">
        <v>0</v>
      </c>
      <c r="AE100" s="152">
        <v>0</v>
      </c>
      <c r="AF100" s="152">
        <v>0</v>
      </c>
      <c r="AG100" s="152">
        <v>2.8571428571428571E-2</v>
      </c>
      <c r="AH100" s="151">
        <v>340</v>
      </c>
      <c r="AI100" s="151">
        <v>385</v>
      </c>
      <c r="AJ100" s="152">
        <v>2.8571428571428571E-2</v>
      </c>
      <c r="AK100" s="152">
        <v>5.7142857142857143E-3</v>
      </c>
      <c r="AL100" s="155">
        <v>36</v>
      </c>
      <c r="AM100" s="151">
        <v>400</v>
      </c>
      <c r="AN100" s="152">
        <v>0</v>
      </c>
      <c r="AO100" s="151">
        <v>385</v>
      </c>
      <c r="AP100" s="151">
        <v>428</v>
      </c>
      <c r="AQ100" s="152">
        <v>0</v>
      </c>
      <c r="AR100" s="152">
        <v>0</v>
      </c>
      <c r="AS100" s="223" t="s">
        <v>346</v>
      </c>
    </row>
    <row r="101" spans="1:45" ht="10.199999999999999" x14ac:dyDescent="0.2">
      <c r="B101" s="43" t="s">
        <v>237</v>
      </c>
      <c r="C101" s="155">
        <v>36</v>
      </c>
      <c r="D101" s="151">
        <v>288</v>
      </c>
      <c r="E101" s="152">
        <v>0.33953488372093021</v>
      </c>
      <c r="F101" s="152">
        <v>0.30909090909090908</v>
      </c>
      <c r="G101" s="152">
        <v>6.1818181818181814E-2</v>
      </c>
      <c r="H101" s="155">
        <v>220</v>
      </c>
      <c r="I101" s="151">
        <v>325</v>
      </c>
      <c r="J101" s="152">
        <v>1.5625E-2</v>
      </c>
      <c r="K101" s="152">
        <v>1.5625E-2</v>
      </c>
      <c r="L101" s="152">
        <v>3.1250000000000002E-3</v>
      </c>
      <c r="M101" s="155">
        <v>138</v>
      </c>
      <c r="N101" s="151">
        <v>365</v>
      </c>
      <c r="O101" s="152">
        <v>2.8169014084507043E-2</v>
      </c>
      <c r="P101" s="152">
        <v>1.3888888888888888E-2</v>
      </c>
      <c r="Q101" s="152">
        <v>2.7777777777777775E-3</v>
      </c>
      <c r="R101" s="155">
        <v>31</v>
      </c>
      <c r="S101" s="151">
        <v>320</v>
      </c>
      <c r="T101" s="152">
        <v>3.2258064516129031E-2</v>
      </c>
      <c r="U101" s="152">
        <v>3.2258064516129031E-2</v>
      </c>
      <c r="V101" s="152">
        <v>6.4516129032258064E-3</v>
      </c>
      <c r="W101" s="155">
        <v>234</v>
      </c>
      <c r="X101" s="151">
        <v>360</v>
      </c>
      <c r="Y101" s="152">
        <v>2.8571428571428571E-2</v>
      </c>
      <c r="Z101" s="152">
        <v>2.8571428571428571E-2</v>
      </c>
      <c r="AA101" s="152">
        <v>5.7142857142857143E-3</v>
      </c>
      <c r="AB101" s="155">
        <v>63</v>
      </c>
      <c r="AC101" s="151">
        <v>425</v>
      </c>
      <c r="AD101" s="152">
        <v>1.1904761904761904E-2</v>
      </c>
      <c r="AE101" s="152">
        <v>1.1904761904761904E-2</v>
      </c>
      <c r="AF101" s="152">
        <v>2.3809523809523807E-3</v>
      </c>
      <c r="AG101" s="152">
        <v>2.8571428571428571E-2</v>
      </c>
      <c r="AH101" s="151">
        <v>330</v>
      </c>
      <c r="AI101" s="151">
        <v>400</v>
      </c>
      <c r="AJ101" s="152">
        <v>2.8571428571428571E-2</v>
      </c>
      <c r="AK101" s="152">
        <v>5.7142857142857143E-3</v>
      </c>
      <c r="AL101" s="155">
        <v>59</v>
      </c>
      <c r="AM101" s="151">
        <v>430</v>
      </c>
      <c r="AN101" s="152">
        <v>2.3809523809523808E-2</v>
      </c>
      <c r="AO101" s="151">
        <v>400</v>
      </c>
      <c r="AP101" s="151">
        <v>460</v>
      </c>
      <c r="AQ101" s="152">
        <v>2.3809523809523808E-2</v>
      </c>
      <c r="AR101" s="152">
        <v>4.7619047619047615E-3</v>
      </c>
      <c r="AS101" s="223" t="s">
        <v>346</v>
      </c>
    </row>
    <row r="102" spans="1:45" ht="10.199999999999999" x14ac:dyDescent="0.2">
      <c r="B102" s="43" t="s">
        <v>238</v>
      </c>
      <c r="C102" s="155">
        <v>83</v>
      </c>
      <c r="D102" s="151">
        <v>240</v>
      </c>
      <c r="E102" s="152">
        <v>6.6666666666666666E-2</v>
      </c>
      <c r="F102" s="152">
        <v>4.3478260869565216E-2</v>
      </c>
      <c r="G102" s="152">
        <v>8.6956521739130436E-3</v>
      </c>
      <c r="H102" s="155">
        <v>612</v>
      </c>
      <c r="I102" s="151">
        <v>320</v>
      </c>
      <c r="J102" s="152">
        <v>1.5873015873015872E-2</v>
      </c>
      <c r="K102" s="152">
        <v>0</v>
      </c>
      <c r="L102" s="152">
        <v>0</v>
      </c>
      <c r="M102" s="155">
        <v>381</v>
      </c>
      <c r="N102" s="151">
        <v>395</v>
      </c>
      <c r="O102" s="152">
        <v>6.7567567567567571E-2</v>
      </c>
      <c r="P102" s="152">
        <v>5.3333333333333337E-2</v>
      </c>
      <c r="Q102" s="152">
        <v>1.0666666666666668E-2</v>
      </c>
      <c r="R102" s="155">
        <v>102</v>
      </c>
      <c r="S102" s="151">
        <v>332</v>
      </c>
      <c r="T102" s="152">
        <v>3.7499999999999999E-2</v>
      </c>
      <c r="U102" s="152">
        <v>3.7499999999999999E-2</v>
      </c>
      <c r="V102" s="152">
        <v>7.4999999999999997E-3</v>
      </c>
      <c r="W102" s="155">
        <v>766</v>
      </c>
      <c r="X102" s="151">
        <v>380</v>
      </c>
      <c r="Y102" s="152">
        <v>4.1095890410958902E-2</v>
      </c>
      <c r="Z102" s="152">
        <v>4.1095890410958902E-2</v>
      </c>
      <c r="AA102" s="152">
        <v>8.21917808219178E-3</v>
      </c>
      <c r="AB102" s="155">
        <v>259</v>
      </c>
      <c r="AC102" s="151">
        <v>470</v>
      </c>
      <c r="AD102" s="152">
        <v>4.4444444444444446E-2</v>
      </c>
      <c r="AE102" s="152">
        <v>4.4444444444444446E-2</v>
      </c>
      <c r="AF102" s="152">
        <v>8.8888888888888889E-3</v>
      </c>
      <c r="AG102" s="152">
        <v>2.7397260273972601E-2</v>
      </c>
      <c r="AH102" s="151">
        <v>350</v>
      </c>
      <c r="AI102" s="151">
        <v>420</v>
      </c>
      <c r="AJ102" s="152">
        <v>2.7397260273972601E-2</v>
      </c>
      <c r="AK102" s="152">
        <v>5.4794520547945206E-3</v>
      </c>
      <c r="AL102" s="155">
        <v>259</v>
      </c>
      <c r="AM102" s="151">
        <v>460</v>
      </c>
      <c r="AN102" s="152">
        <v>2.2222222222222223E-2</v>
      </c>
      <c r="AO102" s="151">
        <v>420</v>
      </c>
      <c r="AP102" s="151">
        <v>510</v>
      </c>
      <c r="AQ102" s="152">
        <v>2.2222222222222223E-2</v>
      </c>
      <c r="AR102" s="152">
        <v>4.4444444444444444E-3</v>
      </c>
      <c r="AS102" s="223" t="s">
        <v>346</v>
      </c>
    </row>
    <row r="103" spans="1:45" ht="10.199999999999999" x14ac:dyDescent="0.2">
      <c r="B103" s="43" t="s">
        <v>239</v>
      </c>
      <c r="C103" s="155">
        <v>19</v>
      </c>
      <c r="D103" s="151">
        <v>220</v>
      </c>
      <c r="E103" s="152">
        <v>2.3255813953488372E-2</v>
      </c>
      <c r="F103" s="152">
        <v>0</v>
      </c>
      <c r="G103" s="152">
        <v>0</v>
      </c>
      <c r="H103" s="155">
        <v>110</v>
      </c>
      <c r="I103" s="151">
        <v>320</v>
      </c>
      <c r="J103" s="152">
        <v>6.6666666666666666E-2</v>
      </c>
      <c r="K103" s="152">
        <v>6.6666666666666666E-2</v>
      </c>
      <c r="L103" s="152">
        <v>1.3333333333333332E-2</v>
      </c>
      <c r="M103" s="155">
        <v>75</v>
      </c>
      <c r="N103" s="151">
        <v>370</v>
      </c>
      <c r="O103" s="152">
        <v>5.4131054131054131E-2</v>
      </c>
      <c r="P103" s="152">
        <v>4.2253521126760563E-2</v>
      </c>
      <c r="Q103" s="152">
        <v>8.4507042253521118E-3</v>
      </c>
      <c r="R103" s="155">
        <v>16</v>
      </c>
      <c r="S103" s="151">
        <v>335</v>
      </c>
      <c r="T103" s="152">
        <v>4.6875E-2</v>
      </c>
      <c r="U103" s="152">
        <v>4.6875E-2</v>
      </c>
      <c r="V103" s="152">
        <v>9.3749999999999997E-3</v>
      </c>
      <c r="W103" s="155">
        <v>217</v>
      </c>
      <c r="X103" s="151">
        <v>380</v>
      </c>
      <c r="Y103" s="152">
        <v>5.5555555555555552E-2</v>
      </c>
      <c r="Z103" s="152">
        <v>5.5555555555555552E-2</v>
      </c>
      <c r="AA103" s="152">
        <v>1.111111111111111E-2</v>
      </c>
      <c r="AB103" s="155">
        <v>51</v>
      </c>
      <c r="AC103" s="151">
        <v>420</v>
      </c>
      <c r="AD103" s="152">
        <v>1.2048192771084338E-2</v>
      </c>
      <c r="AE103" s="152">
        <v>0</v>
      </c>
      <c r="AF103" s="152">
        <v>0</v>
      </c>
      <c r="AG103" s="152">
        <v>2.7777777777777776E-2</v>
      </c>
      <c r="AH103" s="151">
        <v>340</v>
      </c>
      <c r="AI103" s="151">
        <v>380</v>
      </c>
      <c r="AJ103" s="152">
        <v>2.7777777777777776E-2</v>
      </c>
      <c r="AK103" s="152">
        <v>5.5555555555555549E-3</v>
      </c>
      <c r="AL103" s="155">
        <v>48</v>
      </c>
      <c r="AM103" s="151">
        <v>420</v>
      </c>
      <c r="AN103" s="152">
        <v>1.2048192771084338E-2</v>
      </c>
      <c r="AO103" s="151">
        <v>380</v>
      </c>
      <c r="AP103" s="151">
        <v>450</v>
      </c>
      <c r="AQ103" s="152">
        <v>1.2048192771084338E-2</v>
      </c>
      <c r="AR103" s="152">
        <v>2.4096385542168677E-3</v>
      </c>
      <c r="AS103" s="223" t="s">
        <v>346</v>
      </c>
    </row>
    <row r="104" spans="1:45" ht="10.199999999999999" x14ac:dyDescent="0.2">
      <c r="A104" s="43"/>
      <c r="B104" s="43" t="s">
        <v>240</v>
      </c>
      <c r="C104" s="155">
        <v>54</v>
      </c>
      <c r="D104" s="151">
        <v>268</v>
      </c>
      <c r="E104" s="152">
        <v>7.1999999999999995E-2</v>
      </c>
      <c r="F104" s="152">
        <v>0.16521739130434782</v>
      </c>
      <c r="G104" s="152">
        <v>3.3043478260869563E-2</v>
      </c>
      <c r="H104" s="155">
        <v>540</v>
      </c>
      <c r="I104" s="151">
        <v>330</v>
      </c>
      <c r="J104" s="152">
        <v>3.125E-2</v>
      </c>
      <c r="K104" s="152">
        <v>3.125E-2</v>
      </c>
      <c r="L104" s="152">
        <v>6.2500000000000003E-3</v>
      </c>
      <c r="M104" s="155">
        <v>178</v>
      </c>
      <c r="N104" s="151">
        <v>400</v>
      </c>
      <c r="O104" s="152">
        <v>2.564102564102564E-2</v>
      </c>
      <c r="P104" s="152">
        <v>0</v>
      </c>
      <c r="Q104" s="152">
        <v>0</v>
      </c>
      <c r="R104" s="155">
        <v>72</v>
      </c>
      <c r="S104" s="151">
        <v>335</v>
      </c>
      <c r="T104" s="152">
        <v>1.5151515151515152E-2</v>
      </c>
      <c r="U104" s="152">
        <v>3.7151702786377708E-2</v>
      </c>
      <c r="V104" s="152">
        <v>7.4303405572755414E-3</v>
      </c>
      <c r="W104" s="155">
        <v>396</v>
      </c>
      <c r="X104" s="151">
        <v>390</v>
      </c>
      <c r="Y104" s="152">
        <v>2.6315789473684209E-2</v>
      </c>
      <c r="Z104" s="152">
        <v>2.6315789473684209E-2</v>
      </c>
      <c r="AA104" s="152">
        <v>5.263157894736842E-3</v>
      </c>
      <c r="AB104" s="155">
        <v>127</v>
      </c>
      <c r="AC104" s="151">
        <v>485</v>
      </c>
      <c r="AD104" s="152">
        <v>7.7777777777777779E-2</v>
      </c>
      <c r="AE104" s="152">
        <v>7.7777777777777779E-2</v>
      </c>
      <c r="AF104" s="152">
        <v>1.5555555555555555E-2</v>
      </c>
      <c r="AG104" s="152">
        <v>1.3157894736842105E-2</v>
      </c>
      <c r="AH104" s="151">
        <v>350</v>
      </c>
      <c r="AI104" s="151">
        <v>430</v>
      </c>
      <c r="AJ104" s="152">
        <v>1.3157894736842105E-2</v>
      </c>
      <c r="AK104" s="152">
        <v>2.631578947368421E-3</v>
      </c>
      <c r="AL104" s="155">
        <v>125</v>
      </c>
      <c r="AM104" s="151">
        <v>470</v>
      </c>
      <c r="AN104" s="152">
        <v>4.4444444444444446E-2</v>
      </c>
      <c r="AO104" s="151">
        <v>430</v>
      </c>
      <c r="AP104" s="151">
        <v>520</v>
      </c>
      <c r="AQ104" s="152">
        <v>4.4444444444444446E-2</v>
      </c>
      <c r="AR104" s="152">
        <v>8.8888888888888889E-3</v>
      </c>
      <c r="AS104" s="223" t="s">
        <v>346</v>
      </c>
    </row>
    <row r="105" spans="1:45" ht="10.199999999999999" x14ac:dyDescent="0.2">
      <c r="A105" s="43"/>
      <c r="B105" s="43" t="s">
        <v>241</v>
      </c>
      <c r="C105" s="155" t="s">
        <v>41</v>
      </c>
      <c r="D105" s="151" t="s">
        <v>41</v>
      </c>
      <c r="E105" s="152" t="s">
        <v>41</v>
      </c>
      <c r="F105" s="152" t="s">
        <v>41</v>
      </c>
      <c r="G105" s="152" t="s">
        <v>41</v>
      </c>
      <c r="H105" s="155">
        <v>46</v>
      </c>
      <c r="I105" s="151">
        <v>373</v>
      </c>
      <c r="J105" s="152">
        <v>0.13030303030303031</v>
      </c>
      <c r="K105" s="152">
        <v>9.7058823529411767E-2</v>
      </c>
      <c r="L105" s="152">
        <v>1.9411764705882354E-2</v>
      </c>
      <c r="M105" s="155">
        <v>53</v>
      </c>
      <c r="N105" s="151">
        <v>375</v>
      </c>
      <c r="O105" s="152">
        <v>1.9021739130434784E-2</v>
      </c>
      <c r="P105" s="152">
        <v>-1.0554089709762533E-2</v>
      </c>
      <c r="Q105" s="152">
        <v>-2.1108179419525065E-3</v>
      </c>
      <c r="R105" s="155" t="s">
        <v>41</v>
      </c>
      <c r="S105" s="151" t="s">
        <v>41</v>
      </c>
      <c r="T105" s="152" t="s">
        <v>41</v>
      </c>
      <c r="U105" s="152" t="s">
        <v>41</v>
      </c>
      <c r="V105" s="152" t="s">
        <v>41</v>
      </c>
      <c r="W105" s="155">
        <v>246</v>
      </c>
      <c r="X105" s="151">
        <v>395</v>
      </c>
      <c r="Y105" s="152">
        <v>3.9473684210526314E-2</v>
      </c>
      <c r="Z105" s="152">
        <v>3.9473684210526314E-2</v>
      </c>
      <c r="AA105" s="152">
        <v>7.8947368421052634E-3</v>
      </c>
      <c r="AB105" s="155">
        <v>147</v>
      </c>
      <c r="AC105" s="151">
        <v>480</v>
      </c>
      <c r="AD105" s="152">
        <v>0</v>
      </c>
      <c r="AE105" s="152">
        <v>0</v>
      </c>
      <c r="AF105" s="152">
        <v>0</v>
      </c>
      <c r="AG105" s="152">
        <v>2.6315789473684209E-2</v>
      </c>
      <c r="AH105" s="151">
        <v>370</v>
      </c>
      <c r="AI105" s="151">
        <v>440</v>
      </c>
      <c r="AJ105" s="152">
        <v>2.6315789473684209E-2</v>
      </c>
      <c r="AK105" s="152">
        <v>5.263157894736842E-3</v>
      </c>
      <c r="AL105" s="155">
        <v>158</v>
      </c>
      <c r="AM105" s="151">
        <v>480</v>
      </c>
      <c r="AN105" s="152">
        <v>0</v>
      </c>
      <c r="AO105" s="151">
        <v>440</v>
      </c>
      <c r="AP105" s="151">
        <v>510</v>
      </c>
      <c r="AQ105" s="152">
        <v>0</v>
      </c>
      <c r="AR105" s="152">
        <v>0</v>
      </c>
      <c r="AS105" s="223" t="s">
        <v>346</v>
      </c>
    </row>
    <row r="106" spans="1:45" ht="10.199999999999999" x14ac:dyDescent="0.2">
      <c r="A106" s="43"/>
      <c r="B106" s="43" t="s">
        <v>242</v>
      </c>
      <c r="C106" s="155">
        <v>51</v>
      </c>
      <c r="D106" s="151">
        <v>310</v>
      </c>
      <c r="E106" s="152">
        <v>-3.125E-2</v>
      </c>
      <c r="F106" s="152">
        <v>-3.125E-2</v>
      </c>
      <c r="G106" s="152">
        <v>-6.2500000000000003E-3</v>
      </c>
      <c r="H106" s="155">
        <v>89</v>
      </c>
      <c r="I106" s="151">
        <v>360</v>
      </c>
      <c r="J106" s="152">
        <v>5.8823529411764705E-2</v>
      </c>
      <c r="K106" s="152">
        <v>5.8823529411764705E-2</v>
      </c>
      <c r="L106" s="152">
        <v>1.1764705882352941E-2</v>
      </c>
      <c r="M106" s="155">
        <v>131</v>
      </c>
      <c r="N106" s="151">
        <v>400</v>
      </c>
      <c r="O106" s="152">
        <v>5.2631578947368418E-2</v>
      </c>
      <c r="P106" s="152">
        <v>5.2631578947368418E-2</v>
      </c>
      <c r="Q106" s="152">
        <v>1.0526315789473684E-2</v>
      </c>
      <c r="R106" s="155">
        <v>13</v>
      </c>
      <c r="S106" s="151">
        <v>360</v>
      </c>
      <c r="T106" s="152">
        <v>1.9830028328611898E-2</v>
      </c>
      <c r="U106" s="152">
        <v>2.8571428571428571E-2</v>
      </c>
      <c r="V106" s="152">
        <v>5.7142857142857143E-3</v>
      </c>
      <c r="W106" s="155">
        <v>436</v>
      </c>
      <c r="X106" s="151">
        <v>380</v>
      </c>
      <c r="Y106" s="152">
        <v>2.7027027027027029E-2</v>
      </c>
      <c r="Z106" s="152">
        <v>1.3333333333333334E-2</v>
      </c>
      <c r="AA106" s="152">
        <v>2.666666666666667E-3</v>
      </c>
      <c r="AB106" s="155">
        <v>213</v>
      </c>
      <c r="AC106" s="151">
        <v>450</v>
      </c>
      <c r="AD106" s="152">
        <v>2.2727272727272728E-2</v>
      </c>
      <c r="AE106" s="152">
        <v>1.1235955056179775E-2</v>
      </c>
      <c r="AF106" s="152">
        <v>2.2471910112359548E-3</v>
      </c>
      <c r="AG106" s="152">
        <v>2.7027027027027029E-2</v>
      </c>
      <c r="AH106" s="151">
        <v>350</v>
      </c>
      <c r="AI106" s="151">
        <v>410</v>
      </c>
      <c r="AJ106" s="152">
        <v>2.7027027027027029E-2</v>
      </c>
      <c r="AK106" s="152">
        <v>5.4054054054054057E-3</v>
      </c>
      <c r="AL106" s="155">
        <v>195</v>
      </c>
      <c r="AM106" s="151">
        <v>440</v>
      </c>
      <c r="AN106" s="152">
        <v>0</v>
      </c>
      <c r="AO106" s="151">
        <v>410</v>
      </c>
      <c r="AP106" s="151">
        <v>480</v>
      </c>
      <c r="AQ106" s="152">
        <v>0</v>
      </c>
      <c r="AR106" s="152">
        <v>0</v>
      </c>
      <c r="AS106" s="223" t="s">
        <v>346</v>
      </c>
    </row>
    <row r="107" spans="1:45" ht="10.199999999999999" x14ac:dyDescent="0.2">
      <c r="B107" s="43" t="s">
        <v>9</v>
      </c>
      <c r="C107" s="155">
        <v>58</v>
      </c>
      <c r="D107" s="151">
        <v>220</v>
      </c>
      <c r="E107" s="152">
        <v>-8.3333333333333329E-2</v>
      </c>
      <c r="F107" s="152">
        <v>-0.12</v>
      </c>
      <c r="G107" s="152">
        <v>-2.4E-2</v>
      </c>
      <c r="H107" s="155">
        <v>94</v>
      </c>
      <c r="I107" s="151">
        <v>290</v>
      </c>
      <c r="J107" s="152">
        <v>3.5714285714285712E-2</v>
      </c>
      <c r="K107" s="152">
        <v>3.5714285714285712E-2</v>
      </c>
      <c r="L107" s="152">
        <v>7.1428571428571426E-3</v>
      </c>
      <c r="M107" s="155">
        <v>53</v>
      </c>
      <c r="N107" s="151">
        <v>360</v>
      </c>
      <c r="O107" s="152">
        <v>4.9562682215743441E-2</v>
      </c>
      <c r="P107" s="152">
        <v>3.4482758620689655E-2</v>
      </c>
      <c r="Q107" s="152">
        <v>6.8965517241379309E-3</v>
      </c>
      <c r="R107" s="155">
        <v>122</v>
      </c>
      <c r="S107" s="151">
        <v>300</v>
      </c>
      <c r="T107" s="152">
        <v>0</v>
      </c>
      <c r="U107" s="152">
        <v>0</v>
      </c>
      <c r="V107" s="152">
        <v>0</v>
      </c>
      <c r="W107" s="155">
        <v>492</v>
      </c>
      <c r="X107" s="151">
        <v>360</v>
      </c>
      <c r="Y107" s="152">
        <v>2.8571428571428571E-2</v>
      </c>
      <c r="Z107" s="152">
        <v>2.8571428571428571E-2</v>
      </c>
      <c r="AA107" s="152">
        <v>5.7142857142857143E-3</v>
      </c>
      <c r="AB107" s="155">
        <v>131</v>
      </c>
      <c r="AC107" s="151">
        <v>430</v>
      </c>
      <c r="AD107" s="152">
        <v>0</v>
      </c>
      <c r="AE107" s="152">
        <v>0</v>
      </c>
      <c r="AF107" s="152">
        <v>0</v>
      </c>
      <c r="AG107" s="152">
        <v>0</v>
      </c>
      <c r="AH107" s="151">
        <v>320</v>
      </c>
      <c r="AI107" s="151">
        <v>395</v>
      </c>
      <c r="AJ107" s="152">
        <v>0</v>
      </c>
      <c r="AK107" s="152">
        <v>0</v>
      </c>
      <c r="AL107" s="155">
        <v>142</v>
      </c>
      <c r="AM107" s="151">
        <v>448</v>
      </c>
      <c r="AN107" s="152">
        <v>4.1860465116279069E-2</v>
      </c>
      <c r="AO107" s="151">
        <v>395</v>
      </c>
      <c r="AP107" s="151">
        <v>510</v>
      </c>
      <c r="AQ107" s="152">
        <v>4.1860465116279069E-2</v>
      </c>
      <c r="AR107" s="152">
        <v>8.3720930232558145E-3</v>
      </c>
      <c r="AS107" s="223" t="s">
        <v>346</v>
      </c>
    </row>
    <row r="108" spans="1:45" s="168" customFormat="1" ht="10.199999999999999" x14ac:dyDescent="0.2">
      <c r="B108" s="149" t="s">
        <v>37</v>
      </c>
      <c r="C108" s="165">
        <v>320</v>
      </c>
      <c r="D108" s="166">
        <v>260</v>
      </c>
      <c r="E108" s="167">
        <v>0.13043478260869565</v>
      </c>
      <c r="F108" s="167">
        <v>0.10638297872340426</v>
      </c>
      <c r="G108" s="167">
        <v>2.1276595744680851E-2</v>
      </c>
      <c r="H108" s="165">
        <v>1952</v>
      </c>
      <c r="I108" s="166">
        <v>330</v>
      </c>
      <c r="J108" s="167">
        <v>4.7619047619047616E-2</v>
      </c>
      <c r="K108" s="167">
        <v>3.125E-2</v>
      </c>
      <c r="L108" s="167">
        <v>6.2500000000000003E-3</v>
      </c>
      <c r="M108" s="165">
        <v>1099</v>
      </c>
      <c r="N108" s="166">
        <v>385</v>
      </c>
      <c r="O108" s="167">
        <v>4.0540540540540543E-2</v>
      </c>
      <c r="P108" s="167">
        <v>4.0540540540540543E-2</v>
      </c>
      <c r="Q108" s="167">
        <v>8.1081081081081086E-3</v>
      </c>
      <c r="R108" s="165">
        <v>370</v>
      </c>
      <c r="S108" s="166">
        <v>327</v>
      </c>
      <c r="T108" s="167">
        <v>2.8301886792452831E-2</v>
      </c>
      <c r="U108" s="167">
        <v>2.1874999999999999E-2</v>
      </c>
      <c r="V108" s="167">
        <v>4.3749999999999995E-3</v>
      </c>
      <c r="W108" s="165">
        <v>2950</v>
      </c>
      <c r="X108" s="166">
        <v>380</v>
      </c>
      <c r="Y108" s="167">
        <v>5.5555555555555552E-2</v>
      </c>
      <c r="Z108" s="167">
        <v>5.5555555555555552E-2</v>
      </c>
      <c r="AA108" s="167">
        <v>1.111111111111111E-2</v>
      </c>
      <c r="AB108" s="165">
        <v>1035</v>
      </c>
      <c r="AC108" s="166">
        <v>450</v>
      </c>
      <c r="AD108" s="167">
        <v>2.2727272727272728E-2</v>
      </c>
      <c r="AE108" s="167">
        <v>0</v>
      </c>
      <c r="AF108" s="167">
        <v>0</v>
      </c>
      <c r="AG108" s="167">
        <v>2.7777777777777776E-2</v>
      </c>
      <c r="AH108" s="166">
        <v>350</v>
      </c>
      <c r="AI108" s="166">
        <v>410</v>
      </c>
      <c r="AJ108" s="167">
        <v>2.7777777777777776E-2</v>
      </c>
      <c r="AK108" s="167">
        <v>5.5555555555555549E-3</v>
      </c>
      <c r="AL108" s="165">
        <v>1022</v>
      </c>
      <c r="AM108" s="166">
        <v>450</v>
      </c>
      <c r="AN108" s="167">
        <v>2.2727272727272728E-2</v>
      </c>
      <c r="AO108" s="166">
        <v>410</v>
      </c>
      <c r="AP108" s="166">
        <v>500</v>
      </c>
      <c r="AQ108" s="167">
        <v>2.2727272727272728E-2</v>
      </c>
      <c r="AR108" s="167">
        <v>4.5454545454545452E-3</v>
      </c>
      <c r="AS108" s="299"/>
    </row>
    <row r="109" spans="1:45" ht="10.199999999999999" x14ac:dyDescent="0.2">
      <c r="A109" s="38" t="s">
        <v>23</v>
      </c>
      <c r="B109" s="43" t="s">
        <v>243</v>
      </c>
      <c r="C109" s="155" t="s">
        <v>41</v>
      </c>
      <c r="D109" s="151" t="s">
        <v>41</v>
      </c>
      <c r="E109" s="152" t="s">
        <v>41</v>
      </c>
      <c r="F109" s="152" t="s">
        <v>41</v>
      </c>
      <c r="G109" s="152" t="s">
        <v>41</v>
      </c>
      <c r="H109" s="155">
        <v>89</v>
      </c>
      <c r="I109" s="151">
        <v>310</v>
      </c>
      <c r="J109" s="152">
        <v>3.3333333333333333E-2</v>
      </c>
      <c r="K109" s="152">
        <v>3.3333333333333333E-2</v>
      </c>
      <c r="L109" s="152">
        <v>6.6666666666666662E-3</v>
      </c>
      <c r="M109" s="155">
        <v>118</v>
      </c>
      <c r="N109" s="151">
        <v>350</v>
      </c>
      <c r="O109" s="152">
        <v>1.4492753623188406E-2</v>
      </c>
      <c r="P109" s="152">
        <v>8.6455331412103754E-3</v>
      </c>
      <c r="Q109" s="152">
        <v>1.7291066282420751E-3</v>
      </c>
      <c r="R109" s="155">
        <v>37</v>
      </c>
      <c r="S109" s="151">
        <v>320</v>
      </c>
      <c r="T109" s="152">
        <v>2.2364217252396165E-2</v>
      </c>
      <c r="U109" s="152">
        <v>0</v>
      </c>
      <c r="V109" s="152">
        <v>0</v>
      </c>
      <c r="W109" s="155">
        <v>673</v>
      </c>
      <c r="X109" s="151">
        <v>355</v>
      </c>
      <c r="Y109" s="152">
        <v>4.4117647058823532E-2</v>
      </c>
      <c r="Z109" s="152">
        <v>2.8985507246376812E-2</v>
      </c>
      <c r="AA109" s="152">
        <v>5.7971014492753624E-3</v>
      </c>
      <c r="AB109" s="155">
        <v>545</v>
      </c>
      <c r="AC109" s="151">
        <v>415</v>
      </c>
      <c r="AD109" s="152">
        <v>3.7499999999999999E-2</v>
      </c>
      <c r="AE109" s="152">
        <v>3.7499999999999999E-2</v>
      </c>
      <c r="AF109" s="152">
        <v>7.4999999999999997E-3</v>
      </c>
      <c r="AG109" s="152">
        <v>2.9411764705882353E-2</v>
      </c>
      <c r="AH109" s="151">
        <v>330</v>
      </c>
      <c r="AI109" s="151">
        <v>380</v>
      </c>
      <c r="AJ109" s="152">
        <v>2.9411764705882353E-2</v>
      </c>
      <c r="AK109" s="152">
        <v>5.8823529411764705E-3</v>
      </c>
      <c r="AL109" s="155">
        <v>508</v>
      </c>
      <c r="AM109" s="151">
        <v>410</v>
      </c>
      <c r="AN109" s="152">
        <v>2.5000000000000001E-2</v>
      </c>
      <c r="AO109" s="151">
        <v>380</v>
      </c>
      <c r="AP109" s="151">
        <v>458</v>
      </c>
      <c r="AQ109" s="152">
        <v>2.5000000000000001E-2</v>
      </c>
      <c r="AR109" s="152">
        <v>5.0000000000000001E-3</v>
      </c>
      <c r="AS109" s="223" t="s">
        <v>346</v>
      </c>
    </row>
    <row r="110" spans="1:45" ht="10.199999999999999" x14ac:dyDescent="0.2">
      <c r="B110" s="43" t="s">
        <v>244</v>
      </c>
      <c r="C110" s="155">
        <v>31</v>
      </c>
      <c r="D110" s="151">
        <v>240</v>
      </c>
      <c r="E110" s="152">
        <v>0</v>
      </c>
      <c r="F110" s="152">
        <v>0</v>
      </c>
      <c r="G110" s="152">
        <v>0</v>
      </c>
      <c r="H110" s="155">
        <v>161</v>
      </c>
      <c r="I110" s="151">
        <v>280</v>
      </c>
      <c r="J110" s="152">
        <v>3.7037037037037035E-2</v>
      </c>
      <c r="K110" s="152">
        <v>0</v>
      </c>
      <c r="L110" s="152">
        <v>0</v>
      </c>
      <c r="M110" s="155">
        <v>85</v>
      </c>
      <c r="N110" s="151">
        <v>310</v>
      </c>
      <c r="O110" s="152">
        <v>3.3333333333333333E-2</v>
      </c>
      <c r="P110" s="152">
        <v>3.3333333333333333E-2</v>
      </c>
      <c r="Q110" s="152">
        <v>6.6666666666666662E-3</v>
      </c>
      <c r="R110" s="155">
        <v>45</v>
      </c>
      <c r="S110" s="151">
        <v>290</v>
      </c>
      <c r="T110" s="152">
        <v>5.4545454545454543E-2</v>
      </c>
      <c r="U110" s="152">
        <v>3.5714285714285712E-2</v>
      </c>
      <c r="V110" s="152">
        <v>7.1428571428571426E-3</v>
      </c>
      <c r="W110" s="155">
        <v>1078</v>
      </c>
      <c r="X110" s="151">
        <v>340</v>
      </c>
      <c r="Y110" s="152">
        <v>3.0303030303030304E-2</v>
      </c>
      <c r="Z110" s="152">
        <v>3.0303030303030304E-2</v>
      </c>
      <c r="AA110" s="152">
        <v>6.0606060606060606E-3</v>
      </c>
      <c r="AB110" s="155">
        <v>826</v>
      </c>
      <c r="AC110" s="151">
        <v>390</v>
      </c>
      <c r="AD110" s="152">
        <v>2.6315789473684209E-2</v>
      </c>
      <c r="AE110" s="152">
        <v>2.6315789473684209E-2</v>
      </c>
      <c r="AF110" s="152">
        <v>5.263157894736842E-3</v>
      </c>
      <c r="AG110" s="152">
        <v>3.0303030303030304E-2</v>
      </c>
      <c r="AH110" s="151">
        <v>310</v>
      </c>
      <c r="AI110" s="151">
        <v>370</v>
      </c>
      <c r="AJ110" s="152">
        <v>3.0303030303030304E-2</v>
      </c>
      <c r="AK110" s="152">
        <v>6.0606060606060606E-3</v>
      </c>
      <c r="AL110" s="155">
        <v>816</v>
      </c>
      <c r="AM110" s="151">
        <v>390</v>
      </c>
      <c r="AN110" s="152">
        <v>2.6315789473684209E-2</v>
      </c>
      <c r="AO110" s="151">
        <v>370</v>
      </c>
      <c r="AP110" s="151">
        <v>410</v>
      </c>
      <c r="AQ110" s="152">
        <v>2.6315789473684209E-2</v>
      </c>
      <c r="AR110" s="152">
        <v>5.263157894736842E-3</v>
      </c>
      <c r="AS110" s="223" t="s">
        <v>346</v>
      </c>
    </row>
    <row r="111" spans="1:45" ht="10.199999999999999" x14ac:dyDescent="0.2">
      <c r="B111" s="43" t="s">
        <v>245</v>
      </c>
      <c r="C111" s="155">
        <v>223</v>
      </c>
      <c r="D111" s="151">
        <v>240</v>
      </c>
      <c r="E111" s="152">
        <v>7.623318385650224E-2</v>
      </c>
      <c r="F111" s="152">
        <v>4.3478260869565216E-2</v>
      </c>
      <c r="G111" s="152">
        <v>8.6956521739130436E-3</v>
      </c>
      <c r="H111" s="155">
        <v>968</v>
      </c>
      <c r="I111" s="151">
        <v>280</v>
      </c>
      <c r="J111" s="152">
        <v>3.7037037037037035E-2</v>
      </c>
      <c r="K111" s="152">
        <v>3.7037037037037035E-2</v>
      </c>
      <c r="L111" s="152">
        <v>7.4074074074074068E-3</v>
      </c>
      <c r="M111" s="155">
        <v>217</v>
      </c>
      <c r="N111" s="151">
        <v>350</v>
      </c>
      <c r="O111" s="152">
        <v>0</v>
      </c>
      <c r="P111" s="152">
        <v>0</v>
      </c>
      <c r="Q111" s="152">
        <v>0</v>
      </c>
      <c r="R111" s="155">
        <v>63</v>
      </c>
      <c r="S111" s="151">
        <v>320</v>
      </c>
      <c r="T111" s="152">
        <v>6.6666666666666666E-2</v>
      </c>
      <c r="U111" s="152">
        <v>9.2150170648464161E-2</v>
      </c>
      <c r="V111" s="152">
        <v>1.8430034129692831E-2</v>
      </c>
      <c r="W111" s="155">
        <v>461</v>
      </c>
      <c r="X111" s="151">
        <v>350</v>
      </c>
      <c r="Y111" s="152">
        <v>0</v>
      </c>
      <c r="Z111" s="152">
        <v>0</v>
      </c>
      <c r="AA111" s="152">
        <v>0</v>
      </c>
      <c r="AB111" s="155">
        <v>163</v>
      </c>
      <c r="AC111" s="151">
        <v>470</v>
      </c>
      <c r="AD111" s="152">
        <v>0.17499999999999999</v>
      </c>
      <c r="AE111" s="152">
        <v>0.13801452784503632</v>
      </c>
      <c r="AF111" s="152">
        <v>2.7602905569007262E-2</v>
      </c>
      <c r="AG111" s="152">
        <v>0</v>
      </c>
      <c r="AH111" s="151">
        <v>320</v>
      </c>
      <c r="AI111" s="151">
        <v>400</v>
      </c>
      <c r="AJ111" s="152">
        <v>0</v>
      </c>
      <c r="AK111" s="152">
        <v>0</v>
      </c>
      <c r="AL111" s="155">
        <v>144</v>
      </c>
      <c r="AM111" s="151">
        <v>461</v>
      </c>
      <c r="AN111" s="152">
        <v>0.1525</v>
      </c>
      <c r="AO111" s="151">
        <v>400</v>
      </c>
      <c r="AP111" s="151">
        <v>515</v>
      </c>
      <c r="AQ111" s="152">
        <v>0.1525</v>
      </c>
      <c r="AR111" s="152">
        <v>3.0499999999999999E-2</v>
      </c>
      <c r="AS111" s="223" t="s">
        <v>346</v>
      </c>
    </row>
    <row r="112" spans="1:45" ht="10.199999999999999" x14ac:dyDescent="0.2">
      <c r="B112" s="43" t="s">
        <v>246</v>
      </c>
      <c r="C112" s="155">
        <v>54</v>
      </c>
      <c r="D112" s="151">
        <v>258</v>
      </c>
      <c r="E112" s="152">
        <v>0.12173913043478261</v>
      </c>
      <c r="F112" s="152">
        <v>7.4999999999999997E-2</v>
      </c>
      <c r="G112" s="152">
        <v>1.4999999999999999E-2</v>
      </c>
      <c r="H112" s="155">
        <v>196</v>
      </c>
      <c r="I112" s="151">
        <v>295</v>
      </c>
      <c r="J112" s="152">
        <v>3.873239436619718E-2</v>
      </c>
      <c r="K112" s="152">
        <v>5.3571428571428568E-2</v>
      </c>
      <c r="L112" s="152">
        <v>1.0714285714285714E-2</v>
      </c>
      <c r="M112" s="155">
        <v>110</v>
      </c>
      <c r="N112" s="151">
        <v>335</v>
      </c>
      <c r="O112" s="152">
        <v>0</v>
      </c>
      <c r="P112" s="152">
        <v>0</v>
      </c>
      <c r="Q112" s="152">
        <v>0</v>
      </c>
      <c r="R112" s="155">
        <v>48</v>
      </c>
      <c r="S112" s="151">
        <v>290</v>
      </c>
      <c r="T112" s="152">
        <v>0</v>
      </c>
      <c r="U112" s="152">
        <v>0</v>
      </c>
      <c r="V112" s="152">
        <v>0</v>
      </c>
      <c r="W112" s="155">
        <v>648</v>
      </c>
      <c r="X112" s="151">
        <v>330</v>
      </c>
      <c r="Y112" s="152">
        <v>3.125E-2</v>
      </c>
      <c r="Z112" s="152">
        <v>3.125E-2</v>
      </c>
      <c r="AA112" s="152">
        <v>6.2500000000000003E-3</v>
      </c>
      <c r="AB112" s="155">
        <v>115</v>
      </c>
      <c r="AC112" s="151">
        <v>395</v>
      </c>
      <c r="AD112" s="152">
        <v>3.9473684210526314E-2</v>
      </c>
      <c r="AE112" s="152">
        <v>1.282051282051282E-2</v>
      </c>
      <c r="AF112" s="152">
        <v>2.5641025641025641E-3</v>
      </c>
      <c r="AG112" s="152">
        <v>3.125E-2</v>
      </c>
      <c r="AH112" s="151">
        <v>299</v>
      </c>
      <c r="AI112" s="151">
        <v>360</v>
      </c>
      <c r="AJ112" s="152">
        <v>3.125E-2</v>
      </c>
      <c r="AK112" s="152">
        <v>6.2500000000000003E-3</v>
      </c>
      <c r="AL112" s="155">
        <v>112</v>
      </c>
      <c r="AM112" s="151">
        <v>390</v>
      </c>
      <c r="AN112" s="152">
        <v>2.6315789473684209E-2</v>
      </c>
      <c r="AO112" s="151">
        <v>360</v>
      </c>
      <c r="AP112" s="151">
        <v>430</v>
      </c>
      <c r="AQ112" s="152">
        <v>2.6315789473684209E-2</v>
      </c>
      <c r="AR112" s="152">
        <v>5.263157894736842E-3</v>
      </c>
      <c r="AS112" s="223" t="s">
        <v>346</v>
      </c>
    </row>
    <row r="113" spans="1:45" ht="10.199999999999999" x14ac:dyDescent="0.2">
      <c r="B113" s="43" t="s">
        <v>247</v>
      </c>
      <c r="C113" s="155">
        <v>30</v>
      </c>
      <c r="D113" s="151">
        <v>248</v>
      </c>
      <c r="E113" s="152">
        <v>0.18095238095238095</v>
      </c>
      <c r="F113" s="152">
        <v>0.18095238095238095</v>
      </c>
      <c r="G113" s="152">
        <v>3.619047619047619E-2</v>
      </c>
      <c r="H113" s="155">
        <v>211</v>
      </c>
      <c r="I113" s="151">
        <v>300</v>
      </c>
      <c r="J113" s="152">
        <v>3.4482758620689655E-2</v>
      </c>
      <c r="K113" s="152">
        <v>1.6949152542372881E-2</v>
      </c>
      <c r="L113" s="152">
        <v>3.3898305084745762E-3</v>
      </c>
      <c r="M113" s="155">
        <v>138</v>
      </c>
      <c r="N113" s="151">
        <v>325</v>
      </c>
      <c r="O113" s="152">
        <v>1.5625E-2</v>
      </c>
      <c r="P113" s="152">
        <v>1.5625E-2</v>
      </c>
      <c r="Q113" s="152">
        <v>3.1250000000000002E-3</v>
      </c>
      <c r="R113" s="155">
        <v>50</v>
      </c>
      <c r="S113" s="151">
        <v>310</v>
      </c>
      <c r="T113" s="152">
        <v>5.0847457627118647E-2</v>
      </c>
      <c r="U113" s="152">
        <v>5.0847457627118647E-2</v>
      </c>
      <c r="V113" s="152">
        <v>1.016949152542373E-2</v>
      </c>
      <c r="W113" s="155">
        <v>1090</v>
      </c>
      <c r="X113" s="151">
        <v>340</v>
      </c>
      <c r="Y113" s="152">
        <v>3.0303030303030304E-2</v>
      </c>
      <c r="Z113" s="152">
        <v>3.0303030303030304E-2</v>
      </c>
      <c r="AA113" s="152">
        <v>6.0606060606060606E-3</v>
      </c>
      <c r="AB113" s="155">
        <v>479</v>
      </c>
      <c r="AC113" s="151">
        <v>400</v>
      </c>
      <c r="AD113" s="152">
        <v>2.564102564102564E-2</v>
      </c>
      <c r="AE113" s="152">
        <v>1.2658227848101266E-2</v>
      </c>
      <c r="AF113" s="152">
        <v>2.5316455696202532E-3</v>
      </c>
      <c r="AG113" s="152">
        <v>3.0303030303030304E-2</v>
      </c>
      <c r="AH113" s="151">
        <v>318</v>
      </c>
      <c r="AI113" s="151">
        <v>370</v>
      </c>
      <c r="AJ113" s="152">
        <v>3.0303030303030304E-2</v>
      </c>
      <c r="AK113" s="152">
        <v>6.0606060606060606E-3</v>
      </c>
      <c r="AL113" s="155">
        <v>503</v>
      </c>
      <c r="AM113" s="151">
        <v>400</v>
      </c>
      <c r="AN113" s="152">
        <v>2.564102564102564E-2</v>
      </c>
      <c r="AO113" s="151">
        <v>370</v>
      </c>
      <c r="AP113" s="151">
        <v>425</v>
      </c>
      <c r="AQ113" s="152">
        <v>2.564102564102564E-2</v>
      </c>
      <c r="AR113" s="152">
        <v>5.1282051282051282E-3</v>
      </c>
      <c r="AS113" s="223" t="s">
        <v>346</v>
      </c>
    </row>
    <row r="114" spans="1:45" ht="10.199999999999999" x14ac:dyDescent="0.2">
      <c r="A114" s="43"/>
      <c r="B114" s="43" t="s">
        <v>248</v>
      </c>
      <c r="C114" s="155">
        <v>188</v>
      </c>
      <c r="D114" s="151">
        <v>215</v>
      </c>
      <c r="E114" s="152">
        <v>2.3809523809523808E-2</v>
      </c>
      <c r="F114" s="152">
        <v>2.3809523809523808E-2</v>
      </c>
      <c r="G114" s="152">
        <v>4.7619047619047615E-3</v>
      </c>
      <c r="H114" s="155">
        <v>585</v>
      </c>
      <c r="I114" s="151">
        <v>300</v>
      </c>
      <c r="J114" s="152">
        <v>3.4482758620689655E-2</v>
      </c>
      <c r="K114" s="152">
        <v>3.4482758620689655E-2</v>
      </c>
      <c r="L114" s="152">
        <v>6.8965517241379309E-3</v>
      </c>
      <c r="M114" s="155">
        <v>194</v>
      </c>
      <c r="N114" s="151">
        <v>340</v>
      </c>
      <c r="O114" s="152">
        <v>0</v>
      </c>
      <c r="P114" s="152">
        <v>-2.8571428571428571E-2</v>
      </c>
      <c r="Q114" s="152">
        <v>-5.7142857142857143E-3</v>
      </c>
      <c r="R114" s="155">
        <v>33</v>
      </c>
      <c r="S114" s="151">
        <v>320</v>
      </c>
      <c r="T114" s="152">
        <v>0.10344827586206896</v>
      </c>
      <c r="U114" s="152">
        <v>7.3825503355704702E-2</v>
      </c>
      <c r="V114" s="152">
        <v>1.4765100671140941E-2</v>
      </c>
      <c r="W114" s="155">
        <v>325</v>
      </c>
      <c r="X114" s="151">
        <v>340</v>
      </c>
      <c r="Y114" s="152">
        <v>3.0303030303030304E-2</v>
      </c>
      <c r="Z114" s="152">
        <v>3.0303030303030304E-2</v>
      </c>
      <c r="AA114" s="152">
        <v>6.0606060606060606E-3</v>
      </c>
      <c r="AB114" s="155">
        <v>56</v>
      </c>
      <c r="AC114" s="151">
        <v>390</v>
      </c>
      <c r="AD114" s="152">
        <v>8.3333333333333329E-2</v>
      </c>
      <c r="AE114" s="152">
        <v>8.3333333333333329E-2</v>
      </c>
      <c r="AF114" s="152">
        <v>1.6666666666666666E-2</v>
      </c>
      <c r="AG114" s="152">
        <v>1.5151515151515152E-2</v>
      </c>
      <c r="AH114" s="151">
        <v>320</v>
      </c>
      <c r="AI114" s="151">
        <v>350</v>
      </c>
      <c r="AJ114" s="152">
        <v>1.5151515151515152E-2</v>
      </c>
      <c r="AK114" s="152">
        <v>3.0303030303030303E-3</v>
      </c>
      <c r="AL114" s="155">
        <v>56</v>
      </c>
      <c r="AM114" s="151">
        <v>368</v>
      </c>
      <c r="AN114" s="152">
        <v>2.2222222222222223E-2</v>
      </c>
      <c r="AO114" s="151">
        <v>350</v>
      </c>
      <c r="AP114" s="151">
        <v>405</v>
      </c>
      <c r="AQ114" s="152">
        <v>2.2222222222222223E-2</v>
      </c>
      <c r="AR114" s="152">
        <v>4.4444444444444444E-3</v>
      </c>
      <c r="AS114" s="223" t="s">
        <v>346</v>
      </c>
    </row>
    <row r="115" spans="1:45" ht="10.199999999999999" x14ac:dyDescent="0.2">
      <c r="A115" s="43"/>
      <c r="B115" s="43" t="s">
        <v>249</v>
      </c>
      <c r="C115" s="155" t="s">
        <v>41</v>
      </c>
      <c r="D115" s="151" t="s">
        <v>41</v>
      </c>
      <c r="E115" s="152" t="s">
        <v>41</v>
      </c>
      <c r="F115" s="152" t="s">
        <v>41</v>
      </c>
      <c r="G115" s="152" t="s">
        <v>41</v>
      </c>
      <c r="H115" s="155">
        <v>214</v>
      </c>
      <c r="I115" s="151">
        <v>270</v>
      </c>
      <c r="J115" s="152">
        <v>3.8461538461538464E-2</v>
      </c>
      <c r="K115" s="152">
        <v>3.8461538461538464E-2</v>
      </c>
      <c r="L115" s="152">
        <v>7.6923076923076927E-3</v>
      </c>
      <c r="M115" s="155">
        <v>170</v>
      </c>
      <c r="N115" s="151">
        <v>295</v>
      </c>
      <c r="O115" s="152">
        <v>1.7241379310344827E-2</v>
      </c>
      <c r="P115" s="152">
        <v>1.7241379310344827E-2</v>
      </c>
      <c r="Q115" s="152">
        <v>3.4482758620689655E-3</v>
      </c>
      <c r="R115" s="155">
        <v>56</v>
      </c>
      <c r="S115" s="151">
        <v>298</v>
      </c>
      <c r="T115" s="152">
        <v>6.4285714285714279E-2</v>
      </c>
      <c r="U115" s="152">
        <v>0.1037037037037037</v>
      </c>
      <c r="V115" s="152">
        <v>2.074074074074074E-2</v>
      </c>
      <c r="W115" s="155">
        <v>964</v>
      </c>
      <c r="X115" s="151">
        <v>320</v>
      </c>
      <c r="Y115" s="152">
        <v>3.2258064516129031E-2</v>
      </c>
      <c r="Z115" s="152">
        <v>3.2258064516129031E-2</v>
      </c>
      <c r="AA115" s="152">
        <v>6.4516129032258064E-3</v>
      </c>
      <c r="AB115" s="155">
        <v>619</v>
      </c>
      <c r="AC115" s="151">
        <v>360</v>
      </c>
      <c r="AD115" s="152">
        <v>2.8571428571428571E-2</v>
      </c>
      <c r="AE115" s="152">
        <v>2.8571428571428571E-2</v>
      </c>
      <c r="AF115" s="152">
        <v>5.7142857142857143E-3</v>
      </c>
      <c r="AG115" s="152">
        <v>3.2258064516129031E-2</v>
      </c>
      <c r="AH115" s="151">
        <v>300</v>
      </c>
      <c r="AI115" s="151">
        <v>340</v>
      </c>
      <c r="AJ115" s="152">
        <v>3.2258064516129031E-2</v>
      </c>
      <c r="AK115" s="152">
        <v>6.4516129032258064E-3</v>
      </c>
      <c r="AL115" s="155">
        <v>577</v>
      </c>
      <c r="AM115" s="151">
        <v>355</v>
      </c>
      <c r="AN115" s="152">
        <v>1.4285714285714285E-2</v>
      </c>
      <c r="AO115" s="151">
        <v>340</v>
      </c>
      <c r="AP115" s="151">
        <v>380</v>
      </c>
      <c r="AQ115" s="152">
        <v>1.4285714285714285E-2</v>
      </c>
      <c r="AR115" s="152">
        <v>2.8571428571428571E-3</v>
      </c>
      <c r="AS115" s="223" t="s">
        <v>346</v>
      </c>
    </row>
    <row r="116" spans="1:45" ht="10.199999999999999" x14ac:dyDescent="0.2">
      <c r="A116" s="43"/>
      <c r="B116" s="43" t="s">
        <v>250</v>
      </c>
      <c r="C116" s="155">
        <v>112</v>
      </c>
      <c r="D116" s="151">
        <v>240</v>
      </c>
      <c r="E116" s="152">
        <v>0</v>
      </c>
      <c r="F116" s="152">
        <v>3.0042918454935622E-2</v>
      </c>
      <c r="G116" s="152">
        <v>6.0085836909871248E-3</v>
      </c>
      <c r="H116" s="155">
        <v>487</v>
      </c>
      <c r="I116" s="151">
        <v>320</v>
      </c>
      <c r="J116" s="152">
        <v>6.6666666666666666E-2</v>
      </c>
      <c r="K116" s="152">
        <v>6.6666666666666666E-2</v>
      </c>
      <c r="L116" s="152">
        <v>1.3333333333333332E-2</v>
      </c>
      <c r="M116" s="155">
        <v>208</v>
      </c>
      <c r="N116" s="151">
        <v>380</v>
      </c>
      <c r="O116" s="152">
        <v>5.5555555555555552E-2</v>
      </c>
      <c r="P116" s="152">
        <v>5.5555555555555552E-2</v>
      </c>
      <c r="Q116" s="152">
        <v>1.111111111111111E-2</v>
      </c>
      <c r="R116" s="155">
        <v>49</v>
      </c>
      <c r="S116" s="151">
        <v>305</v>
      </c>
      <c r="T116" s="152">
        <v>1.6666666666666666E-2</v>
      </c>
      <c r="U116" s="152">
        <v>-2.8662420382165606E-2</v>
      </c>
      <c r="V116" s="152">
        <v>-5.7324840764331215E-3</v>
      </c>
      <c r="W116" s="155">
        <v>477</v>
      </c>
      <c r="X116" s="151">
        <v>360</v>
      </c>
      <c r="Y116" s="152">
        <v>5.8823529411764705E-2</v>
      </c>
      <c r="Z116" s="152">
        <v>5.8823529411764705E-2</v>
      </c>
      <c r="AA116" s="152">
        <v>1.1764705882352941E-2</v>
      </c>
      <c r="AB116" s="155">
        <v>89</v>
      </c>
      <c r="AC116" s="151">
        <v>405</v>
      </c>
      <c r="AD116" s="152">
        <v>3.8461538461538464E-2</v>
      </c>
      <c r="AE116" s="152">
        <v>3.8461538461538464E-2</v>
      </c>
      <c r="AF116" s="152">
        <v>7.6923076923076927E-3</v>
      </c>
      <c r="AG116" s="152">
        <v>2.9411764705882353E-2</v>
      </c>
      <c r="AH116" s="151">
        <v>330</v>
      </c>
      <c r="AI116" s="151">
        <v>370</v>
      </c>
      <c r="AJ116" s="152">
        <v>2.9411764705882353E-2</v>
      </c>
      <c r="AK116" s="152">
        <v>5.8823529411764705E-3</v>
      </c>
      <c r="AL116" s="155">
        <v>98</v>
      </c>
      <c r="AM116" s="151">
        <v>404</v>
      </c>
      <c r="AN116" s="152">
        <v>3.5897435897435895E-2</v>
      </c>
      <c r="AO116" s="151">
        <v>370</v>
      </c>
      <c r="AP116" s="151">
        <v>440</v>
      </c>
      <c r="AQ116" s="152">
        <v>3.5897435897435895E-2</v>
      </c>
      <c r="AR116" s="152">
        <v>7.1794871794871786E-3</v>
      </c>
      <c r="AS116" s="223" t="s">
        <v>346</v>
      </c>
    </row>
    <row r="117" spans="1:45" s="168" customFormat="1" ht="10.199999999999999" x14ac:dyDescent="0.2">
      <c r="B117" s="149" t="s">
        <v>37</v>
      </c>
      <c r="C117" s="165">
        <v>652</v>
      </c>
      <c r="D117" s="166">
        <v>230</v>
      </c>
      <c r="E117" s="167">
        <v>4.5454545454545456E-2</v>
      </c>
      <c r="F117" s="167">
        <v>4.5454545454545456E-2</v>
      </c>
      <c r="G117" s="167">
        <v>9.0909090909090905E-3</v>
      </c>
      <c r="H117" s="165">
        <v>2911</v>
      </c>
      <c r="I117" s="166">
        <v>290</v>
      </c>
      <c r="J117" s="167">
        <v>3.5714285714285712E-2</v>
      </c>
      <c r="K117" s="167">
        <v>1.7543859649122806E-2</v>
      </c>
      <c r="L117" s="167">
        <v>3.508771929824561E-3</v>
      </c>
      <c r="M117" s="165">
        <v>1240</v>
      </c>
      <c r="N117" s="166">
        <v>340</v>
      </c>
      <c r="O117" s="167">
        <v>3.0303030303030304E-2</v>
      </c>
      <c r="P117" s="167">
        <v>3.0303030303030304E-2</v>
      </c>
      <c r="Q117" s="167">
        <v>6.0606060606060606E-3</v>
      </c>
      <c r="R117" s="165">
        <v>381</v>
      </c>
      <c r="S117" s="166">
        <v>300</v>
      </c>
      <c r="T117" s="167">
        <v>3.4482758620689655E-2</v>
      </c>
      <c r="U117" s="167">
        <v>2.3890784982935155E-2</v>
      </c>
      <c r="V117" s="167">
        <v>4.7781569965870312E-3</v>
      </c>
      <c r="W117" s="165">
        <v>5716</v>
      </c>
      <c r="X117" s="166">
        <v>340</v>
      </c>
      <c r="Y117" s="167">
        <v>3.0303030303030304E-2</v>
      </c>
      <c r="Z117" s="167">
        <v>3.0303030303030304E-2</v>
      </c>
      <c r="AA117" s="167">
        <v>6.0606060606060606E-3</v>
      </c>
      <c r="AB117" s="165">
        <v>2892</v>
      </c>
      <c r="AC117" s="166">
        <v>390</v>
      </c>
      <c r="AD117" s="167">
        <v>2.6315789473684209E-2</v>
      </c>
      <c r="AE117" s="167">
        <v>2.6315789473684209E-2</v>
      </c>
      <c r="AF117" s="167">
        <v>5.263157894736842E-3</v>
      </c>
      <c r="AG117" s="167">
        <v>3.0303030303030304E-2</v>
      </c>
      <c r="AH117" s="166">
        <v>310</v>
      </c>
      <c r="AI117" s="166">
        <v>360</v>
      </c>
      <c r="AJ117" s="167">
        <v>3.0303030303030304E-2</v>
      </c>
      <c r="AK117" s="167">
        <v>6.0606060606060606E-3</v>
      </c>
      <c r="AL117" s="165">
        <v>2814</v>
      </c>
      <c r="AM117" s="166">
        <v>390</v>
      </c>
      <c r="AN117" s="167">
        <v>2.6315789473684209E-2</v>
      </c>
      <c r="AO117" s="166">
        <v>360</v>
      </c>
      <c r="AP117" s="166">
        <v>420</v>
      </c>
      <c r="AQ117" s="167">
        <v>2.6315789473684209E-2</v>
      </c>
      <c r="AR117" s="167">
        <v>5.263157894736842E-3</v>
      </c>
      <c r="AS117" s="299"/>
    </row>
    <row r="118" spans="1:45" ht="10.199999999999999" x14ac:dyDescent="0.2">
      <c r="A118" s="38" t="s">
        <v>24</v>
      </c>
      <c r="B118" s="43" t="s">
        <v>251</v>
      </c>
      <c r="C118" s="155">
        <v>26</v>
      </c>
      <c r="D118" s="151">
        <v>215</v>
      </c>
      <c r="E118" s="152">
        <v>-4.4444444444444446E-2</v>
      </c>
      <c r="F118" s="152">
        <v>-6.5217391304347824E-2</v>
      </c>
      <c r="G118" s="152">
        <v>-1.3043478260869565E-2</v>
      </c>
      <c r="H118" s="155">
        <v>194</v>
      </c>
      <c r="I118" s="151">
        <v>280</v>
      </c>
      <c r="J118" s="152">
        <v>7.6923076923076927E-2</v>
      </c>
      <c r="K118" s="152">
        <v>7.6923076923076927E-2</v>
      </c>
      <c r="L118" s="152">
        <v>1.5384615384615385E-2</v>
      </c>
      <c r="M118" s="155">
        <v>142</v>
      </c>
      <c r="N118" s="151">
        <v>355</v>
      </c>
      <c r="O118" s="152">
        <v>1.4285714285714285E-2</v>
      </c>
      <c r="P118" s="152">
        <v>1.4285714285714285E-2</v>
      </c>
      <c r="Q118" s="152">
        <v>2.8571428571428571E-3</v>
      </c>
      <c r="R118" s="155">
        <v>218</v>
      </c>
      <c r="S118" s="151">
        <v>280</v>
      </c>
      <c r="T118" s="152">
        <v>3.7037037037037035E-2</v>
      </c>
      <c r="U118" s="152">
        <v>3.7037037037037035E-2</v>
      </c>
      <c r="V118" s="152">
        <v>7.4074074074074068E-3</v>
      </c>
      <c r="W118" s="155">
        <v>931</v>
      </c>
      <c r="X118" s="151">
        <v>330</v>
      </c>
      <c r="Y118" s="152">
        <v>3.125E-2</v>
      </c>
      <c r="Z118" s="152">
        <v>3.125E-2</v>
      </c>
      <c r="AA118" s="152">
        <v>6.2500000000000003E-3</v>
      </c>
      <c r="AB118" s="155">
        <v>246</v>
      </c>
      <c r="AC118" s="151">
        <v>430</v>
      </c>
      <c r="AD118" s="152">
        <v>7.4999999999999997E-2</v>
      </c>
      <c r="AE118" s="152">
        <v>6.1728395061728392E-2</v>
      </c>
      <c r="AF118" s="152">
        <v>1.2345679012345678E-2</v>
      </c>
      <c r="AG118" s="152">
        <v>0</v>
      </c>
      <c r="AH118" s="151">
        <v>300</v>
      </c>
      <c r="AI118" s="151">
        <v>370</v>
      </c>
      <c r="AJ118" s="152">
        <v>0</v>
      </c>
      <c r="AK118" s="152">
        <v>0</v>
      </c>
      <c r="AL118" s="155">
        <v>252</v>
      </c>
      <c r="AM118" s="151">
        <v>430</v>
      </c>
      <c r="AN118" s="152">
        <v>7.4999999999999997E-2</v>
      </c>
      <c r="AO118" s="151">
        <v>370</v>
      </c>
      <c r="AP118" s="151">
        <v>495</v>
      </c>
      <c r="AQ118" s="152">
        <v>7.4999999999999997E-2</v>
      </c>
      <c r="AR118" s="152">
        <v>1.4999999999999999E-2</v>
      </c>
      <c r="AS118" s="223" t="s">
        <v>346</v>
      </c>
    </row>
    <row r="119" spans="1:45" ht="10.199999999999999" x14ac:dyDescent="0.2">
      <c r="B119" s="43" t="s">
        <v>10</v>
      </c>
      <c r="C119" s="155">
        <v>283</v>
      </c>
      <c r="D119" s="151">
        <v>220</v>
      </c>
      <c r="E119" s="152">
        <v>0</v>
      </c>
      <c r="F119" s="152">
        <v>0</v>
      </c>
      <c r="G119" s="152">
        <v>0</v>
      </c>
      <c r="H119" s="155">
        <v>715</v>
      </c>
      <c r="I119" s="151">
        <v>280</v>
      </c>
      <c r="J119" s="152">
        <v>3.7037037037037035E-2</v>
      </c>
      <c r="K119" s="152">
        <v>3.7037037037037035E-2</v>
      </c>
      <c r="L119" s="152">
        <v>7.4074074074074068E-3</v>
      </c>
      <c r="M119" s="155">
        <v>252</v>
      </c>
      <c r="N119" s="151">
        <v>340</v>
      </c>
      <c r="O119" s="152">
        <v>6.25E-2</v>
      </c>
      <c r="P119" s="152">
        <v>4.6153846153846156E-2</v>
      </c>
      <c r="Q119" s="152">
        <v>9.2307692307692316E-3</v>
      </c>
      <c r="R119" s="155">
        <v>115</v>
      </c>
      <c r="S119" s="151">
        <v>295</v>
      </c>
      <c r="T119" s="152">
        <v>5.3571428571428568E-2</v>
      </c>
      <c r="U119" s="152">
        <v>5.3571428571428568E-2</v>
      </c>
      <c r="V119" s="152">
        <v>1.0714285714285714E-2</v>
      </c>
      <c r="W119" s="155">
        <v>924</v>
      </c>
      <c r="X119" s="151">
        <v>340</v>
      </c>
      <c r="Y119" s="152">
        <v>4.6153846153846156E-2</v>
      </c>
      <c r="Z119" s="152">
        <v>3.0303030303030304E-2</v>
      </c>
      <c r="AA119" s="152">
        <v>6.0606060606060606E-3</v>
      </c>
      <c r="AB119" s="155">
        <v>294</v>
      </c>
      <c r="AC119" s="151">
        <v>420</v>
      </c>
      <c r="AD119" s="152">
        <v>0.05</v>
      </c>
      <c r="AE119" s="152">
        <v>0.05</v>
      </c>
      <c r="AF119" s="152">
        <v>0.01</v>
      </c>
      <c r="AG119" s="152">
        <v>3.0769230769230771E-2</v>
      </c>
      <c r="AH119" s="151">
        <v>310</v>
      </c>
      <c r="AI119" s="151">
        <v>360</v>
      </c>
      <c r="AJ119" s="152">
        <v>3.0769230769230771E-2</v>
      </c>
      <c r="AK119" s="152">
        <v>6.1538461538461538E-3</v>
      </c>
      <c r="AL119" s="155">
        <v>282</v>
      </c>
      <c r="AM119" s="151">
        <v>408</v>
      </c>
      <c r="AN119" s="152">
        <v>0.02</v>
      </c>
      <c r="AO119" s="151">
        <v>360</v>
      </c>
      <c r="AP119" s="151">
        <v>460</v>
      </c>
      <c r="AQ119" s="152">
        <v>0.02</v>
      </c>
      <c r="AR119" s="152">
        <v>4.0000000000000001E-3</v>
      </c>
      <c r="AS119" s="223" t="s">
        <v>346</v>
      </c>
    </row>
    <row r="120" spans="1:45" ht="10.199999999999999" x14ac:dyDescent="0.2">
      <c r="B120" s="43" t="s">
        <v>252</v>
      </c>
      <c r="C120" s="155">
        <v>24</v>
      </c>
      <c r="D120" s="151">
        <v>254</v>
      </c>
      <c r="E120" s="152">
        <v>0.4853801169590643</v>
      </c>
      <c r="F120" s="152">
        <v>5.8333333333333334E-2</v>
      </c>
      <c r="G120" s="152">
        <v>1.1666666666666667E-2</v>
      </c>
      <c r="H120" s="155">
        <v>206</v>
      </c>
      <c r="I120" s="151">
        <v>270</v>
      </c>
      <c r="J120" s="152">
        <v>0</v>
      </c>
      <c r="K120" s="152">
        <v>0</v>
      </c>
      <c r="L120" s="152">
        <v>0</v>
      </c>
      <c r="M120" s="155">
        <v>116</v>
      </c>
      <c r="N120" s="151">
        <v>330</v>
      </c>
      <c r="O120" s="152">
        <v>0</v>
      </c>
      <c r="P120" s="152">
        <v>0</v>
      </c>
      <c r="Q120" s="152">
        <v>0</v>
      </c>
      <c r="R120" s="155">
        <v>64</v>
      </c>
      <c r="S120" s="151">
        <v>300</v>
      </c>
      <c r="T120" s="152">
        <v>7.1428571428571425E-2</v>
      </c>
      <c r="U120" s="152">
        <v>9.0909090909090912E-2</v>
      </c>
      <c r="V120" s="152">
        <v>1.8181818181818181E-2</v>
      </c>
      <c r="W120" s="155">
        <v>420</v>
      </c>
      <c r="X120" s="151">
        <v>340</v>
      </c>
      <c r="Y120" s="152">
        <v>4.6153846153846156E-2</v>
      </c>
      <c r="Z120" s="152">
        <v>4.6153846153846156E-2</v>
      </c>
      <c r="AA120" s="152">
        <v>9.2307692307692316E-3</v>
      </c>
      <c r="AB120" s="155">
        <v>127</v>
      </c>
      <c r="AC120" s="151">
        <v>400</v>
      </c>
      <c r="AD120" s="152">
        <v>1.2658227848101266E-2</v>
      </c>
      <c r="AE120" s="152">
        <v>0</v>
      </c>
      <c r="AF120" s="152">
        <v>0</v>
      </c>
      <c r="AG120" s="152">
        <v>1.5384615384615385E-2</v>
      </c>
      <c r="AH120" s="151">
        <v>300</v>
      </c>
      <c r="AI120" s="151">
        <v>370</v>
      </c>
      <c r="AJ120" s="152">
        <v>1.5384615384615385E-2</v>
      </c>
      <c r="AK120" s="152">
        <v>3.0769230769230769E-3</v>
      </c>
      <c r="AL120" s="155">
        <v>141</v>
      </c>
      <c r="AM120" s="151">
        <v>400</v>
      </c>
      <c r="AN120" s="152">
        <v>1.2658227848101266E-2</v>
      </c>
      <c r="AO120" s="151">
        <v>370</v>
      </c>
      <c r="AP120" s="151">
        <v>470</v>
      </c>
      <c r="AQ120" s="152">
        <v>1.2658227848101266E-2</v>
      </c>
      <c r="AR120" s="152">
        <v>2.5316455696202532E-3</v>
      </c>
      <c r="AS120" s="223" t="s">
        <v>346</v>
      </c>
    </row>
    <row r="121" spans="1:45" ht="10.199999999999999" x14ac:dyDescent="0.2">
      <c r="B121" s="43" t="s">
        <v>253</v>
      </c>
      <c r="C121" s="155">
        <v>31</v>
      </c>
      <c r="D121" s="151">
        <v>240</v>
      </c>
      <c r="E121" s="152">
        <v>0.11627906976744186</v>
      </c>
      <c r="F121" s="152">
        <v>9.0909090909090912E-2</v>
      </c>
      <c r="G121" s="152">
        <v>1.8181818181818181E-2</v>
      </c>
      <c r="H121" s="155">
        <v>207</v>
      </c>
      <c r="I121" s="151">
        <v>325</v>
      </c>
      <c r="J121" s="152">
        <v>4.8387096774193547E-2</v>
      </c>
      <c r="K121" s="152">
        <v>3.1746031746031744E-2</v>
      </c>
      <c r="L121" s="152">
        <v>6.3492063492063492E-3</v>
      </c>
      <c r="M121" s="155">
        <v>157</v>
      </c>
      <c r="N121" s="151">
        <v>400</v>
      </c>
      <c r="O121" s="152">
        <v>4.4386422976501305E-2</v>
      </c>
      <c r="P121" s="152">
        <v>3.896103896103896E-2</v>
      </c>
      <c r="Q121" s="152">
        <v>7.7922077922077922E-3</v>
      </c>
      <c r="R121" s="155">
        <v>43</v>
      </c>
      <c r="S121" s="151">
        <v>350</v>
      </c>
      <c r="T121" s="152">
        <v>6.0606060606060608E-2</v>
      </c>
      <c r="U121" s="152">
        <v>6.0606060606060608E-2</v>
      </c>
      <c r="V121" s="152">
        <v>1.2121212121212121E-2</v>
      </c>
      <c r="W121" s="155">
        <v>481</v>
      </c>
      <c r="X121" s="151">
        <v>425</v>
      </c>
      <c r="Y121" s="152">
        <v>7.5949367088607597E-2</v>
      </c>
      <c r="Z121" s="152">
        <v>6.25E-2</v>
      </c>
      <c r="AA121" s="152">
        <v>1.2500000000000001E-2</v>
      </c>
      <c r="AB121" s="155">
        <v>274</v>
      </c>
      <c r="AC121" s="151">
        <v>520</v>
      </c>
      <c r="AD121" s="152">
        <v>7.2164948453608241E-2</v>
      </c>
      <c r="AE121" s="152">
        <v>6.1224489795918366E-2</v>
      </c>
      <c r="AF121" s="152">
        <v>1.2244897959183673E-2</v>
      </c>
      <c r="AG121" s="152">
        <v>6.3291139240506333E-2</v>
      </c>
      <c r="AH121" s="151">
        <v>360</v>
      </c>
      <c r="AI121" s="151">
        <v>450</v>
      </c>
      <c r="AJ121" s="152">
        <v>6.3291139240506333E-2</v>
      </c>
      <c r="AK121" s="152">
        <v>1.2658227848101267E-2</v>
      </c>
      <c r="AL121" s="155">
        <v>277</v>
      </c>
      <c r="AM121" s="151">
        <v>520</v>
      </c>
      <c r="AN121" s="152">
        <v>7.2164948453608241E-2</v>
      </c>
      <c r="AO121" s="151">
        <v>450</v>
      </c>
      <c r="AP121" s="151">
        <v>650</v>
      </c>
      <c r="AQ121" s="152">
        <v>7.2164948453608241E-2</v>
      </c>
      <c r="AR121" s="152">
        <v>1.4432989690721649E-2</v>
      </c>
      <c r="AS121" s="223" t="s">
        <v>346</v>
      </c>
    </row>
    <row r="122" spans="1:45" ht="10.199999999999999" x14ac:dyDescent="0.2">
      <c r="B122" s="43" t="s">
        <v>254</v>
      </c>
      <c r="C122" s="155">
        <v>47</v>
      </c>
      <c r="D122" s="151">
        <v>220</v>
      </c>
      <c r="E122" s="152">
        <v>0.1</v>
      </c>
      <c r="F122" s="152">
        <v>7.3170731707317069E-2</v>
      </c>
      <c r="G122" s="152">
        <v>1.4634146341463414E-2</v>
      </c>
      <c r="H122" s="155">
        <v>267</v>
      </c>
      <c r="I122" s="151">
        <v>290</v>
      </c>
      <c r="J122" s="152">
        <v>1.7543859649122806E-2</v>
      </c>
      <c r="K122" s="152">
        <v>1.7543859649122806E-2</v>
      </c>
      <c r="L122" s="152">
        <v>3.508771929824561E-3</v>
      </c>
      <c r="M122" s="155">
        <v>232</v>
      </c>
      <c r="N122" s="151">
        <v>340</v>
      </c>
      <c r="O122" s="152">
        <v>1.4925373134328358E-2</v>
      </c>
      <c r="P122" s="152">
        <v>1.4925373134328358E-2</v>
      </c>
      <c r="Q122" s="152">
        <v>2.9850746268656717E-3</v>
      </c>
      <c r="R122" s="155">
        <v>53</v>
      </c>
      <c r="S122" s="151">
        <v>300</v>
      </c>
      <c r="T122" s="152">
        <v>1.6949152542372881E-2</v>
      </c>
      <c r="U122" s="152">
        <v>0</v>
      </c>
      <c r="V122" s="152">
        <v>0</v>
      </c>
      <c r="W122" s="155">
        <v>693</v>
      </c>
      <c r="X122" s="151">
        <v>335</v>
      </c>
      <c r="Y122" s="152">
        <v>4.6875E-2</v>
      </c>
      <c r="Z122" s="152">
        <v>4.6875E-2</v>
      </c>
      <c r="AA122" s="152">
        <v>9.3749999999999997E-3</v>
      </c>
      <c r="AB122" s="155">
        <v>262</v>
      </c>
      <c r="AC122" s="151">
        <v>425</v>
      </c>
      <c r="AD122" s="152">
        <v>1.1904761904761904E-2</v>
      </c>
      <c r="AE122" s="152">
        <v>1.1904761904761904E-2</v>
      </c>
      <c r="AF122" s="152">
        <v>2.3809523809523807E-3</v>
      </c>
      <c r="AG122" s="152">
        <v>3.125E-2</v>
      </c>
      <c r="AH122" s="151">
        <v>300</v>
      </c>
      <c r="AI122" s="151">
        <v>380</v>
      </c>
      <c r="AJ122" s="152">
        <v>3.125E-2</v>
      </c>
      <c r="AK122" s="152">
        <v>6.2500000000000003E-3</v>
      </c>
      <c r="AL122" s="155">
        <v>262</v>
      </c>
      <c r="AM122" s="151">
        <v>420</v>
      </c>
      <c r="AN122" s="152">
        <v>0</v>
      </c>
      <c r="AO122" s="151">
        <v>380</v>
      </c>
      <c r="AP122" s="151">
        <v>460</v>
      </c>
      <c r="AQ122" s="152">
        <v>0</v>
      </c>
      <c r="AR122" s="152">
        <v>0</v>
      </c>
      <c r="AS122" s="223" t="s">
        <v>346</v>
      </c>
    </row>
    <row r="123" spans="1:45" s="168" customFormat="1" ht="10.199999999999999" x14ac:dyDescent="0.2">
      <c r="B123" s="149" t="s">
        <v>37</v>
      </c>
      <c r="C123" s="165">
        <v>411</v>
      </c>
      <c r="D123" s="166">
        <v>225</v>
      </c>
      <c r="E123" s="167">
        <v>2.2727272727272728E-2</v>
      </c>
      <c r="F123" s="167">
        <v>2.2727272727272728E-2</v>
      </c>
      <c r="G123" s="167">
        <v>4.5454545454545452E-3</v>
      </c>
      <c r="H123" s="165">
        <v>1589</v>
      </c>
      <c r="I123" s="166">
        <v>280</v>
      </c>
      <c r="J123" s="167">
        <v>1.8181818181818181E-2</v>
      </c>
      <c r="K123" s="167">
        <v>0</v>
      </c>
      <c r="L123" s="167">
        <v>0</v>
      </c>
      <c r="M123" s="165">
        <v>899</v>
      </c>
      <c r="N123" s="166">
        <v>350</v>
      </c>
      <c r="O123" s="167">
        <v>2.9411764705882353E-2</v>
      </c>
      <c r="P123" s="167">
        <v>2.9411764705882353E-2</v>
      </c>
      <c r="Q123" s="167">
        <v>5.8823529411764705E-3</v>
      </c>
      <c r="R123" s="165">
        <v>493</v>
      </c>
      <c r="S123" s="166">
        <v>290</v>
      </c>
      <c r="T123" s="167">
        <v>3.5714285714285712E-2</v>
      </c>
      <c r="U123" s="167">
        <v>3.5714285714285712E-2</v>
      </c>
      <c r="V123" s="167">
        <v>7.1428571428571426E-3</v>
      </c>
      <c r="W123" s="165">
        <v>3449</v>
      </c>
      <c r="X123" s="166">
        <v>345</v>
      </c>
      <c r="Y123" s="167">
        <v>4.5454545454545456E-2</v>
      </c>
      <c r="Z123" s="167">
        <v>4.5454545454545456E-2</v>
      </c>
      <c r="AA123" s="167">
        <v>9.0909090909090905E-3</v>
      </c>
      <c r="AB123" s="165">
        <v>1203</v>
      </c>
      <c r="AC123" s="166">
        <v>440</v>
      </c>
      <c r="AD123" s="167">
        <v>4.7619047619047616E-2</v>
      </c>
      <c r="AE123" s="167">
        <v>3.5294117647058823E-2</v>
      </c>
      <c r="AF123" s="167">
        <v>7.058823529411765E-3</v>
      </c>
      <c r="AG123" s="167">
        <v>3.0303030303030304E-2</v>
      </c>
      <c r="AH123" s="166">
        <v>300</v>
      </c>
      <c r="AI123" s="166">
        <v>380</v>
      </c>
      <c r="AJ123" s="167">
        <v>3.0303030303030304E-2</v>
      </c>
      <c r="AK123" s="167">
        <v>6.0606060606060606E-3</v>
      </c>
      <c r="AL123" s="165">
        <v>1214</v>
      </c>
      <c r="AM123" s="166">
        <v>440</v>
      </c>
      <c r="AN123" s="167">
        <v>4.7619047619047616E-2</v>
      </c>
      <c r="AO123" s="166">
        <v>380</v>
      </c>
      <c r="AP123" s="166">
        <v>510</v>
      </c>
      <c r="AQ123" s="167">
        <v>4.7619047619047616E-2</v>
      </c>
      <c r="AR123" s="167">
        <v>9.5238095238095229E-3</v>
      </c>
    </row>
    <row r="124" spans="1:45" ht="10.199999999999999" x14ac:dyDescent="0.2">
      <c r="A124" s="43" t="s">
        <v>255</v>
      </c>
      <c r="B124" s="43" t="s">
        <v>256</v>
      </c>
      <c r="C124" s="155">
        <v>139</v>
      </c>
      <c r="D124" s="151">
        <v>230</v>
      </c>
      <c r="E124" s="152">
        <v>4.5454545454545456E-2</v>
      </c>
      <c r="F124" s="152">
        <v>9.5238095238095233E-2</v>
      </c>
      <c r="G124" s="152">
        <v>1.9047619047619046E-2</v>
      </c>
      <c r="H124" s="155">
        <v>397</v>
      </c>
      <c r="I124" s="151">
        <v>280</v>
      </c>
      <c r="J124" s="152">
        <v>0</v>
      </c>
      <c r="K124" s="152">
        <v>0</v>
      </c>
      <c r="L124" s="152">
        <v>0</v>
      </c>
      <c r="M124" s="155">
        <v>100</v>
      </c>
      <c r="N124" s="151">
        <v>343</v>
      </c>
      <c r="O124" s="152">
        <v>8.8235294117647058E-3</v>
      </c>
      <c r="P124" s="152">
        <v>0</v>
      </c>
      <c r="Q124" s="152">
        <v>0</v>
      </c>
      <c r="R124" s="155">
        <v>101</v>
      </c>
      <c r="S124" s="151">
        <v>295</v>
      </c>
      <c r="T124" s="152">
        <v>-1.6666666666666666E-2</v>
      </c>
      <c r="U124" s="152">
        <v>0</v>
      </c>
      <c r="V124" s="152">
        <v>0</v>
      </c>
      <c r="W124" s="155">
        <v>713</v>
      </c>
      <c r="X124" s="151">
        <v>350</v>
      </c>
      <c r="Y124" s="152">
        <v>1.4492753623188406E-2</v>
      </c>
      <c r="Z124" s="152">
        <v>1.4492753623188406E-2</v>
      </c>
      <c r="AA124" s="152">
        <v>2.8985507246376812E-3</v>
      </c>
      <c r="AB124" s="155">
        <v>306</v>
      </c>
      <c r="AC124" s="151">
        <v>400</v>
      </c>
      <c r="AD124" s="152">
        <v>-4.7619047619047616E-2</v>
      </c>
      <c r="AE124" s="152">
        <v>-4.7619047619047616E-2</v>
      </c>
      <c r="AF124" s="152">
        <v>-9.5238095238095229E-3</v>
      </c>
      <c r="AG124" s="152">
        <v>5.7971014492753624E-3</v>
      </c>
      <c r="AH124" s="151">
        <v>320</v>
      </c>
      <c r="AI124" s="151">
        <v>360</v>
      </c>
      <c r="AJ124" s="152">
        <v>5.7971014492753624E-3</v>
      </c>
      <c r="AK124" s="152">
        <v>1.1594202898550724E-3</v>
      </c>
      <c r="AL124" s="155">
        <v>309</v>
      </c>
      <c r="AM124" s="151">
        <v>410</v>
      </c>
      <c r="AN124" s="152">
        <v>-2.3809523809523808E-2</v>
      </c>
      <c r="AO124" s="151">
        <v>360</v>
      </c>
      <c r="AP124" s="151">
        <v>450</v>
      </c>
      <c r="AQ124" s="152">
        <v>-2.3809523809523808E-2</v>
      </c>
      <c r="AR124" s="152">
        <v>-4.7619047619047615E-3</v>
      </c>
      <c r="AS124" s="223" t="s">
        <v>345</v>
      </c>
    </row>
    <row r="125" spans="1:45" ht="10.199999999999999" x14ac:dyDescent="0.2">
      <c r="A125" s="43"/>
      <c r="B125" s="43" t="s">
        <v>257</v>
      </c>
      <c r="C125" s="155">
        <v>43</v>
      </c>
      <c r="D125" s="151">
        <v>185</v>
      </c>
      <c r="E125" s="152">
        <v>2.7777777777777776E-2</v>
      </c>
      <c r="F125" s="152">
        <v>0</v>
      </c>
      <c r="G125" s="152">
        <v>0</v>
      </c>
      <c r="H125" s="155">
        <v>89</v>
      </c>
      <c r="I125" s="151">
        <v>245</v>
      </c>
      <c r="J125" s="152">
        <v>0</v>
      </c>
      <c r="K125" s="152">
        <v>2.0833333333333332E-2</v>
      </c>
      <c r="L125" s="152">
        <v>4.1666666666666666E-3</v>
      </c>
      <c r="M125" s="155">
        <v>25</v>
      </c>
      <c r="N125" s="151">
        <v>280</v>
      </c>
      <c r="O125" s="152">
        <v>0</v>
      </c>
      <c r="P125" s="152">
        <v>0</v>
      </c>
      <c r="Q125" s="152">
        <v>0</v>
      </c>
      <c r="R125" s="155">
        <v>136</v>
      </c>
      <c r="S125" s="151">
        <v>225</v>
      </c>
      <c r="T125" s="152">
        <v>-2.1739130434782608E-2</v>
      </c>
      <c r="U125" s="152">
        <v>2.2727272727272728E-2</v>
      </c>
      <c r="V125" s="152">
        <v>4.5454545454545452E-3</v>
      </c>
      <c r="W125" s="155">
        <v>466</v>
      </c>
      <c r="X125" s="151">
        <v>250</v>
      </c>
      <c r="Y125" s="152">
        <v>0</v>
      </c>
      <c r="Z125" s="152">
        <v>0</v>
      </c>
      <c r="AA125" s="152">
        <v>0</v>
      </c>
      <c r="AB125" s="155">
        <v>38</v>
      </c>
      <c r="AC125" s="151">
        <v>290</v>
      </c>
      <c r="AD125" s="152">
        <v>-3.3333333333333333E-2</v>
      </c>
      <c r="AE125" s="152">
        <v>-3.3333333333333333E-2</v>
      </c>
      <c r="AF125" s="152">
        <v>-6.6666666666666662E-3</v>
      </c>
      <c r="AG125" s="152">
        <v>0</v>
      </c>
      <c r="AH125" s="151">
        <v>235</v>
      </c>
      <c r="AI125" s="151">
        <v>270</v>
      </c>
      <c r="AJ125" s="152">
        <v>0</v>
      </c>
      <c r="AK125" s="152">
        <v>0</v>
      </c>
      <c r="AL125" s="155">
        <v>38</v>
      </c>
      <c r="AM125" s="151">
        <v>290</v>
      </c>
      <c r="AN125" s="152">
        <v>-3.3333333333333333E-2</v>
      </c>
      <c r="AO125" s="151">
        <v>270</v>
      </c>
      <c r="AP125" s="151">
        <v>320</v>
      </c>
      <c r="AQ125" s="152">
        <v>-3.3333333333333333E-2</v>
      </c>
      <c r="AR125" s="152">
        <v>-6.6666666666666662E-3</v>
      </c>
      <c r="AS125" s="223" t="s">
        <v>345</v>
      </c>
    </row>
    <row r="126" spans="1:45" ht="10.199999999999999" x14ac:dyDescent="0.2">
      <c r="A126" s="43"/>
      <c r="B126" s="43" t="s">
        <v>373</v>
      </c>
      <c r="C126" s="155">
        <v>145</v>
      </c>
      <c r="D126" s="151">
        <v>240</v>
      </c>
      <c r="E126" s="152">
        <v>-5.8823529411764705E-2</v>
      </c>
      <c r="F126" s="152">
        <v>-0.14285714285714285</v>
      </c>
      <c r="G126" s="152">
        <v>-2.8571428571428571E-2</v>
      </c>
      <c r="H126" s="155">
        <v>342</v>
      </c>
      <c r="I126" s="151">
        <v>290</v>
      </c>
      <c r="J126" s="152">
        <v>0</v>
      </c>
      <c r="K126" s="152">
        <v>0</v>
      </c>
      <c r="L126" s="152">
        <v>0</v>
      </c>
      <c r="M126" s="155">
        <v>73</v>
      </c>
      <c r="N126" s="151">
        <v>345</v>
      </c>
      <c r="O126" s="152">
        <v>1.4705882352941176E-2</v>
      </c>
      <c r="P126" s="152">
        <v>4.5454545454545456E-2</v>
      </c>
      <c r="Q126" s="152">
        <v>9.0909090909090905E-3</v>
      </c>
      <c r="R126" s="155">
        <v>152</v>
      </c>
      <c r="S126" s="151">
        <v>290</v>
      </c>
      <c r="T126" s="152">
        <v>0</v>
      </c>
      <c r="U126" s="152">
        <v>-1.6949152542372881E-2</v>
      </c>
      <c r="V126" s="152">
        <v>-3.3898305084745762E-3</v>
      </c>
      <c r="W126" s="155">
        <v>442</v>
      </c>
      <c r="X126" s="151">
        <v>310</v>
      </c>
      <c r="Y126" s="152">
        <v>0</v>
      </c>
      <c r="Z126" s="152">
        <v>0</v>
      </c>
      <c r="AA126" s="152">
        <v>0</v>
      </c>
      <c r="AB126" s="155">
        <v>82</v>
      </c>
      <c r="AC126" s="151">
        <v>385</v>
      </c>
      <c r="AD126" s="152">
        <v>1.3157894736842105E-2</v>
      </c>
      <c r="AE126" s="152">
        <v>6.9444444444444448E-2</v>
      </c>
      <c r="AF126" s="152">
        <v>1.388888888888889E-2</v>
      </c>
      <c r="AG126" s="152">
        <v>0</v>
      </c>
      <c r="AH126" s="151">
        <v>280</v>
      </c>
      <c r="AI126" s="151">
        <v>330</v>
      </c>
      <c r="AJ126" s="152">
        <v>0</v>
      </c>
      <c r="AK126" s="152">
        <v>0</v>
      </c>
      <c r="AL126" s="155">
        <v>82</v>
      </c>
      <c r="AM126" s="151">
        <v>370</v>
      </c>
      <c r="AN126" s="152">
        <v>-2.6315789473684209E-2</v>
      </c>
      <c r="AO126" s="151">
        <v>330</v>
      </c>
      <c r="AP126" s="151">
        <v>420</v>
      </c>
      <c r="AQ126" s="152">
        <v>-2.6315789473684209E-2</v>
      </c>
      <c r="AR126" s="152">
        <v>-5.263157894736842E-3</v>
      </c>
      <c r="AS126" s="223" t="s">
        <v>345</v>
      </c>
    </row>
    <row r="127" spans="1:45" ht="10.199999999999999" x14ac:dyDescent="0.2">
      <c r="B127" s="43" t="s">
        <v>258</v>
      </c>
      <c r="C127" s="155">
        <v>154</v>
      </c>
      <c r="D127" s="151">
        <v>195</v>
      </c>
      <c r="E127" s="152">
        <v>0</v>
      </c>
      <c r="F127" s="152">
        <v>0</v>
      </c>
      <c r="G127" s="152">
        <v>0</v>
      </c>
      <c r="H127" s="155">
        <v>212</v>
      </c>
      <c r="I127" s="151">
        <v>270</v>
      </c>
      <c r="J127" s="152">
        <v>3.8461538461538464E-2</v>
      </c>
      <c r="K127" s="152">
        <v>7.462686567164179E-3</v>
      </c>
      <c r="L127" s="152">
        <v>1.4925373134328358E-3</v>
      </c>
      <c r="M127" s="155">
        <v>29</v>
      </c>
      <c r="N127" s="151">
        <v>380</v>
      </c>
      <c r="O127" s="152">
        <v>-4.5226130653266333E-2</v>
      </c>
      <c r="P127" s="152">
        <v>-0.05</v>
      </c>
      <c r="Q127" s="152">
        <v>-0.01</v>
      </c>
      <c r="R127" s="155">
        <v>94</v>
      </c>
      <c r="S127" s="151">
        <v>300</v>
      </c>
      <c r="T127" s="152">
        <v>0</v>
      </c>
      <c r="U127" s="152">
        <v>0</v>
      </c>
      <c r="V127" s="152">
        <v>0</v>
      </c>
      <c r="W127" s="155">
        <v>286</v>
      </c>
      <c r="X127" s="151">
        <v>338</v>
      </c>
      <c r="Y127" s="152">
        <v>-5.8823529411764705E-3</v>
      </c>
      <c r="Z127" s="152">
        <v>0</v>
      </c>
      <c r="AA127" s="152">
        <v>0</v>
      </c>
      <c r="AB127" s="155">
        <v>51</v>
      </c>
      <c r="AC127" s="151">
        <v>400</v>
      </c>
      <c r="AD127" s="152">
        <v>0</v>
      </c>
      <c r="AE127" s="152">
        <v>-1.2345679012345678E-2</v>
      </c>
      <c r="AF127" s="152">
        <v>-2.4691358024691358E-3</v>
      </c>
      <c r="AG127" s="152">
        <v>-1.4705882352941176E-2</v>
      </c>
      <c r="AH127" s="151">
        <v>300</v>
      </c>
      <c r="AI127" s="151">
        <v>355</v>
      </c>
      <c r="AJ127" s="152">
        <v>-1.4705882352941176E-2</v>
      </c>
      <c r="AK127" s="152">
        <v>-2.9411764705882353E-3</v>
      </c>
      <c r="AL127" s="155">
        <v>51</v>
      </c>
      <c r="AM127" s="151">
        <v>400</v>
      </c>
      <c r="AN127" s="152">
        <v>0</v>
      </c>
      <c r="AO127" s="151">
        <v>355</v>
      </c>
      <c r="AP127" s="151">
        <v>450</v>
      </c>
      <c r="AQ127" s="152">
        <v>0</v>
      </c>
      <c r="AR127" s="152">
        <v>0</v>
      </c>
      <c r="AS127" s="223" t="s">
        <v>345</v>
      </c>
    </row>
    <row r="128" spans="1:45" ht="10.199999999999999" x14ac:dyDescent="0.2">
      <c r="B128" s="43" t="s">
        <v>259</v>
      </c>
      <c r="C128" s="155" t="s">
        <v>41</v>
      </c>
      <c r="D128" s="151" t="s">
        <v>41</v>
      </c>
      <c r="E128" s="152" t="s">
        <v>41</v>
      </c>
      <c r="F128" s="152" t="s">
        <v>41</v>
      </c>
      <c r="G128" s="152" t="s">
        <v>41</v>
      </c>
      <c r="H128" s="155">
        <v>72</v>
      </c>
      <c r="I128" s="151">
        <v>260</v>
      </c>
      <c r="J128" s="152">
        <v>2.766798418972332E-2</v>
      </c>
      <c r="K128" s="152">
        <v>1.9607843137254902E-2</v>
      </c>
      <c r="L128" s="152">
        <v>3.9215686274509803E-3</v>
      </c>
      <c r="M128" s="155">
        <v>65</v>
      </c>
      <c r="N128" s="151">
        <v>325</v>
      </c>
      <c r="O128" s="152">
        <v>1.5625E-2</v>
      </c>
      <c r="P128" s="152">
        <v>1.5625E-2</v>
      </c>
      <c r="Q128" s="152">
        <v>3.1250000000000002E-3</v>
      </c>
      <c r="R128" s="155">
        <v>13</v>
      </c>
      <c r="S128" s="151">
        <v>280</v>
      </c>
      <c r="T128" s="152">
        <v>0</v>
      </c>
      <c r="U128" s="152">
        <v>2.564102564102564E-2</v>
      </c>
      <c r="V128" s="152">
        <v>5.1282051282051282E-3</v>
      </c>
      <c r="W128" s="155">
        <v>170</v>
      </c>
      <c r="X128" s="151">
        <v>330</v>
      </c>
      <c r="Y128" s="152">
        <v>0</v>
      </c>
      <c r="Z128" s="152">
        <v>0</v>
      </c>
      <c r="AA128" s="152">
        <v>0</v>
      </c>
      <c r="AB128" s="155">
        <v>86</v>
      </c>
      <c r="AC128" s="151">
        <v>400</v>
      </c>
      <c r="AD128" s="152">
        <v>1.2658227848101266E-2</v>
      </c>
      <c r="AE128" s="152">
        <v>1.2658227848101266E-2</v>
      </c>
      <c r="AF128" s="152">
        <v>2.5316455696202532E-3</v>
      </c>
      <c r="AG128" s="152">
        <v>1.5151515151515152E-2</v>
      </c>
      <c r="AH128" s="151">
        <v>310</v>
      </c>
      <c r="AI128" s="151">
        <v>380</v>
      </c>
      <c r="AJ128" s="152">
        <v>1.5151515151515152E-2</v>
      </c>
      <c r="AK128" s="152">
        <v>3.0303030303030303E-3</v>
      </c>
      <c r="AL128" s="155">
        <v>75</v>
      </c>
      <c r="AM128" s="151">
        <v>400</v>
      </c>
      <c r="AN128" s="152">
        <v>1.2658227848101266E-2</v>
      </c>
      <c r="AO128" s="151">
        <v>380</v>
      </c>
      <c r="AP128" s="151">
        <v>420</v>
      </c>
      <c r="AQ128" s="152">
        <v>1.2658227848101266E-2</v>
      </c>
      <c r="AR128" s="152">
        <v>2.5316455696202532E-3</v>
      </c>
      <c r="AS128" s="223" t="s">
        <v>345</v>
      </c>
    </row>
    <row r="129" spans="1:45" ht="10.199999999999999" x14ac:dyDescent="0.2">
      <c r="B129" s="43" t="s">
        <v>260</v>
      </c>
      <c r="C129" s="155">
        <v>50</v>
      </c>
      <c r="D129" s="151">
        <v>197</v>
      </c>
      <c r="E129" s="152">
        <v>-1.4999999999999999E-2</v>
      </c>
      <c r="F129" s="152">
        <v>3.6842105263157891E-2</v>
      </c>
      <c r="G129" s="152">
        <v>7.3684210526315779E-3</v>
      </c>
      <c r="H129" s="155">
        <v>124</v>
      </c>
      <c r="I129" s="151">
        <v>285</v>
      </c>
      <c r="J129" s="152">
        <v>1.7857142857142856E-2</v>
      </c>
      <c r="K129" s="152">
        <v>1.7857142857142856E-2</v>
      </c>
      <c r="L129" s="152">
        <v>3.5714285714285713E-3</v>
      </c>
      <c r="M129" s="155">
        <v>31</v>
      </c>
      <c r="N129" s="151">
        <v>400</v>
      </c>
      <c r="O129" s="152">
        <v>-9.7065462753950338E-2</v>
      </c>
      <c r="P129" s="152">
        <v>-2.4390243902439025E-2</v>
      </c>
      <c r="Q129" s="152">
        <v>-4.8780487804878049E-3</v>
      </c>
      <c r="R129" s="155">
        <v>46</v>
      </c>
      <c r="S129" s="151">
        <v>323</v>
      </c>
      <c r="T129" s="152">
        <v>5.9016393442622953E-2</v>
      </c>
      <c r="U129" s="152">
        <v>5.9016393442622953E-2</v>
      </c>
      <c r="V129" s="152">
        <v>1.180327868852459E-2</v>
      </c>
      <c r="W129" s="155">
        <v>146</v>
      </c>
      <c r="X129" s="151">
        <v>360</v>
      </c>
      <c r="Y129" s="152">
        <v>3.4482758620689655E-2</v>
      </c>
      <c r="Z129" s="152">
        <v>2.8571428571428571E-2</v>
      </c>
      <c r="AA129" s="152">
        <v>5.7142857142857143E-3</v>
      </c>
      <c r="AB129" s="155">
        <v>36</v>
      </c>
      <c r="AC129" s="151">
        <v>500</v>
      </c>
      <c r="AD129" s="152">
        <v>6.3829787234042548E-2</v>
      </c>
      <c r="AE129" s="152">
        <v>6.8376068376068383E-2</v>
      </c>
      <c r="AF129" s="152">
        <v>1.3675213675213677E-2</v>
      </c>
      <c r="AG129" s="152">
        <v>3.4482758620689655E-2</v>
      </c>
      <c r="AH129" s="151">
        <v>305</v>
      </c>
      <c r="AI129" s="151">
        <v>410</v>
      </c>
      <c r="AJ129" s="152">
        <v>3.4482758620689655E-2</v>
      </c>
      <c r="AK129" s="152">
        <v>6.8965517241379309E-3</v>
      </c>
      <c r="AL129" s="155">
        <v>35</v>
      </c>
      <c r="AM129" s="151">
        <v>480</v>
      </c>
      <c r="AN129" s="152">
        <v>2.1276595744680851E-2</v>
      </c>
      <c r="AO129" s="151">
        <v>410</v>
      </c>
      <c r="AP129" s="151">
        <v>550</v>
      </c>
      <c r="AQ129" s="152">
        <v>2.1276595744680851E-2</v>
      </c>
      <c r="AR129" s="152">
        <v>4.2553191489361703E-3</v>
      </c>
      <c r="AS129" s="223" t="s">
        <v>345</v>
      </c>
    </row>
    <row r="130" spans="1:45" ht="10.199999999999999" x14ac:dyDescent="0.2">
      <c r="B130" s="43" t="s">
        <v>261</v>
      </c>
      <c r="C130" s="155">
        <v>73</v>
      </c>
      <c r="D130" s="151">
        <v>195</v>
      </c>
      <c r="E130" s="152">
        <v>5.4054054054054057E-2</v>
      </c>
      <c r="F130" s="152">
        <v>5.4054054054054057E-2</v>
      </c>
      <c r="G130" s="152">
        <v>1.0810810810810811E-2</v>
      </c>
      <c r="H130" s="155">
        <v>102</v>
      </c>
      <c r="I130" s="151">
        <v>280</v>
      </c>
      <c r="J130" s="152">
        <v>1.8181818181818181E-2</v>
      </c>
      <c r="K130" s="152">
        <v>3.7037037037037035E-2</v>
      </c>
      <c r="L130" s="152">
        <v>7.4074074074074068E-3</v>
      </c>
      <c r="M130" s="155">
        <v>92</v>
      </c>
      <c r="N130" s="151">
        <v>326</v>
      </c>
      <c r="O130" s="152">
        <v>-4.1176470588235294E-2</v>
      </c>
      <c r="P130" s="152">
        <v>-9.11854103343465E-3</v>
      </c>
      <c r="Q130" s="152">
        <v>-1.82370820668693E-3</v>
      </c>
      <c r="R130" s="155">
        <v>76</v>
      </c>
      <c r="S130" s="151">
        <v>280</v>
      </c>
      <c r="T130" s="152">
        <v>2.564102564102564E-2</v>
      </c>
      <c r="U130" s="152">
        <v>3.7037037037037035E-2</v>
      </c>
      <c r="V130" s="152">
        <v>7.4074074074074068E-3</v>
      </c>
      <c r="W130" s="155">
        <v>314</v>
      </c>
      <c r="X130" s="151">
        <v>320</v>
      </c>
      <c r="Y130" s="152">
        <v>3.2258064516129031E-2</v>
      </c>
      <c r="Z130" s="152">
        <v>3.2258064516129031E-2</v>
      </c>
      <c r="AA130" s="152">
        <v>6.4516129032258064E-3</v>
      </c>
      <c r="AB130" s="155">
        <v>51</v>
      </c>
      <c r="AC130" s="151">
        <v>400</v>
      </c>
      <c r="AD130" s="152">
        <v>0.1111111111111111</v>
      </c>
      <c r="AE130" s="152">
        <v>0.14285714285714285</v>
      </c>
      <c r="AF130" s="152">
        <v>2.8571428571428571E-2</v>
      </c>
      <c r="AG130" s="152">
        <v>1.935483870967742E-2</v>
      </c>
      <c r="AH130" s="151">
        <v>290</v>
      </c>
      <c r="AI130" s="151">
        <v>330</v>
      </c>
      <c r="AJ130" s="152">
        <v>1.935483870967742E-2</v>
      </c>
      <c r="AK130" s="152">
        <v>3.8709677419354839E-3</v>
      </c>
      <c r="AL130" s="155">
        <v>55</v>
      </c>
      <c r="AM130" s="151">
        <v>375</v>
      </c>
      <c r="AN130" s="152">
        <v>4.1666666666666664E-2</v>
      </c>
      <c r="AO130" s="151">
        <v>330</v>
      </c>
      <c r="AP130" s="151">
        <v>450</v>
      </c>
      <c r="AQ130" s="152">
        <v>4.1666666666666664E-2</v>
      </c>
      <c r="AR130" s="152">
        <v>8.3333333333333332E-3</v>
      </c>
      <c r="AS130" s="223" t="s">
        <v>345</v>
      </c>
    </row>
    <row r="131" spans="1:45" s="168" customFormat="1" ht="10.199999999999999" x14ac:dyDescent="0.2">
      <c r="A131" s="149"/>
      <c r="B131" s="149" t="s">
        <v>37</v>
      </c>
      <c r="C131" s="165">
        <v>613</v>
      </c>
      <c r="D131" s="166">
        <v>205</v>
      </c>
      <c r="E131" s="167">
        <v>2.5000000000000001E-2</v>
      </c>
      <c r="F131" s="167">
        <v>2.5000000000000001E-2</v>
      </c>
      <c r="G131" s="167">
        <v>5.0000000000000001E-3</v>
      </c>
      <c r="H131" s="165">
        <v>1338</v>
      </c>
      <c r="I131" s="166">
        <v>280</v>
      </c>
      <c r="J131" s="167">
        <v>1.8181818181818181E-2</v>
      </c>
      <c r="K131" s="167">
        <v>1.8181818181818181E-2</v>
      </c>
      <c r="L131" s="167">
        <v>3.6363636363636364E-3</v>
      </c>
      <c r="M131" s="165">
        <v>415</v>
      </c>
      <c r="N131" s="166">
        <v>335</v>
      </c>
      <c r="O131" s="167">
        <v>-1.4705882352941176E-2</v>
      </c>
      <c r="P131" s="167">
        <v>0</v>
      </c>
      <c r="Q131" s="167">
        <v>0</v>
      </c>
      <c r="R131" s="165">
        <v>618</v>
      </c>
      <c r="S131" s="166">
        <v>280</v>
      </c>
      <c r="T131" s="167">
        <v>0</v>
      </c>
      <c r="U131" s="167">
        <v>0</v>
      </c>
      <c r="V131" s="167">
        <v>0</v>
      </c>
      <c r="W131" s="165">
        <v>2537</v>
      </c>
      <c r="X131" s="166">
        <v>320</v>
      </c>
      <c r="Y131" s="167">
        <v>0</v>
      </c>
      <c r="Z131" s="167">
        <v>0</v>
      </c>
      <c r="AA131" s="167">
        <v>0</v>
      </c>
      <c r="AB131" s="165">
        <v>650</v>
      </c>
      <c r="AC131" s="166">
        <v>400</v>
      </c>
      <c r="AD131" s="167">
        <v>0</v>
      </c>
      <c r="AE131" s="167">
        <v>0</v>
      </c>
      <c r="AF131" s="167">
        <v>0</v>
      </c>
      <c r="AG131" s="167">
        <v>0</v>
      </c>
      <c r="AH131" s="166">
        <v>280</v>
      </c>
      <c r="AI131" s="166">
        <v>350</v>
      </c>
      <c r="AJ131" s="167">
        <v>0</v>
      </c>
      <c r="AK131" s="167">
        <v>0</v>
      </c>
      <c r="AL131" s="165">
        <v>645</v>
      </c>
      <c r="AM131" s="166">
        <v>400</v>
      </c>
      <c r="AN131" s="167">
        <v>0</v>
      </c>
      <c r="AO131" s="166">
        <v>350</v>
      </c>
      <c r="AP131" s="166">
        <v>450</v>
      </c>
      <c r="AQ131" s="167">
        <v>0</v>
      </c>
      <c r="AR131" s="167">
        <v>0</v>
      </c>
      <c r="AS131" s="299"/>
    </row>
    <row r="132" spans="1:45" ht="10.199999999999999" x14ac:dyDescent="0.2">
      <c r="A132" s="43" t="s">
        <v>0</v>
      </c>
      <c r="B132" s="43" t="s">
        <v>0</v>
      </c>
      <c r="C132" s="155">
        <v>99</v>
      </c>
      <c r="D132" s="151">
        <v>170</v>
      </c>
      <c r="E132" s="152">
        <v>3.0303030303030304E-2</v>
      </c>
      <c r="F132" s="152">
        <v>3.0303030303030304E-2</v>
      </c>
      <c r="G132" s="152">
        <v>6.0606060606060606E-3</v>
      </c>
      <c r="H132" s="155">
        <v>295</v>
      </c>
      <c r="I132" s="151">
        <v>240</v>
      </c>
      <c r="J132" s="152">
        <v>0</v>
      </c>
      <c r="K132" s="152">
        <v>0</v>
      </c>
      <c r="L132" s="152">
        <v>0</v>
      </c>
      <c r="M132" s="155">
        <v>123</v>
      </c>
      <c r="N132" s="151">
        <v>272</v>
      </c>
      <c r="O132" s="152">
        <v>-2.8571428571428571E-2</v>
      </c>
      <c r="P132" s="152">
        <v>-3.8869257950530034E-2</v>
      </c>
      <c r="Q132" s="152">
        <v>-7.7738515901060066E-3</v>
      </c>
      <c r="R132" s="155">
        <v>290</v>
      </c>
      <c r="S132" s="151">
        <v>245</v>
      </c>
      <c r="T132" s="152">
        <v>-0.02</v>
      </c>
      <c r="U132" s="152">
        <v>-0.02</v>
      </c>
      <c r="V132" s="152">
        <v>-4.0000000000000001E-3</v>
      </c>
      <c r="W132" s="155">
        <v>806</v>
      </c>
      <c r="X132" s="151">
        <v>275</v>
      </c>
      <c r="Y132" s="152">
        <v>0</v>
      </c>
      <c r="Z132" s="152">
        <v>1.8518518518518517E-2</v>
      </c>
      <c r="AA132" s="152">
        <v>3.7037037037037034E-3</v>
      </c>
      <c r="AB132" s="155">
        <v>208</v>
      </c>
      <c r="AC132" s="151">
        <v>350</v>
      </c>
      <c r="AD132" s="152">
        <v>0</v>
      </c>
      <c r="AE132" s="152">
        <v>0</v>
      </c>
      <c r="AF132" s="152">
        <v>0</v>
      </c>
      <c r="AG132" s="152">
        <v>0</v>
      </c>
      <c r="AH132" s="151">
        <v>250</v>
      </c>
      <c r="AI132" s="151">
        <v>300</v>
      </c>
      <c r="AJ132" s="152">
        <v>0</v>
      </c>
      <c r="AK132" s="152">
        <v>0</v>
      </c>
      <c r="AL132" s="155">
        <v>215</v>
      </c>
      <c r="AM132" s="151">
        <v>350</v>
      </c>
      <c r="AN132" s="152">
        <v>0</v>
      </c>
      <c r="AO132" s="151">
        <v>300</v>
      </c>
      <c r="AP132" s="151">
        <v>385</v>
      </c>
      <c r="AQ132" s="152">
        <v>0</v>
      </c>
      <c r="AR132" s="152">
        <v>0</v>
      </c>
      <c r="AS132" s="223" t="s">
        <v>345</v>
      </c>
    </row>
    <row r="133" spans="1:45" ht="10.199999999999999" x14ac:dyDescent="0.2">
      <c r="A133" s="43"/>
      <c r="B133" s="43" t="s">
        <v>262</v>
      </c>
      <c r="C133" s="155" t="s">
        <v>41</v>
      </c>
      <c r="D133" s="151" t="s">
        <v>41</v>
      </c>
      <c r="E133" s="152" t="s">
        <v>41</v>
      </c>
      <c r="F133" s="152" t="s">
        <v>41</v>
      </c>
      <c r="G133" s="152" t="s">
        <v>41</v>
      </c>
      <c r="H133" s="155">
        <v>41</v>
      </c>
      <c r="I133" s="151">
        <v>230</v>
      </c>
      <c r="J133" s="152">
        <v>0</v>
      </c>
      <c r="K133" s="152">
        <v>0</v>
      </c>
      <c r="L133" s="152">
        <v>0</v>
      </c>
      <c r="M133" s="155">
        <v>24</v>
      </c>
      <c r="N133" s="151">
        <v>285</v>
      </c>
      <c r="O133" s="152">
        <v>0</v>
      </c>
      <c r="P133" s="152">
        <v>-0.05</v>
      </c>
      <c r="Q133" s="152">
        <v>-0.01</v>
      </c>
      <c r="R133" s="155">
        <v>15</v>
      </c>
      <c r="S133" s="151">
        <v>240</v>
      </c>
      <c r="T133" s="152">
        <v>-0.04</v>
      </c>
      <c r="U133" s="152">
        <v>-0.04</v>
      </c>
      <c r="V133" s="152">
        <v>-8.0000000000000002E-3</v>
      </c>
      <c r="W133" s="155">
        <v>116</v>
      </c>
      <c r="X133" s="151">
        <v>300</v>
      </c>
      <c r="Y133" s="152">
        <v>0</v>
      </c>
      <c r="Z133" s="152">
        <v>0</v>
      </c>
      <c r="AA133" s="152">
        <v>0</v>
      </c>
      <c r="AB133" s="155">
        <v>95</v>
      </c>
      <c r="AC133" s="151">
        <v>360</v>
      </c>
      <c r="AD133" s="152">
        <v>-1.3698630136986301E-2</v>
      </c>
      <c r="AE133" s="152">
        <v>0</v>
      </c>
      <c r="AF133" s="152">
        <v>0</v>
      </c>
      <c r="AG133" s="152">
        <v>-6.6666666666666671E-3</v>
      </c>
      <c r="AH133" s="151">
        <v>272</v>
      </c>
      <c r="AI133" s="151">
        <v>325</v>
      </c>
      <c r="AJ133" s="152">
        <v>-6.6666666666666671E-3</v>
      </c>
      <c r="AK133" s="152">
        <v>-1.3333333333333335E-3</v>
      </c>
      <c r="AL133" s="155">
        <v>90</v>
      </c>
      <c r="AM133" s="151">
        <v>368</v>
      </c>
      <c r="AN133" s="152">
        <v>8.21917808219178E-3</v>
      </c>
      <c r="AO133" s="151">
        <v>325</v>
      </c>
      <c r="AP133" s="151">
        <v>410</v>
      </c>
      <c r="AQ133" s="152">
        <v>8.21917808219178E-3</v>
      </c>
      <c r="AR133" s="152">
        <v>1.643835616438356E-3</v>
      </c>
      <c r="AS133" s="223" t="s">
        <v>345</v>
      </c>
    </row>
    <row r="134" spans="1:45" ht="10.199999999999999" x14ac:dyDescent="0.2">
      <c r="B134" s="43" t="s">
        <v>263</v>
      </c>
      <c r="C134" s="155">
        <v>69</v>
      </c>
      <c r="D134" s="151">
        <v>170</v>
      </c>
      <c r="E134" s="152">
        <v>-0.37956204379562042</v>
      </c>
      <c r="F134" s="152">
        <v>-0.43894389438943893</v>
      </c>
      <c r="G134" s="152">
        <v>-8.7788778877887788E-2</v>
      </c>
      <c r="H134" s="155">
        <v>206</v>
      </c>
      <c r="I134" s="151">
        <v>230</v>
      </c>
      <c r="J134" s="152">
        <v>4.5454545454545456E-2</v>
      </c>
      <c r="K134" s="152">
        <v>4.5454545454545456E-2</v>
      </c>
      <c r="L134" s="152">
        <v>9.0909090909090905E-3</v>
      </c>
      <c r="M134" s="155">
        <v>60</v>
      </c>
      <c r="N134" s="151">
        <v>268</v>
      </c>
      <c r="O134" s="152">
        <v>-1.107011070110701E-2</v>
      </c>
      <c r="P134" s="152">
        <v>-7.4074074074074077E-3</v>
      </c>
      <c r="Q134" s="152">
        <v>-1.4814814814814816E-3</v>
      </c>
      <c r="R134" s="155">
        <v>88</v>
      </c>
      <c r="S134" s="151">
        <v>235</v>
      </c>
      <c r="T134" s="152">
        <v>-2.0833333333333332E-2</v>
      </c>
      <c r="U134" s="152">
        <v>-2.0833333333333332E-2</v>
      </c>
      <c r="V134" s="152">
        <v>-4.1666666666666666E-3</v>
      </c>
      <c r="W134" s="155">
        <v>408</v>
      </c>
      <c r="X134" s="151">
        <v>270</v>
      </c>
      <c r="Y134" s="152">
        <v>1.8867924528301886E-2</v>
      </c>
      <c r="Z134" s="152">
        <v>3.8461538461538464E-2</v>
      </c>
      <c r="AA134" s="152">
        <v>7.6923076923076927E-3</v>
      </c>
      <c r="AB134" s="155">
        <v>90</v>
      </c>
      <c r="AC134" s="151">
        <v>340</v>
      </c>
      <c r="AD134" s="152">
        <v>3.0303030303030304E-2</v>
      </c>
      <c r="AE134" s="152">
        <v>3.0303030303030304E-2</v>
      </c>
      <c r="AF134" s="152">
        <v>6.0606060606060606E-3</v>
      </c>
      <c r="AG134" s="152">
        <v>1.8867924528301886E-2</v>
      </c>
      <c r="AH134" s="151">
        <v>250</v>
      </c>
      <c r="AI134" s="151">
        <v>310</v>
      </c>
      <c r="AJ134" s="152">
        <v>1.8867924528301886E-2</v>
      </c>
      <c r="AK134" s="152">
        <v>3.7735849056603774E-3</v>
      </c>
      <c r="AL134" s="155">
        <v>88</v>
      </c>
      <c r="AM134" s="151">
        <v>340</v>
      </c>
      <c r="AN134" s="152">
        <v>3.0303030303030304E-2</v>
      </c>
      <c r="AO134" s="151">
        <v>310</v>
      </c>
      <c r="AP134" s="151">
        <v>360</v>
      </c>
      <c r="AQ134" s="152">
        <v>3.0303030303030304E-2</v>
      </c>
      <c r="AR134" s="152">
        <v>6.0606060606060606E-3</v>
      </c>
      <c r="AS134" s="223" t="s">
        <v>345</v>
      </c>
    </row>
    <row r="135" spans="1:45" ht="10.199999999999999" x14ac:dyDescent="0.2">
      <c r="B135" s="43" t="s">
        <v>264</v>
      </c>
      <c r="C135" s="155">
        <v>113</v>
      </c>
      <c r="D135" s="151">
        <v>155</v>
      </c>
      <c r="E135" s="152">
        <v>3.3333333333333333E-2</v>
      </c>
      <c r="F135" s="152">
        <v>3.3333333333333333E-2</v>
      </c>
      <c r="G135" s="152">
        <v>6.6666666666666662E-3</v>
      </c>
      <c r="H135" s="155">
        <v>143</v>
      </c>
      <c r="I135" s="151">
        <v>220</v>
      </c>
      <c r="J135" s="152">
        <v>4.7619047619047616E-2</v>
      </c>
      <c r="K135" s="152">
        <v>0</v>
      </c>
      <c r="L135" s="152">
        <v>0</v>
      </c>
      <c r="M135" s="155">
        <v>46</v>
      </c>
      <c r="N135" s="151">
        <v>300</v>
      </c>
      <c r="O135" s="152">
        <v>6.7114093959731542E-3</v>
      </c>
      <c r="P135" s="152">
        <v>0</v>
      </c>
      <c r="Q135" s="152">
        <v>0</v>
      </c>
      <c r="R135" s="155">
        <v>110</v>
      </c>
      <c r="S135" s="151">
        <v>253</v>
      </c>
      <c r="T135" s="152">
        <v>-2.6923076923076925E-2</v>
      </c>
      <c r="U135" s="152">
        <v>-0.08</v>
      </c>
      <c r="V135" s="152">
        <v>-1.6E-2</v>
      </c>
      <c r="W135" s="155">
        <v>500</v>
      </c>
      <c r="X135" s="151">
        <v>290</v>
      </c>
      <c r="Y135" s="152">
        <v>3.5714285714285712E-2</v>
      </c>
      <c r="Z135" s="152">
        <v>3.5714285714285712E-2</v>
      </c>
      <c r="AA135" s="152">
        <v>7.1428571428571426E-3</v>
      </c>
      <c r="AB135" s="155">
        <v>277</v>
      </c>
      <c r="AC135" s="151">
        <v>360</v>
      </c>
      <c r="AD135" s="152">
        <v>0</v>
      </c>
      <c r="AE135" s="152">
        <v>0</v>
      </c>
      <c r="AF135" s="152">
        <v>0</v>
      </c>
      <c r="AG135" s="152">
        <v>1.7857142857142856E-2</v>
      </c>
      <c r="AH135" s="151">
        <v>260</v>
      </c>
      <c r="AI135" s="151">
        <v>330</v>
      </c>
      <c r="AJ135" s="152">
        <v>1.7857142857142856E-2</v>
      </c>
      <c r="AK135" s="152">
        <v>3.5714285714285713E-3</v>
      </c>
      <c r="AL135" s="155">
        <v>259</v>
      </c>
      <c r="AM135" s="151">
        <v>360</v>
      </c>
      <c r="AN135" s="152">
        <v>0</v>
      </c>
      <c r="AO135" s="151">
        <v>330</v>
      </c>
      <c r="AP135" s="151">
        <v>390</v>
      </c>
      <c r="AQ135" s="152">
        <v>0</v>
      </c>
      <c r="AR135" s="152">
        <v>0</v>
      </c>
      <c r="AS135" s="223" t="s">
        <v>345</v>
      </c>
    </row>
    <row r="136" spans="1:45" s="168" customFormat="1" ht="10.199999999999999" x14ac:dyDescent="0.2">
      <c r="B136" s="149" t="s">
        <v>37</v>
      </c>
      <c r="C136" s="165">
        <v>291</v>
      </c>
      <c r="D136" s="166">
        <v>165</v>
      </c>
      <c r="E136" s="167">
        <v>3.125E-2</v>
      </c>
      <c r="F136" s="167">
        <v>3.125E-2</v>
      </c>
      <c r="G136" s="167">
        <v>6.2500000000000003E-3</v>
      </c>
      <c r="H136" s="165">
        <v>685</v>
      </c>
      <c r="I136" s="166">
        <v>230</v>
      </c>
      <c r="J136" s="167">
        <v>0</v>
      </c>
      <c r="K136" s="167">
        <v>0</v>
      </c>
      <c r="L136" s="167">
        <v>0</v>
      </c>
      <c r="M136" s="165">
        <v>253</v>
      </c>
      <c r="N136" s="166">
        <v>280</v>
      </c>
      <c r="O136" s="167">
        <v>-1.7543859649122806E-2</v>
      </c>
      <c r="P136" s="167">
        <v>-1.7543859649122806E-2</v>
      </c>
      <c r="Q136" s="167">
        <v>-3.508771929824561E-3</v>
      </c>
      <c r="R136" s="165">
        <v>503</v>
      </c>
      <c r="S136" s="166">
        <v>245</v>
      </c>
      <c r="T136" s="167">
        <v>-0.02</v>
      </c>
      <c r="U136" s="167">
        <v>-0.02</v>
      </c>
      <c r="V136" s="167">
        <v>-4.0000000000000001E-3</v>
      </c>
      <c r="W136" s="165">
        <v>1830</v>
      </c>
      <c r="X136" s="166">
        <v>280</v>
      </c>
      <c r="Y136" s="167">
        <v>1.8181818181818181E-2</v>
      </c>
      <c r="Z136" s="167">
        <v>1.8181818181818181E-2</v>
      </c>
      <c r="AA136" s="167">
        <v>3.6363636363636364E-3</v>
      </c>
      <c r="AB136" s="165">
        <v>670</v>
      </c>
      <c r="AC136" s="166">
        <v>350</v>
      </c>
      <c r="AD136" s="167">
        <v>0</v>
      </c>
      <c r="AE136" s="167">
        <v>0</v>
      </c>
      <c r="AF136" s="167">
        <v>0</v>
      </c>
      <c r="AG136" s="167">
        <v>1.8181818181818181E-2</v>
      </c>
      <c r="AH136" s="166">
        <v>250</v>
      </c>
      <c r="AI136" s="166">
        <v>320</v>
      </c>
      <c r="AJ136" s="167">
        <v>1.8181818181818181E-2</v>
      </c>
      <c r="AK136" s="167">
        <v>3.6363636363636364E-3</v>
      </c>
      <c r="AL136" s="165">
        <v>652</v>
      </c>
      <c r="AM136" s="166">
        <v>350</v>
      </c>
      <c r="AN136" s="167">
        <v>0</v>
      </c>
      <c r="AO136" s="166">
        <v>320</v>
      </c>
      <c r="AP136" s="166">
        <v>390</v>
      </c>
      <c r="AQ136" s="167">
        <v>0</v>
      </c>
      <c r="AR136" s="167">
        <v>0</v>
      </c>
      <c r="AS136" s="299"/>
    </row>
    <row r="137" spans="1:45" ht="10.199999999999999" x14ac:dyDescent="0.2">
      <c r="A137" s="38" t="s">
        <v>265</v>
      </c>
      <c r="B137" s="43" t="s">
        <v>265</v>
      </c>
      <c r="C137" s="155">
        <v>25</v>
      </c>
      <c r="D137" s="151">
        <v>160</v>
      </c>
      <c r="E137" s="152">
        <v>-5.8823529411764705E-2</v>
      </c>
      <c r="F137" s="152">
        <v>-0.12568306010928962</v>
      </c>
      <c r="G137" s="152">
        <v>-2.5136612021857924E-2</v>
      </c>
      <c r="H137" s="155">
        <v>116</v>
      </c>
      <c r="I137" s="151">
        <v>230</v>
      </c>
      <c r="J137" s="152">
        <v>-2.1276595744680851E-2</v>
      </c>
      <c r="K137" s="152">
        <v>0</v>
      </c>
      <c r="L137" s="152">
        <v>0</v>
      </c>
      <c r="M137" s="155">
        <v>21</v>
      </c>
      <c r="N137" s="151">
        <v>360</v>
      </c>
      <c r="O137" s="152">
        <v>-2.7027027027027029E-2</v>
      </c>
      <c r="P137" s="152">
        <v>-0.04</v>
      </c>
      <c r="Q137" s="152">
        <v>-8.0000000000000002E-3</v>
      </c>
      <c r="R137" s="155">
        <v>91</v>
      </c>
      <c r="S137" s="151">
        <v>260</v>
      </c>
      <c r="T137" s="152">
        <v>0</v>
      </c>
      <c r="U137" s="152">
        <v>-1.1406844106463879E-2</v>
      </c>
      <c r="V137" s="152">
        <v>-2.2813688212927757E-3</v>
      </c>
      <c r="W137" s="155">
        <v>207</v>
      </c>
      <c r="X137" s="151">
        <v>295</v>
      </c>
      <c r="Y137" s="152">
        <v>5.3571428571428568E-2</v>
      </c>
      <c r="Z137" s="152">
        <v>5.3571428571428568E-2</v>
      </c>
      <c r="AA137" s="152">
        <v>1.0714285714285714E-2</v>
      </c>
      <c r="AB137" s="155">
        <v>36</v>
      </c>
      <c r="AC137" s="151">
        <v>345</v>
      </c>
      <c r="AD137" s="152">
        <v>2.9850746268656716E-2</v>
      </c>
      <c r="AE137" s="152">
        <v>6.1538461538461542E-2</v>
      </c>
      <c r="AF137" s="152">
        <v>1.2307692307692308E-2</v>
      </c>
      <c r="AG137" s="152">
        <v>5.3571428571428568E-2</v>
      </c>
      <c r="AH137" s="151">
        <v>258</v>
      </c>
      <c r="AI137" s="151">
        <v>300</v>
      </c>
      <c r="AJ137" s="152">
        <v>5.3571428571428568E-2</v>
      </c>
      <c r="AK137" s="152">
        <v>1.0714285714285714E-2</v>
      </c>
      <c r="AL137" s="155">
        <v>33</v>
      </c>
      <c r="AM137" s="151">
        <v>330</v>
      </c>
      <c r="AN137" s="152">
        <v>-1.4925373134328358E-2</v>
      </c>
      <c r="AO137" s="151">
        <v>300</v>
      </c>
      <c r="AP137" s="151">
        <v>385</v>
      </c>
      <c r="AQ137" s="152">
        <v>-1.4925373134328358E-2</v>
      </c>
      <c r="AR137" s="152">
        <v>-2.9850746268656717E-3</v>
      </c>
      <c r="AS137" s="223" t="s">
        <v>345</v>
      </c>
    </row>
    <row r="138" spans="1:45" ht="10.199999999999999" x14ac:dyDescent="0.2">
      <c r="B138" s="43" t="s">
        <v>266</v>
      </c>
      <c r="C138" s="155">
        <v>47</v>
      </c>
      <c r="D138" s="151">
        <v>170</v>
      </c>
      <c r="E138" s="152">
        <v>3.0303030303030304E-2</v>
      </c>
      <c r="F138" s="152">
        <v>3.0303030303030304E-2</v>
      </c>
      <c r="G138" s="152">
        <v>6.0606060606060606E-3</v>
      </c>
      <c r="H138" s="155">
        <v>319</v>
      </c>
      <c r="I138" s="151">
        <v>240</v>
      </c>
      <c r="J138" s="152">
        <v>0</v>
      </c>
      <c r="K138" s="152">
        <v>2.1276595744680851E-2</v>
      </c>
      <c r="L138" s="152">
        <v>4.2553191489361703E-3</v>
      </c>
      <c r="M138" s="155">
        <v>80</v>
      </c>
      <c r="N138" s="151">
        <v>300</v>
      </c>
      <c r="O138" s="152">
        <v>3.4482758620689655E-2</v>
      </c>
      <c r="P138" s="152">
        <v>7.1428571428571425E-2</v>
      </c>
      <c r="Q138" s="152">
        <v>1.4285714285714285E-2</v>
      </c>
      <c r="R138" s="155">
        <v>107</v>
      </c>
      <c r="S138" s="151">
        <v>260</v>
      </c>
      <c r="T138" s="152">
        <v>0</v>
      </c>
      <c r="U138" s="152">
        <v>2.3622047244094488E-2</v>
      </c>
      <c r="V138" s="152">
        <v>4.7244094488188976E-3</v>
      </c>
      <c r="W138" s="155">
        <v>507</v>
      </c>
      <c r="X138" s="151">
        <v>290</v>
      </c>
      <c r="Y138" s="152">
        <v>-3.3333333333333333E-2</v>
      </c>
      <c r="Z138" s="152">
        <v>-3.3333333333333333E-2</v>
      </c>
      <c r="AA138" s="152">
        <v>-6.6666666666666662E-3</v>
      </c>
      <c r="AB138" s="155">
        <v>127</v>
      </c>
      <c r="AC138" s="151">
        <v>350</v>
      </c>
      <c r="AD138" s="152">
        <v>-5.4054054054054057E-2</v>
      </c>
      <c r="AE138" s="152">
        <v>-4.8913043478260872E-2</v>
      </c>
      <c r="AF138" s="152">
        <v>-9.7826086956521747E-3</v>
      </c>
      <c r="AG138" s="152">
        <v>-3.3333333333333333E-2</v>
      </c>
      <c r="AH138" s="151">
        <v>270</v>
      </c>
      <c r="AI138" s="151">
        <v>320</v>
      </c>
      <c r="AJ138" s="152">
        <v>-3.3333333333333333E-2</v>
      </c>
      <c r="AK138" s="152">
        <v>-6.6666666666666662E-3</v>
      </c>
      <c r="AL138" s="155">
        <v>125</v>
      </c>
      <c r="AM138" s="151">
        <v>360</v>
      </c>
      <c r="AN138" s="152">
        <v>-2.7027027027027029E-2</v>
      </c>
      <c r="AO138" s="151">
        <v>320</v>
      </c>
      <c r="AP138" s="151">
        <v>420</v>
      </c>
      <c r="AQ138" s="152">
        <v>-2.7027027027027029E-2</v>
      </c>
      <c r="AR138" s="152">
        <v>-5.4054054054054057E-3</v>
      </c>
      <c r="AS138" s="223" t="s">
        <v>345</v>
      </c>
    </row>
    <row r="139" spans="1:45" ht="10.199999999999999" x14ac:dyDescent="0.2">
      <c r="B139" s="43" t="s">
        <v>267</v>
      </c>
      <c r="C139" s="155">
        <v>24</v>
      </c>
      <c r="D139" s="151">
        <v>163</v>
      </c>
      <c r="E139" s="152">
        <v>1.8749999999999999E-2</v>
      </c>
      <c r="F139" s="152">
        <v>1.8749999999999999E-2</v>
      </c>
      <c r="G139" s="152">
        <v>3.7499999999999999E-3</v>
      </c>
      <c r="H139" s="155">
        <v>122</v>
      </c>
      <c r="I139" s="151">
        <v>250</v>
      </c>
      <c r="J139" s="152">
        <v>4.1666666666666664E-2</v>
      </c>
      <c r="K139" s="152">
        <v>4.1666666666666664E-2</v>
      </c>
      <c r="L139" s="152">
        <v>8.3333333333333332E-3</v>
      </c>
      <c r="M139" s="155">
        <v>64</v>
      </c>
      <c r="N139" s="151">
        <v>285</v>
      </c>
      <c r="O139" s="152">
        <v>0</v>
      </c>
      <c r="P139" s="152">
        <v>7.0671378091872791E-3</v>
      </c>
      <c r="Q139" s="152">
        <v>1.4134275618374558E-3</v>
      </c>
      <c r="R139" s="155">
        <v>56</v>
      </c>
      <c r="S139" s="151">
        <v>240</v>
      </c>
      <c r="T139" s="152">
        <v>-3.2258064516129031E-2</v>
      </c>
      <c r="U139" s="152">
        <v>-0.04</v>
      </c>
      <c r="V139" s="152">
        <v>-8.0000000000000002E-3</v>
      </c>
      <c r="W139" s="155">
        <v>411</v>
      </c>
      <c r="X139" s="151">
        <v>285</v>
      </c>
      <c r="Y139" s="152">
        <v>-1.7241379310344827E-2</v>
      </c>
      <c r="Z139" s="152">
        <v>-1.7241379310344827E-2</v>
      </c>
      <c r="AA139" s="152">
        <v>-3.4482758620689655E-3</v>
      </c>
      <c r="AB139" s="155">
        <v>89</v>
      </c>
      <c r="AC139" s="151">
        <v>340</v>
      </c>
      <c r="AD139" s="152">
        <v>0</v>
      </c>
      <c r="AE139" s="152">
        <v>3.0303030303030304E-2</v>
      </c>
      <c r="AF139" s="152">
        <v>6.0606060606060606E-3</v>
      </c>
      <c r="AG139" s="152">
        <v>-1.7241379310344827E-2</v>
      </c>
      <c r="AH139" s="151">
        <v>265</v>
      </c>
      <c r="AI139" s="151">
        <v>320</v>
      </c>
      <c r="AJ139" s="152">
        <v>-1.7241379310344827E-2</v>
      </c>
      <c r="AK139" s="152">
        <v>-3.4482758620689655E-3</v>
      </c>
      <c r="AL139" s="155">
        <v>86</v>
      </c>
      <c r="AM139" s="151">
        <v>340</v>
      </c>
      <c r="AN139" s="152">
        <v>0</v>
      </c>
      <c r="AO139" s="151">
        <v>320</v>
      </c>
      <c r="AP139" s="151">
        <v>380</v>
      </c>
      <c r="AQ139" s="152">
        <v>0</v>
      </c>
      <c r="AR139" s="152">
        <v>0</v>
      </c>
      <c r="AS139" s="223" t="s">
        <v>345</v>
      </c>
    </row>
    <row r="140" spans="1:45" ht="10.199999999999999" x14ac:dyDescent="0.2">
      <c r="A140" s="43"/>
      <c r="B140" s="43" t="s">
        <v>268</v>
      </c>
      <c r="C140" s="155">
        <v>20</v>
      </c>
      <c r="D140" s="151">
        <v>178</v>
      </c>
      <c r="E140" s="152">
        <v>0.1125</v>
      </c>
      <c r="F140" s="152">
        <v>7.8787878787878782E-2</v>
      </c>
      <c r="G140" s="152">
        <v>1.5757575757575755E-2</v>
      </c>
      <c r="H140" s="155">
        <v>155</v>
      </c>
      <c r="I140" s="151">
        <v>230</v>
      </c>
      <c r="J140" s="152">
        <v>-4.1666666666666664E-2</v>
      </c>
      <c r="K140" s="152">
        <v>-4.1666666666666664E-2</v>
      </c>
      <c r="L140" s="152">
        <v>-8.3333333333333332E-3</v>
      </c>
      <c r="M140" s="155">
        <v>52</v>
      </c>
      <c r="N140" s="151">
        <v>273</v>
      </c>
      <c r="O140" s="152">
        <v>-2.5000000000000001E-2</v>
      </c>
      <c r="P140" s="152">
        <v>-2.5000000000000001E-2</v>
      </c>
      <c r="Q140" s="152">
        <v>-5.0000000000000001E-3</v>
      </c>
      <c r="R140" s="155">
        <v>110</v>
      </c>
      <c r="S140" s="151">
        <v>240</v>
      </c>
      <c r="T140" s="152">
        <v>0</v>
      </c>
      <c r="U140" s="152">
        <v>0</v>
      </c>
      <c r="V140" s="152">
        <v>0</v>
      </c>
      <c r="W140" s="155">
        <v>567</v>
      </c>
      <c r="X140" s="151">
        <v>280</v>
      </c>
      <c r="Y140" s="152">
        <v>0</v>
      </c>
      <c r="Z140" s="152">
        <v>1.8181818181818181E-2</v>
      </c>
      <c r="AA140" s="152">
        <v>3.6363636363636364E-3</v>
      </c>
      <c r="AB140" s="155">
        <v>281</v>
      </c>
      <c r="AC140" s="151">
        <v>320</v>
      </c>
      <c r="AD140" s="152">
        <v>0</v>
      </c>
      <c r="AE140" s="152">
        <v>0</v>
      </c>
      <c r="AF140" s="152">
        <v>0</v>
      </c>
      <c r="AG140" s="152">
        <v>-1.7857142857142856E-2</v>
      </c>
      <c r="AH140" s="151">
        <v>250</v>
      </c>
      <c r="AI140" s="151">
        <v>300</v>
      </c>
      <c r="AJ140" s="152">
        <v>-1.7857142857142856E-2</v>
      </c>
      <c r="AK140" s="152">
        <v>-3.5714285714285713E-3</v>
      </c>
      <c r="AL140" s="155">
        <v>273</v>
      </c>
      <c r="AM140" s="151">
        <v>320</v>
      </c>
      <c r="AN140" s="152">
        <v>0</v>
      </c>
      <c r="AO140" s="151">
        <v>300</v>
      </c>
      <c r="AP140" s="151">
        <v>340</v>
      </c>
      <c r="AQ140" s="152">
        <v>0</v>
      </c>
      <c r="AR140" s="152">
        <v>0</v>
      </c>
      <c r="AS140" s="223" t="s">
        <v>345</v>
      </c>
    </row>
    <row r="141" spans="1:45" s="168" customFormat="1" ht="10.199999999999999" x14ac:dyDescent="0.2">
      <c r="A141" s="149"/>
      <c r="B141" s="149" t="s">
        <v>37</v>
      </c>
      <c r="C141" s="165">
        <v>116</v>
      </c>
      <c r="D141" s="166">
        <v>170</v>
      </c>
      <c r="E141" s="167">
        <v>3.0303030303030304E-2</v>
      </c>
      <c r="F141" s="167">
        <v>3.0303030303030304E-2</v>
      </c>
      <c r="G141" s="167">
        <v>6.0606060606060606E-3</v>
      </c>
      <c r="H141" s="165">
        <v>712</v>
      </c>
      <c r="I141" s="166">
        <v>240</v>
      </c>
      <c r="J141" s="167">
        <v>0</v>
      </c>
      <c r="K141" s="167">
        <v>0</v>
      </c>
      <c r="L141" s="167">
        <v>0</v>
      </c>
      <c r="M141" s="165">
        <v>217</v>
      </c>
      <c r="N141" s="166">
        <v>285</v>
      </c>
      <c r="O141" s="167">
        <v>-1.0416666666666666E-2</v>
      </c>
      <c r="P141" s="167">
        <v>1.7857142857142856E-2</v>
      </c>
      <c r="Q141" s="167">
        <v>3.5714285714285713E-3</v>
      </c>
      <c r="R141" s="165">
        <v>364</v>
      </c>
      <c r="S141" s="166">
        <v>250</v>
      </c>
      <c r="T141" s="167">
        <v>0</v>
      </c>
      <c r="U141" s="167">
        <v>0</v>
      </c>
      <c r="V141" s="167">
        <v>0</v>
      </c>
      <c r="W141" s="165">
        <v>1692</v>
      </c>
      <c r="X141" s="166">
        <v>285</v>
      </c>
      <c r="Y141" s="167">
        <v>-1.7241379310344827E-2</v>
      </c>
      <c r="Z141" s="167">
        <v>-1.0416666666666666E-2</v>
      </c>
      <c r="AA141" s="167">
        <v>-2.0833333333333333E-3</v>
      </c>
      <c r="AB141" s="165">
        <v>533</v>
      </c>
      <c r="AC141" s="166">
        <v>330</v>
      </c>
      <c r="AD141" s="167">
        <v>0</v>
      </c>
      <c r="AE141" s="167">
        <v>0</v>
      </c>
      <c r="AF141" s="167">
        <v>0</v>
      </c>
      <c r="AG141" s="167">
        <v>-1.7241379310344827E-2</v>
      </c>
      <c r="AH141" s="166">
        <v>260</v>
      </c>
      <c r="AI141" s="166">
        <v>300</v>
      </c>
      <c r="AJ141" s="167">
        <v>-1.7241379310344827E-2</v>
      </c>
      <c r="AK141" s="167">
        <v>-3.4482758620689655E-3</v>
      </c>
      <c r="AL141" s="165">
        <v>517</v>
      </c>
      <c r="AM141" s="166">
        <v>330</v>
      </c>
      <c r="AN141" s="167">
        <v>0</v>
      </c>
      <c r="AO141" s="166">
        <v>300</v>
      </c>
      <c r="AP141" s="166">
        <v>360</v>
      </c>
      <c r="AQ141" s="167">
        <v>0</v>
      </c>
      <c r="AR141" s="167">
        <v>0</v>
      </c>
      <c r="AS141" s="299"/>
    </row>
    <row r="142" spans="1:45" ht="10.199999999999999" x14ac:dyDescent="0.2">
      <c r="A142" s="43" t="s">
        <v>269</v>
      </c>
      <c r="B142" s="43" t="s">
        <v>270</v>
      </c>
      <c r="C142" s="155">
        <v>18</v>
      </c>
      <c r="D142" s="151">
        <v>170</v>
      </c>
      <c r="E142" s="152">
        <v>6.25E-2</v>
      </c>
      <c r="F142" s="152">
        <v>6.25E-2</v>
      </c>
      <c r="G142" s="152">
        <v>1.2500000000000001E-2</v>
      </c>
      <c r="H142" s="155">
        <v>113</v>
      </c>
      <c r="I142" s="151">
        <v>230</v>
      </c>
      <c r="J142" s="152">
        <v>4.5454545454545456E-2</v>
      </c>
      <c r="K142" s="152">
        <v>4.5454545454545456E-2</v>
      </c>
      <c r="L142" s="152">
        <v>9.0909090909090905E-3</v>
      </c>
      <c r="M142" s="155">
        <v>27</v>
      </c>
      <c r="N142" s="151">
        <v>280</v>
      </c>
      <c r="O142" s="152">
        <v>1.8181818181818181E-2</v>
      </c>
      <c r="P142" s="152">
        <v>-2.7777777777777776E-2</v>
      </c>
      <c r="Q142" s="152">
        <v>-5.5555555555555549E-3</v>
      </c>
      <c r="R142" s="155">
        <v>43</v>
      </c>
      <c r="S142" s="151">
        <v>240</v>
      </c>
      <c r="T142" s="152">
        <v>0</v>
      </c>
      <c r="U142" s="152">
        <v>2.1276595744680851E-2</v>
      </c>
      <c r="V142" s="152">
        <v>4.2553191489361703E-3</v>
      </c>
      <c r="W142" s="155">
        <v>239</v>
      </c>
      <c r="X142" s="151">
        <v>290</v>
      </c>
      <c r="Y142" s="152">
        <v>3.5714285714285712E-2</v>
      </c>
      <c r="Z142" s="152">
        <v>3.5714285714285712E-2</v>
      </c>
      <c r="AA142" s="152">
        <v>7.1428571428571426E-3</v>
      </c>
      <c r="AB142" s="155">
        <v>74</v>
      </c>
      <c r="AC142" s="151">
        <v>360</v>
      </c>
      <c r="AD142" s="152">
        <v>5.8823529411764705E-2</v>
      </c>
      <c r="AE142" s="152">
        <v>5.8823529411764705E-2</v>
      </c>
      <c r="AF142" s="152">
        <v>1.1764705882352941E-2</v>
      </c>
      <c r="AG142" s="152">
        <v>2.8571428571428571E-2</v>
      </c>
      <c r="AH142" s="151">
        <v>265</v>
      </c>
      <c r="AI142" s="151">
        <v>330</v>
      </c>
      <c r="AJ142" s="152">
        <v>2.8571428571428571E-2</v>
      </c>
      <c r="AK142" s="152">
        <v>5.7142857142857143E-3</v>
      </c>
      <c r="AL142" s="155">
        <v>71</v>
      </c>
      <c r="AM142" s="151">
        <v>360</v>
      </c>
      <c r="AN142" s="152">
        <v>5.8823529411764705E-2</v>
      </c>
      <c r="AO142" s="151">
        <v>330</v>
      </c>
      <c r="AP142" s="151">
        <v>380</v>
      </c>
      <c r="AQ142" s="152">
        <v>5.8823529411764705E-2</v>
      </c>
      <c r="AR142" s="152">
        <v>1.1764705882352941E-2</v>
      </c>
      <c r="AS142" s="223" t="s">
        <v>345</v>
      </c>
    </row>
    <row r="143" spans="1:45" ht="10.199999999999999" x14ac:dyDescent="0.2">
      <c r="B143" s="43" t="s">
        <v>70</v>
      </c>
      <c r="C143" s="155">
        <v>36</v>
      </c>
      <c r="D143" s="151">
        <v>150</v>
      </c>
      <c r="E143" s="152">
        <v>0</v>
      </c>
      <c r="F143" s="152">
        <v>0</v>
      </c>
      <c r="G143" s="152">
        <v>0</v>
      </c>
      <c r="H143" s="155">
        <v>103</v>
      </c>
      <c r="I143" s="151">
        <v>180</v>
      </c>
      <c r="J143" s="152">
        <v>-2.7027027027027029E-2</v>
      </c>
      <c r="K143" s="152">
        <v>0</v>
      </c>
      <c r="L143" s="152">
        <v>0</v>
      </c>
      <c r="M143" s="155">
        <v>20</v>
      </c>
      <c r="N143" s="151">
        <v>250</v>
      </c>
      <c r="O143" s="152">
        <v>-1.9607843137254902E-2</v>
      </c>
      <c r="P143" s="152">
        <v>-9.0909090909090912E-2</v>
      </c>
      <c r="Q143" s="152">
        <v>-1.8181818181818181E-2</v>
      </c>
      <c r="R143" s="155">
        <v>35</v>
      </c>
      <c r="S143" s="151">
        <v>210</v>
      </c>
      <c r="T143" s="152">
        <v>7.6923076923076927E-2</v>
      </c>
      <c r="U143" s="152">
        <v>0.05</v>
      </c>
      <c r="V143" s="152">
        <v>0.01</v>
      </c>
      <c r="W143" s="155">
        <v>158</v>
      </c>
      <c r="X143" s="151">
        <v>253</v>
      </c>
      <c r="Y143" s="152">
        <v>1.2E-2</v>
      </c>
      <c r="Z143" s="152">
        <v>1.2E-2</v>
      </c>
      <c r="AA143" s="152">
        <v>2.4000000000000002E-3</v>
      </c>
      <c r="AB143" s="155">
        <v>34</v>
      </c>
      <c r="AC143" s="151">
        <v>315</v>
      </c>
      <c r="AD143" s="152">
        <v>-1.5625E-2</v>
      </c>
      <c r="AE143" s="152">
        <v>0</v>
      </c>
      <c r="AF143" s="152">
        <v>0</v>
      </c>
      <c r="AG143" s="152">
        <v>0</v>
      </c>
      <c r="AH143" s="151">
        <v>220</v>
      </c>
      <c r="AI143" s="151">
        <v>290</v>
      </c>
      <c r="AJ143" s="152">
        <v>0</v>
      </c>
      <c r="AK143" s="152">
        <v>0</v>
      </c>
      <c r="AL143" s="155">
        <v>33</v>
      </c>
      <c r="AM143" s="151">
        <v>320</v>
      </c>
      <c r="AN143" s="152">
        <v>0</v>
      </c>
      <c r="AO143" s="151">
        <v>290</v>
      </c>
      <c r="AP143" s="151">
        <v>370</v>
      </c>
      <c r="AQ143" s="152">
        <v>0</v>
      </c>
      <c r="AR143" s="152">
        <v>0</v>
      </c>
      <c r="AS143" s="223" t="s">
        <v>345</v>
      </c>
    </row>
    <row r="144" spans="1:45" ht="10.199999999999999" x14ac:dyDescent="0.2">
      <c r="B144" s="43" t="s">
        <v>271</v>
      </c>
      <c r="C144" s="155" t="s">
        <v>41</v>
      </c>
      <c r="D144" s="151" t="s">
        <v>41</v>
      </c>
      <c r="E144" s="152" t="s">
        <v>41</v>
      </c>
      <c r="F144" s="152" t="s">
        <v>41</v>
      </c>
      <c r="G144" s="152" t="s">
        <v>41</v>
      </c>
      <c r="H144" s="155">
        <v>39</v>
      </c>
      <c r="I144" s="151">
        <v>270</v>
      </c>
      <c r="J144" s="152">
        <v>2.6615969581749048E-2</v>
      </c>
      <c r="K144" s="152">
        <v>5.8823529411764705E-2</v>
      </c>
      <c r="L144" s="152">
        <v>1.1764705882352941E-2</v>
      </c>
      <c r="M144" s="155" t="s">
        <v>41</v>
      </c>
      <c r="N144" s="151" t="s">
        <v>41</v>
      </c>
      <c r="O144" s="152" t="s">
        <v>41</v>
      </c>
      <c r="P144" s="152" t="s">
        <v>41</v>
      </c>
      <c r="Q144" s="152" t="s">
        <v>41</v>
      </c>
      <c r="R144" s="155">
        <v>66</v>
      </c>
      <c r="S144" s="151">
        <v>290</v>
      </c>
      <c r="T144" s="152">
        <v>2.4734982332155476E-2</v>
      </c>
      <c r="U144" s="152">
        <v>0</v>
      </c>
      <c r="V144" s="152">
        <v>0</v>
      </c>
      <c r="W144" s="155">
        <v>127</v>
      </c>
      <c r="X144" s="151">
        <v>315</v>
      </c>
      <c r="Y144" s="152">
        <v>-1.5625E-2</v>
      </c>
      <c r="Z144" s="152">
        <v>-1.5625E-2</v>
      </c>
      <c r="AA144" s="152">
        <v>-3.1250000000000002E-3</v>
      </c>
      <c r="AB144" s="155">
        <v>28</v>
      </c>
      <c r="AC144" s="151">
        <v>395</v>
      </c>
      <c r="AD144" s="152">
        <v>-1.2500000000000001E-2</v>
      </c>
      <c r="AE144" s="152">
        <v>1.282051282051282E-2</v>
      </c>
      <c r="AF144" s="152">
        <v>2.5641025641025641E-3</v>
      </c>
      <c r="AG144" s="152">
        <v>-3.125E-2</v>
      </c>
      <c r="AH144" s="151">
        <v>290</v>
      </c>
      <c r="AI144" s="151">
        <v>340</v>
      </c>
      <c r="AJ144" s="152">
        <v>-3.125E-2</v>
      </c>
      <c r="AK144" s="152">
        <v>-6.2500000000000003E-3</v>
      </c>
      <c r="AL144" s="155">
        <v>31</v>
      </c>
      <c r="AM144" s="151">
        <v>395</v>
      </c>
      <c r="AN144" s="152">
        <v>-1.2500000000000001E-2</v>
      </c>
      <c r="AO144" s="151">
        <v>340</v>
      </c>
      <c r="AP144" s="151">
        <v>425</v>
      </c>
      <c r="AQ144" s="152">
        <v>-1.2500000000000001E-2</v>
      </c>
      <c r="AR144" s="152">
        <v>-2.5000000000000001E-3</v>
      </c>
      <c r="AS144" s="223" t="s">
        <v>345</v>
      </c>
    </row>
    <row r="145" spans="1:45" ht="10.199999999999999" x14ac:dyDescent="0.2">
      <c r="B145" s="43" t="s">
        <v>272</v>
      </c>
      <c r="C145" s="155">
        <v>32</v>
      </c>
      <c r="D145" s="151">
        <v>170</v>
      </c>
      <c r="E145" s="152">
        <v>0.21428571428571427</v>
      </c>
      <c r="F145" s="152">
        <v>0.328125</v>
      </c>
      <c r="G145" s="152">
        <v>6.5625000000000003E-2</v>
      </c>
      <c r="H145" s="155">
        <v>122</v>
      </c>
      <c r="I145" s="151">
        <v>240</v>
      </c>
      <c r="J145" s="152">
        <v>4.3478260869565216E-2</v>
      </c>
      <c r="K145" s="152">
        <v>0</v>
      </c>
      <c r="L145" s="152">
        <v>0</v>
      </c>
      <c r="M145" s="155">
        <v>38</v>
      </c>
      <c r="N145" s="151">
        <v>283</v>
      </c>
      <c r="O145" s="152">
        <v>7.1969696969696975E-2</v>
      </c>
      <c r="P145" s="152">
        <v>6.7924528301886791E-2</v>
      </c>
      <c r="Q145" s="152">
        <v>1.3584905660377358E-2</v>
      </c>
      <c r="R145" s="155">
        <v>27</v>
      </c>
      <c r="S145" s="151">
        <v>265</v>
      </c>
      <c r="T145" s="152">
        <v>0.06</v>
      </c>
      <c r="U145" s="152">
        <v>0.06</v>
      </c>
      <c r="V145" s="152">
        <v>1.2E-2</v>
      </c>
      <c r="W145" s="155">
        <v>184</v>
      </c>
      <c r="X145" s="151">
        <v>310</v>
      </c>
      <c r="Y145" s="152">
        <v>6.8965517241379309E-2</v>
      </c>
      <c r="Z145" s="152">
        <v>5.0847457627118647E-2</v>
      </c>
      <c r="AA145" s="152">
        <v>1.016949152542373E-2</v>
      </c>
      <c r="AB145" s="155">
        <v>49</v>
      </c>
      <c r="AC145" s="151">
        <v>380</v>
      </c>
      <c r="AD145" s="152">
        <v>7.0422535211267609E-2</v>
      </c>
      <c r="AE145" s="152">
        <v>8.5714285714285715E-2</v>
      </c>
      <c r="AF145" s="152">
        <v>1.7142857142857144E-2</v>
      </c>
      <c r="AG145" s="152">
        <v>3.4482758620689655E-2</v>
      </c>
      <c r="AH145" s="151">
        <v>270</v>
      </c>
      <c r="AI145" s="151">
        <v>340</v>
      </c>
      <c r="AJ145" s="152">
        <v>3.4482758620689655E-2</v>
      </c>
      <c r="AK145" s="152">
        <v>6.8965517241379309E-3</v>
      </c>
      <c r="AL145" s="155">
        <v>44</v>
      </c>
      <c r="AM145" s="151">
        <v>373</v>
      </c>
      <c r="AN145" s="152">
        <v>5.0704225352112678E-2</v>
      </c>
      <c r="AO145" s="151">
        <v>340</v>
      </c>
      <c r="AP145" s="151">
        <v>400</v>
      </c>
      <c r="AQ145" s="152">
        <v>5.0704225352112678E-2</v>
      </c>
      <c r="AR145" s="152">
        <v>1.0140845070422535E-2</v>
      </c>
      <c r="AS145" s="223" t="s">
        <v>345</v>
      </c>
    </row>
    <row r="146" spans="1:45" ht="10.199999999999999" x14ac:dyDescent="0.2">
      <c r="A146" s="43"/>
      <c r="B146" s="43" t="s">
        <v>273</v>
      </c>
      <c r="C146" s="155">
        <v>27</v>
      </c>
      <c r="D146" s="151">
        <v>140</v>
      </c>
      <c r="E146" s="152">
        <v>0</v>
      </c>
      <c r="F146" s="152">
        <v>5.2631578947368418E-2</v>
      </c>
      <c r="G146" s="152">
        <v>1.0526315789473684E-2</v>
      </c>
      <c r="H146" s="155">
        <v>59</v>
      </c>
      <c r="I146" s="151">
        <v>190</v>
      </c>
      <c r="J146" s="152">
        <v>-9.5238095238095233E-2</v>
      </c>
      <c r="K146" s="152">
        <v>-1.5544041450777202E-2</v>
      </c>
      <c r="L146" s="152">
        <v>-3.1088082901554403E-3</v>
      </c>
      <c r="M146" s="155" t="s">
        <v>41</v>
      </c>
      <c r="N146" s="151" t="s">
        <v>41</v>
      </c>
      <c r="O146" s="152" t="s">
        <v>41</v>
      </c>
      <c r="P146" s="152" t="s">
        <v>41</v>
      </c>
      <c r="Q146" s="152" t="s">
        <v>41</v>
      </c>
      <c r="R146" s="155">
        <v>44</v>
      </c>
      <c r="S146" s="151">
        <v>200</v>
      </c>
      <c r="T146" s="152">
        <v>0</v>
      </c>
      <c r="U146" s="152">
        <v>-2.4390243902439025E-2</v>
      </c>
      <c r="V146" s="152">
        <v>-4.8780487804878049E-3</v>
      </c>
      <c r="W146" s="155">
        <v>170</v>
      </c>
      <c r="X146" s="151">
        <v>240</v>
      </c>
      <c r="Y146" s="152">
        <v>-0.04</v>
      </c>
      <c r="Z146" s="152">
        <v>-0.04</v>
      </c>
      <c r="AA146" s="152">
        <v>-8.0000000000000002E-3</v>
      </c>
      <c r="AB146" s="155">
        <v>45</v>
      </c>
      <c r="AC146" s="151">
        <v>280</v>
      </c>
      <c r="AD146" s="152">
        <v>7.6923076923076927E-2</v>
      </c>
      <c r="AE146" s="152">
        <v>5.6603773584905662E-2</v>
      </c>
      <c r="AF146" s="152">
        <v>1.1320754716981133E-2</v>
      </c>
      <c r="AG146" s="152">
        <v>0</v>
      </c>
      <c r="AH146" s="151">
        <v>220</v>
      </c>
      <c r="AI146" s="151">
        <v>255</v>
      </c>
      <c r="AJ146" s="152">
        <v>0</v>
      </c>
      <c r="AK146" s="152">
        <v>0</v>
      </c>
      <c r="AL146" s="155">
        <v>43</v>
      </c>
      <c r="AM146" s="151">
        <v>280</v>
      </c>
      <c r="AN146" s="152">
        <v>7.6923076923076927E-2</v>
      </c>
      <c r="AO146" s="151">
        <v>255</v>
      </c>
      <c r="AP146" s="151">
        <v>350</v>
      </c>
      <c r="AQ146" s="152">
        <v>7.6923076923076927E-2</v>
      </c>
      <c r="AR146" s="152">
        <v>1.5384615384615385E-2</v>
      </c>
      <c r="AS146" s="223" t="s">
        <v>345</v>
      </c>
    </row>
    <row r="147" spans="1:45" ht="10.199999999999999" x14ac:dyDescent="0.2">
      <c r="A147" s="43"/>
      <c r="B147" s="43" t="s">
        <v>1</v>
      </c>
      <c r="C147" s="155">
        <v>39</v>
      </c>
      <c r="D147" s="151">
        <v>200</v>
      </c>
      <c r="E147" s="152">
        <v>8.1081081081081086E-2</v>
      </c>
      <c r="F147" s="152">
        <v>-9.0909090909090912E-2</v>
      </c>
      <c r="G147" s="152">
        <v>-1.8181818181818181E-2</v>
      </c>
      <c r="H147" s="155">
        <v>187</v>
      </c>
      <c r="I147" s="151">
        <v>215</v>
      </c>
      <c r="J147" s="152">
        <v>0.11398963730569948</v>
      </c>
      <c r="K147" s="152">
        <v>7.4999999999999997E-2</v>
      </c>
      <c r="L147" s="152">
        <v>1.4999999999999999E-2</v>
      </c>
      <c r="M147" s="155">
        <v>40</v>
      </c>
      <c r="N147" s="151">
        <v>298</v>
      </c>
      <c r="O147" s="152">
        <v>-6.6666666666666671E-3</v>
      </c>
      <c r="P147" s="152">
        <v>1.7064846416382253E-2</v>
      </c>
      <c r="Q147" s="152">
        <v>3.4129692832764505E-3</v>
      </c>
      <c r="R147" s="155">
        <v>46</v>
      </c>
      <c r="S147" s="151">
        <v>200</v>
      </c>
      <c r="T147" s="152">
        <v>-4.7619047619047616E-2</v>
      </c>
      <c r="U147" s="152">
        <v>-9.0909090909090912E-2</v>
      </c>
      <c r="V147" s="152">
        <v>-1.8181818181818181E-2</v>
      </c>
      <c r="W147" s="155">
        <v>256</v>
      </c>
      <c r="X147" s="151">
        <v>265</v>
      </c>
      <c r="Y147" s="152">
        <v>1.9230769230769232E-2</v>
      </c>
      <c r="Z147" s="152">
        <v>0</v>
      </c>
      <c r="AA147" s="152">
        <v>0</v>
      </c>
      <c r="AB147" s="155">
        <v>55</v>
      </c>
      <c r="AC147" s="151">
        <v>350</v>
      </c>
      <c r="AD147" s="152">
        <v>2.9411764705882353E-2</v>
      </c>
      <c r="AE147" s="152">
        <v>0</v>
      </c>
      <c r="AF147" s="152">
        <v>0</v>
      </c>
      <c r="AG147" s="152">
        <v>3.8461538461538464E-2</v>
      </c>
      <c r="AH147" s="151">
        <v>220</v>
      </c>
      <c r="AI147" s="151">
        <v>310</v>
      </c>
      <c r="AJ147" s="152">
        <v>3.8461538461538464E-2</v>
      </c>
      <c r="AK147" s="152">
        <v>7.6923076923076927E-3</v>
      </c>
      <c r="AL147" s="155">
        <v>61</v>
      </c>
      <c r="AM147" s="151">
        <v>350</v>
      </c>
      <c r="AN147" s="152">
        <v>2.9411764705882353E-2</v>
      </c>
      <c r="AO147" s="151">
        <v>310</v>
      </c>
      <c r="AP147" s="151">
        <v>405</v>
      </c>
      <c r="AQ147" s="152">
        <v>2.9411764705882353E-2</v>
      </c>
      <c r="AR147" s="152">
        <v>5.8823529411764705E-3</v>
      </c>
      <c r="AS147" s="223" t="s">
        <v>345</v>
      </c>
    </row>
    <row r="148" spans="1:45" ht="10.199999999999999" x14ac:dyDescent="0.2">
      <c r="A148" s="43"/>
      <c r="B148" s="43" t="s">
        <v>2</v>
      </c>
      <c r="C148" s="155">
        <v>88</v>
      </c>
      <c r="D148" s="151">
        <v>180</v>
      </c>
      <c r="E148" s="152">
        <v>0.17647058823529413</v>
      </c>
      <c r="F148" s="152">
        <v>0.125</v>
      </c>
      <c r="G148" s="152">
        <v>2.5000000000000001E-2</v>
      </c>
      <c r="H148" s="155">
        <v>307</v>
      </c>
      <c r="I148" s="151">
        <v>200</v>
      </c>
      <c r="J148" s="152">
        <v>5.2631578947368418E-2</v>
      </c>
      <c r="K148" s="152">
        <v>5.2631578947368418E-2</v>
      </c>
      <c r="L148" s="152">
        <v>1.0526315789473684E-2</v>
      </c>
      <c r="M148" s="155">
        <v>66</v>
      </c>
      <c r="N148" s="151">
        <v>268</v>
      </c>
      <c r="O148" s="152">
        <v>-7.4074074074074077E-3</v>
      </c>
      <c r="P148" s="152">
        <v>1.1320754716981131E-2</v>
      </c>
      <c r="Q148" s="152">
        <v>2.2641509433962261E-3</v>
      </c>
      <c r="R148" s="155">
        <v>96</v>
      </c>
      <c r="S148" s="151">
        <v>240</v>
      </c>
      <c r="T148" s="152">
        <v>9.0909090909090912E-2</v>
      </c>
      <c r="U148" s="152">
        <v>7.623318385650224E-2</v>
      </c>
      <c r="V148" s="152">
        <v>1.5246636771300448E-2</v>
      </c>
      <c r="W148" s="155">
        <v>581</v>
      </c>
      <c r="X148" s="151">
        <v>280</v>
      </c>
      <c r="Y148" s="152">
        <v>5.6603773584905662E-2</v>
      </c>
      <c r="Z148" s="152">
        <v>3.7037037037037035E-2</v>
      </c>
      <c r="AA148" s="152">
        <v>7.4074074074074068E-3</v>
      </c>
      <c r="AB148" s="155">
        <v>213</v>
      </c>
      <c r="AC148" s="151">
        <v>335</v>
      </c>
      <c r="AD148" s="152">
        <v>1.5151515151515152E-2</v>
      </c>
      <c r="AE148" s="152">
        <v>1.5151515151515152E-2</v>
      </c>
      <c r="AF148" s="152">
        <v>3.0303030303030303E-3</v>
      </c>
      <c r="AG148" s="152">
        <v>5.6603773584905662E-2</v>
      </c>
      <c r="AH148" s="151">
        <v>250</v>
      </c>
      <c r="AI148" s="151">
        <v>310</v>
      </c>
      <c r="AJ148" s="152">
        <v>5.6603773584905662E-2</v>
      </c>
      <c r="AK148" s="152">
        <v>1.1320754716981133E-2</v>
      </c>
      <c r="AL148" s="155">
        <v>212</v>
      </c>
      <c r="AM148" s="151">
        <v>340</v>
      </c>
      <c r="AN148" s="152">
        <v>3.0303030303030304E-2</v>
      </c>
      <c r="AO148" s="151">
        <v>310</v>
      </c>
      <c r="AP148" s="151">
        <v>360</v>
      </c>
      <c r="AQ148" s="152">
        <v>3.0303030303030304E-2</v>
      </c>
      <c r="AR148" s="152">
        <v>6.0606060606060606E-3</v>
      </c>
      <c r="AS148" s="223" t="s">
        <v>345</v>
      </c>
    </row>
    <row r="149" spans="1:45" ht="10.199999999999999" x14ac:dyDescent="0.2">
      <c r="B149" s="43" t="s">
        <v>274</v>
      </c>
      <c r="C149" s="155">
        <v>86</v>
      </c>
      <c r="D149" s="151">
        <v>120</v>
      </c>
      <c r="E149" s="152">
        <v>4.3478260869565216E-2</v>
      </c>
      <c r="F149" s="152">
        <v>4.3478260869565216E-2</v>
      </c>
      <c r="G149" s="152">
        <v>8.6956521739130436E-3</v>
      </c>
      <c r="H149" s="155">
        <v>119</v>
      </c>
      <c r="I149" s="151">
        <v>160</v>
      </c>
      <c r="J149" s="152">
        <v>6.6666666666666666E-2</v>
      </c>
      <c r="K149" s="152">
        <v>6.6666666666666666E-2</v>
      </c>
      <c r="L149" s="152">
        <v>1.3333333333333332E-2</v>
      </c>
      <c r="M149" s="155">
        <v>18</v>
      </c>
      <c r="N149" s="151">
        <v>253</v>
      </c>
      <c r="O149" s="152">
        <v>0.26500000000000001</v>
      </c>
      <c r="P149" s="152">
        <v>0.29743589743589743</v>
      </c>
      <c r="Q149" s="152">
        <v>5.9487179487179485E-2</v>
      </c>
      <c r="R149" s="155">
        <v>74</v>
      </c>
      <c r="S149" s="151">
        <v>185</v>
      </c>
      <c r="T149" s="152">
        <v>2.7777777777777776E-2</v>
      </c>
      <c r="U149" s="152">
        <v>2.7777777777777776E-2</v>
      </c>
      <c r="V149" s="152">
        <v>5.5555555555555549E-3</v>
      </c>
      <c r="W149" s="155">
        <v>225</v>
      </c>
      <c r="X149" s="151">
        <v>240</v>
      </c>
      <c r="Y149" s="152">
        <v>9.0909090909090912E-2</v>
      </c>
      <c r="Z149" s="152">
        <v>4.3478260869565216E-2</v>
      </c>
      <c r="AA149" s="152">
        <v>8.6956521739130436E-3</v>
      </c>
      <c r="AB149" s="155">
        <v>48</v>
      </c>
      <c r="AC149" s="151">
        <v>288</v>
      </c>
      <c r="AD149" s="152">
        <v>2.8571428571428571E-2</v>
      </c>
      <c r="AE149" s="152">
        <v>-6.8965517241379309E-3</v>
      </c>
      <c r="AF149" s="152">
        <v>-1.3793103448275861E-3</v>
      </c>
      <c r="AG149" s="152">
        <v>9.0909090909090912E-2</v>
      </c>
      <c r="AH149" s="151">
        <v>220</v>
      </c>
      <c r="AI149" s="151">
        <v>260</v>
      </c>
      <c r="AJ149" s="152">
        <v>9.0909090909090912E-2</v>
      </c>
      <c r="AK149" s="152">
        <v>1.8181818181818181E-2</v>
      </c>
      <c r="AL149" s="155">
        <v>42</v>
      </c>
      <c r="AM149" s="151">
        <v>290</v>
      </c>
      <c r="AN149" s="152">
        <v>3.5714285714285712E-2</v>
      </c>
      <c r="AO149" s="151">
        <v>260</v>
      </c>
      <c r="AP149" s="151">
        <v>320</v>
      </c>
      <c r="AQ149" s="152">
        <v>3.5714285714285712E-2</v>
      </c>
      <c r="AR149" s="152">
        <v>7.1428571428571426E-3</v>
      </c>
      <c r="AS149" s="223" t="s">
        <v>345</v>
      </c>
    </row>
    <row r="150" spans="1:45" ht="10.199999999999999" x14ac:dyDescent="0.2">
      <c r="B150" s="43" t="s">
        <v>275</v>
      </c>
      <c r="C150" s="155">
        <v>33</v>
      </c>
      <c r="D150" s="151">
        <v>130</v>
      </c>
      <c r="E150" s="152">
        <v>8.3333333333333329E-2</v>
      </c>
      <c r="F150" s="152">
        <v>8.3333333333333329E-2</v>
      </c>
      <c r="G150" s="152">
        <v>1.6666666666666666E-2</v>
      </c>
      <c r="H150" s="155">
        <v>132</v>
      </c>
      <c r="I150" s="151">
        <v>170</v>
      </c>
      <c r="J150" s="152">
        <v>3.0303030303030304E-2</v>
      </c>
      <c r="K150" s="152">
        <v>3.0303030303030304E-2</v>
      </c>
      <c r="L150" s="152">
        <v>6.0606060606060606E-3</v>
      </c>
      <c r="M150" s="155">
        <v>14</v>
      </c>
      <c r="N150" s="151">
        <v>215</v>
      </c>
      <c r="O150" s="152">
        <v>-6.5217391304347824E-2</v>
      </c>
      <c r="P150" s="152">
        <v>0</v>
      </c>
      <c r="Q150" s="152">
        <v>0</v>
      </c>
      <c r="R150" s="155">
        <v>84</v>
      </c>
      <c r="S150" s="151">
        <v>185</v>
      </c>
      <c r="T150" s="152">
        <v>8.8235294117647065E-2</v>
      </c>
      <c r="U150" s="152">
        <v>8.8235294117647065E-2</v>
      </c>
      <c r="V150" s="152">
        <v>1.7647058823529412E-2</v>
      </c>
      <c r="W150" s="155">
        <v>320</v>
      </c>
      <c r="X150" s="151">
        <v>210</v>
      </c>
      <c r="Y150" s="152">
        <v>2.4390243902439025E-2</v>
      </c>
      <c r="Z150" s="152">
        <v>0</v>
      </c>
      <c r="AA150" s="152">
        <v>0</v>
      </c>
      <c r="AB150" s="155">
        <v>34</v>
      </c>
      <c r="AC150" s="151">
        <v>270</v>
      </c>
      <c r="AD150" s="152">
        <v>-3.5714285714285712E-2</v>
      </c>
      <c r="AE150" s="152">
        <v>-3.5714285714285712E-2</v>
      </c>
      <c r="AF150" s="152">
        <v>-7.1428571428571426E-3</v>
      </c>
      <c r="AG150" s="152">
        <v>2.4390243902439025E-2</v>
      </c>
      <c r="AH150" s="151">
        <v>190</v>
      </c>
      <c r="AI150" s="151">
        <v>230</v>
      </c>
      <c r="AJ150" s="152">
        <v>2.4390243902439025E-2</v>
      </c>
      <c r="AK150" s="152">
        <v>4.8780487804878049E-3</v>
      </c>
      <c r="AL150" s="155">
        <v>35</v>
      </c>
      <c r="AM150" s="151">
        <v>270</v>
      </c>
      <c r="AN150" s="152">
        <v>-3.5714285714285712E-2</v>
      </c>
      <c r="AO150" s="151">
        <v>230</v>
      </c>
      <c r="AP150" s="151">
        <v>300</v>
      </c>
      <c r="AQ150" s="152">
        <v>-3.5714285714285712E-2</v>
      </c>
      <c r="AR150" s="152">
        <v>-7.1428571428571426E-3</v>
      </c>
      <c r="AS150" s="223" t="s">
        <v>345</v>
      </c>
    </row>
    <row r="151" spans="1:45" ht="10.199999999999999" x14ac:dyDescent="0.2">
      <c r="B151" s="43" t="s">
        <v>276</v>
      </c>
      <c r="C151" s="155" t="s">
        <v>41</v>
      </c>
      <c r="D151" s="151" t="s">
        <v>41</v>
      </c>
      <c r="E151" s="152" t="s">
        <v>41</v>
      </c>
      <c r="F151" s="152" t="s">
        <v>41</v>
      </c>
      <c r="G151" s="152" t="s">
        <v>41</v>
      </c>
      <c r="H151" s="155">
        <v>71</v>
      </c>
      <c r="I151" s="151">
        <v>280</v>
      </c>
      <c r="J151" s="152">
        <v>-3.4482758620689655E-2</v>
      </c>
      <c r="K151" s="152">
        <v>-3.4482758620689655E-2</v>
      </c>
      <c r="L151" s="152">
        <v>-6.8965517241379309E-3</v>
      </c>
      <c r="M151" s="155">
        <v>31</v>
      </c>
      <c r="N151" s="151">
        <v>360</v>
      </c>
      <c r="O151" s="152">
        <v>0</v>
      </c>
      <c r="P151" s="152">
        <v>9.0909090909090912E-2</v>
      </c>
      <c r="Q151" s="152">
        <v>1.8181818181818181E-2</v>
      </c>
      <c r="R151" s="155">
        <v>32</v>
      </c>
      <c r="S151" s="151">
        <v>318</v>
      </c>
      <c r="T151" s="152">
        <v>0.06</v>
      </c>
      <c r="U151" s="152">
        <v>0.06</v>
      </c>
      <c r="V151" s="152">
        <v>1.2E-2</v>
      </c>
      <c r="W151" s="155">
        <v>244</v>
      </c>
      <c r="X151" s="151">
        <v>360</v>
      </c>
      <c r="Y151" s="152">
        <v>0</v>
      </c>
      <c r="Z151" s="152">
        <v>2.8571428571428571E-2</v>
      </c>
      <c r="AA151" s="152">
        <v>5.7142857142857143E-3</v>
      </c>
      <c r="AB151" s="155">
        <v>97</v>
      </c>
      <c r="AC151" s="151">
        <v>430</v>
      </c>
      <c r="AD151" s="152">
        <v>-1.1494252873563218E-2</v>
      </c>
      <c r="AE151" s="152">
        <v>0</v>
      </c>
      <c r="AF151" s="152">
        <v>0</v>
      </c>
      <c r="AG151" s="152">
        <v>0</v>
      </c>
      <c r="AH151" s="151">
        <v>330</v>
      </c>
      <c r="AI151" s="151">
        <v>400</v>
      </c>
      <c r="AJ151" s="152">
        <v>0</v>
      </c>
      <c r="AK151" s="152">
        <v>0</v>
      </c>
      <c r="AL151" s="155">
        <v>83</v>
      </c>
      <c r="AM151" s="151">
        <v>420</v>
      </c>
      <c r="AN151" s="152">
        <v>-3.4482758620689655E-2</v>
      </c>
      <c r="AO151" s="151">
        <v>400</v>
      </c>
      <c r="AP151" s="151">
        <v>450</v>
      </c>
      <c r="AQ151" s="152">
        <v>-3.4482758620689655E-2</v>
      </c>
      <c r="AR151" s="152">
        <v>-6.8965517241379309E-3</v>
      </c>
      <c r="AS151" s="223" t="s">
        <v>345</v>
      </c>
    </row>
    <row r="152" spans="1:45" ht="10.199999999999999" x14ac:dyDescent="0.2">
      <c r="A152" s="43"/>
      <c r="B152" s="43" t="s">
        <v>277</v>
      </c>
      <c r="C152" s="155">
        <v>20</v>
      </c>
      <c r="D152" s="151">
        <v>155</v>
      </c>
      <c r="E152" s="152">
        <v>3.3333333333333333E-2</v>
      </c>
      <c r="F152" s="152">
        <v>3.3333333333333333E-2</v>
      </c>
      <c r="G152" s="152">
        <v>6.6666666666666662E-3</v>
      </c>
      <c r="H152" s="155">
        <v>73</v>
      </c>
      <c r="I152" s="151">
        <v>170</v>
      </c>
      <c r="J152" s="152">
        <v>-2.8571428571428571E-2</v>
      </c>
      <c r="K152" s="152">
        <v>3.0303030303030304E-2</v>
      </c>
      <c r="L152" s="152">
        <v>6.0606060606060606E-3</v>
      </c>
      <c r="M152" s="155">
        <v>21</v>
      </c>
      <c r="N152" s="151">
        <v>240</v>
      </c>
      <c r="O152" s="152">
        <v>-0.04</v>
      </c>
      <c r="P152" s="152">
        <v>-0.04</v>
      </c>
      <c r="Q152" s="152">
        <v>-8.0000000000000002E-3</v>
      </c>
      <c r="R152" s="155">
        <v>32</v>
      </c>
      <c r="S152" s="151">
        <v>205</v>
      </c>
      <c r="T152" s="152">
        <v>-2.3809523809523808E-2</v>
      </c>
      <c r="U152" s="152">
        <v>2.5000000000000001E-2</v>
      </c>
      <c r="V152" s="152">
        <v>5.0000000000000001E-3</v>
      </c>
      <c r="W152" s="155">
        <v>191</v>
      </c>
      <c r="X152" s="151">
        <v>230</v>
      </c>
      <c r="Y152" s="152">
        <v>-2.1276595744680851E-2</v>
      </c>
      <c r="Z152" s="152">
        <v>0</v>
      </c>
      <c r="AA152" s="152">
        <v>0</v>
      </c>
      <c r="AB152" s="155">
        <v>54</v>
      </c>
      <c r="AC152" s="151">
        <v>300</v>
      </c>
      <c r="AD152" s="152">
        <v>0</v>
      </c>
      <c r="AE152" s="152">
        <v>-3.2258064516129031E-2</v>
      </c>
      <c r="AF152" s="152">
        <v>-6.4516129032258064E-3</v>
      </c>
      <c r="AG152" s="152">
        <v>-2.1276595744680851E-2</v>
      </c>
      <c r="AH152" s="151">
        <v>210</v>
      </c>
      <c r="AI152" s="151">
        <v>275</v>
      </c>
      <c r="AJ152" s="152">
        <v>-2.1276595744680851E-2</v>
      </c>
      <c r="AK152" s="152">
        <v>-4.2553191489361703E-3</v>
      </c>
      <c r="AL152" s="155">
        <v>64</v>
      </c>
      <c r="AM152" s="151">
        <v>300</v>
      </c>
      <c r="AN152" s="152">
        <v>0</v>
      </c>
      <c r="AO152" s="151">
        <v>275</v>
      </c>
      <c r="AP152" s="151">
        <v>330</v>
      </c>
      <c r="AQ152" s="152">
        <v>0</v>
      </c>
      <c r="AR152" s="152">
        <v>0</v>
      </c>
      <c r="AS152" s="223" t="s">
        <v>345</v>
      </c>
    </row>
    <row r="153" spans="1:45" ht="10.199999999999999" x14ac:dyDescent="0.2">
      <c r="A153" s="43"/>
      <c r="B153" s="43" t="s">
        <v>278</v>
      </c>
      <c r="C153" s="155">
        <v>85</v>
      </c>
      <c r="D153" s="151">
        <v>169</v>
      </c>
      <c r="E153" s="152">
        <v>0.12666666666666668</v>
      </c>
      <c r="F153" s="152">
        <v>5.6250000000000001E-2</v>
      </c>
      <c r="G153" s="152">
        <v>1.125E-2</v>
      </c>
      <c r="H153" s="155">
        <v>157</v>
      </c>
      <c r="I153" s="151">
        <v>240</v>
      </c>
      <c r="J153" s="152">
        <v>9.0909090909090912E-2</v>
      </c>
      <c r="K153" s="152">
        <v>9.0909090909090912E-2</v>
      </c>
      <c r="L153" s="152">
        <v>1.8181818181818181E-2</v>
      </c>
      <c r="M153" s="155">
        <v>47</v>
      </c>
      <c r="N153" s="151">
        <v>330</v>
      </c>
      <c r="O153" s="152">
        <v>0.17857142857142858</v>
      </c>
      <c r="P153" s="152">
        <v>0.15789473684210525</v>
      </c>
      <c r="Q153" s="152">
        <v>3.1578947368421054E-2</v>
      </c>
      <c r="R153" s="155">
        <v>71</v>
      </c>
      <c r="S153" s="151">
        <v>230</v>
      </c>
      <c r="T153" s="152">
        <v>6.9767441860465115E-2</v>
      </c>
      <c r="U153" s="152">
        <v>5.5045871559633031E-2</v>
      </c>
      <c r="V153" s="152">
        <v>1.1009174311926606E-2</v>
      </c>
      <c r="W153" s="155">
        <v>392</v>
      </c>
      <c r="X153" s="151">
        <v>280</v>
      </c>
      <c r="Y153" s="152">
        <v>7.6923076923076927E-2</v>
      </c>
      <c r="Z153" s="152">
        <v>7.6923076923076927E-2</v>
      </c>
      <c r="AA153" s="152">
        <v>1.5384615384615385E-2</v>
      </c>
      <c r="AB153" s="155">
        <v>142</v>
      </c>
      <c r="AC153" s="151">
        <v>360</v>
      </c>
      <c r="AD153" s="152">
        <v>8.1081081081081086E-2</v>
      </c>
      <c r="AE153" s="152">
        <v>5.8823529411764705E-2</v>
      </c>
      <c r="AF153" s="152">
        <v>1.1764705882352941E-2</v>
      </c>
      <c r="AG153" s="152">
        <v>7.6923076923076927E-2</v>
      </c>
      <c r="AH153" s="151">
        <v>250</v>
      </c>
      <c r="AI153" s="151">
        <v>320</v>
      </c>
      <c r="AJ153" s="152">
        <v>7.6923076923076927E-2</v>
      </c>
      <c r="AK153" s="152">
        <v>1.5384615384615385E-2</v>
      </c>
      <c r="AL153" s="155">
        <v>134</v>
      </c>
      <c r="AM153" s="151">
        <v>370</v>
      </c>
      <c r="AN153" s="152">
        <v>0.1111111111111111</v>
      </c>
      <c r="AO153" s="151">
        <v>320</v>
      </c>
      <c r="AP153" s="151">
        <v>420</v>
      </c>
      <c r="AQ153" s="152">
        <v>0.1111111111111111</v>
      </c>
      <c r="AR153" s="152">
        <v>2.222222222222222E-2</v>
      </c>
      <c r="AS153" s="223" t="s">
        <v>345</v>
      </c>
    </row>
    <row r="154" spans="1:45" ht="10.199999999999999" x14ac:dyDescent="0.2">
      <c r="A154" s="43"/>
      <c r="B154" s="43" t="s">
        <v>279</v>
      </c>
      <c r="C154" s="155">
        <v>14</v>
      </c>
      <c r="D154" s="151">
        <v>155</v>
      </c>
      <c r="E154" s="152">
        <v>3.3333333333333333E-2</v>
      </c>
      <c r="F154" s="152">
        <v>-3.125E-2</v>
      </c>
      <c r="G154" s="152">
        <v>-6.2500000000000003E-3</v>
      </c>
      <c r="H154" s="155">
        <v>34</v>
      </c>
      <c r="I154" s="151">
        <v>200</v>
      </c>
      <c r="J154" s="152">
        <v>0.1111111111111111</v>
      </c>
      <c r="K154" s="152">
        <v>8.1081081081081086E-2</v>
      </c>
      <c r="L154" s="152">
        <v>1.6216216216216217E-2</v>
      </c>
      <c r="M154" s="155" t="s">
        <v>41</v>
      </c>
      <c r="N154" s="151" t="s">
        <v>41</v>
      </c>
      <c r="O154" s="152" t="s">
        <v>41</v>
      </c>
      <c r="P154" s="152" t="s">
        <v>41</v>
      </c>
      <c r="Q154" s="152" t="s">
        <v>41</v>
      </c>
      <c r="R154" s="155">
        <v>12</v>
      </c>
      <c r="S154" s="151">
        <v>225</v>
      </c>
      <c r="T154" s="152">
        <v>2.2727272727272728E-2</v>
      </c>
      <c r="U154" s="152">
        <v>2.2727272727272728E-2</v>
      </c>
      <c r="V154" s="152">
        <v>4.5454545454545452E-3</v>
      </c>
      <c r="W154" s="155">
        <v>79</v>
      </c>
      <c r="X154" s="151">
        <v>250</v>
      </c>
      <c r="Y154" s="152">
        <v>0</v>
      </c>
      <c r="Z154" s="152">
        <v>0</v>
      </c>
      <c r="AA154" s="152">
        <v>0</v>
      </c>
      <c r="AB154" s="155">
        <v>22</v>
      </c>
      <c r="AC154" s="151">
        <v>340</v>
      </c>
      <c r="AD154" s="152">
        <v>0</v>
      </c>
      <c r="AE154" s="152">
        <v>0</v>
      </c>
      <c r="AF154" s="152">
        <v>0</v>
      </c>
      <c r="AG154" s="152">
        <v>0</v>
      </c>
      <c r="AH154" s="151">
        <v>220</v>
      </c>
      <c r="AI154" s="151">
        <v>280</v>
      </c>
      <c r="AJ154" s="152">
        <v>0</v>
      </c>
      <c r="AK154" s="152">
        <v>0</v>
      </c>
      <c r="AL154" s="155">
        <v>19</v>
      </c>
      <c r="AM154" s="151">
        <v>340</v>
      </c>
      <c r="AN154" s="152">
        <v>0</v>
      </c>
      <c r="AO154" s="151">
        <v>280</v>
      </c>
      <c r="AP154" s="151">
        <v>370</v>
      </c>
      <c r="AQ154" s="152">
        <v>0</v>
      </c>
      <c r="AR154" s="152">
        <v>0</v>
      </c>
      <c r="AS154" s="223" t="s">
        <v>345</v>
      </c>
    </row>
    <row r="155" spans="1:45" ht="10.199999999999999" x14ac:dyDescent="0.2">
      <c r="B155" s="43" t="s">
        <v>280</v>
      </c>
      <c r="C155" s="155">
        <v>111</v>
      </c>
      <c r="D155" s="151">
        <v>165</v>
      </c>
      <c r="E155" s="152">
        <v>6.4516129032258063E-2</v>
      </c>
      <c r="F155" s="152">
        <v>6.4516129032258063E-2</v>
      </c>
      <c r="G155" s="152">
        <v>1.2903225806451613E-2</v>
      </c>
      <c r="H155" s="155">
        <v>406</v>
      </c>
      <c r="I155" s="151">
        <v>210</v>
      </c>
      <c r="J155" s="152">
        <v>0</v>
      </c>
      <c r="K155" s="152">
        <v>0</v>
      </c>
      <c r="L155" s="152">
        <v>0</v>
      </c>
      <c r="M155" s="155">
        <v>89</v>
      </c>
      <c r="N155" s="151">
        <v>300</v>
      </c>
      <c r="O155" s="152">
        <v>3.4482758620689655E-2</v>
      </c>
      <c r="P155" s="152">
        <v>3.4482758620689655E-2</v>
      </c>
      <c r="Q155" s="152">
        <v>6.8965517241379309E-3</v>
      </c>
      <c r="R155" s="155">
        <v>120</v>
      </c>
      <c r="S155" s="151">
        <v>238</v>
      </c>
      <c r="T155" s="152">
        <v>3.4782608695652174E-2</v>
      </c>
      <c r="U155" s="152">
        <v>3.4782608695652174E-2</v>
      </c>
      <c r="V155" s="152">
        <v>6.956521739130435E-3</v>
      </c>
      <c r="W155" s="155">
        <v>720</v>
      </c>
      <c r="X155" s="151">
        <v>279</v>
      </c>
      <c r="Y155" s="152">
        <v>3.3333333333333333E-2</v>
      </c>
      <c r="Z155" s="152">
        <v>1.4545454545454545E-2</v>
      </c>
      <c r="AA155" s="152">
        <v>2.9090909090909089E-3</v>
      </c>
      <c r="AB155" s="155">
        <v>190</v>
      </c>
      <c r="AC155" s="151">
        <v>350</v>
      </c>
      <c r="AD155" s="152">
        <v>2.9411764705882353E-2</v>
      </c>
      <c r="AE155" s="152">
        <v>2.9411764705882353E-2</v>
      </c>
      <c r="AF155" s="152">
        <v>5.8823529411764705E-3</v>
      </c>
      <c r="AG155" s="152">
        <v>3.7037037037037035E-2</v>
      </c>
      <c r="AH155" s="151">
        <v>250</v>
      </c>
      <c r="AI155" s="151">
        <v>323</v>
      </c>
      <c r="AJ155" s="152">
        <v>3.7037037037037035E-2</v>
      </c>
      <c r="AK155" s="152">
        <v>7.4074074074074068E-3</v>
      </c>
      <c r="AL155" s="155">
        <v>208</v>
      </c>
      <c r="AM155" s="151">
        <v>350</v>
      </c>
      <c r="AN155" s="152">
        <v>2.9411764705882353E-2</v>
      </c>
      <c r="AO155" s="151">
        <v>323</v>
      </c>
      <c r="AP155" s="151">
        <v>393</v>
      </c>
      <c r="AQ155" s="152">
        <v>2.9411764705882353E-2</v>
      </c>
      <c r="AR155" s="152">
        <v>5.8823529411764705E-3</v>
      </c>
      <c r="AS155" s="223" t="s">
        <v>345</v>
      </c>
    </row>
    <row r="156" spans="1:45" ht="10.199999999999999" x14ac:dyDescent="0.2">
      <c r="B156" s="43" t="s">
        <v>3</v>
      </c>
      <c r="C156" s="155">
        <v>59</v>
      </c>
      <c r="D156" s="151">
        <v>135</v>
      </c>
      <c r="E156" s="152">
        <v>0</v>
      </c>
      <c r="F156" s="152">
        <v>0</v>
      </c>
      <c r="G156" s="152">
        <v>0</v>
      </c>
      <c r="H156" s="155">
        <v>106</v>
      </c>
      <c r="I156" s="151">
        <v>215</v>
      </c>
      <c r="J156" s="152">
        <v>7.4999999999999997E-2</v>
      </c>
      <c r="K156" s="152">
        <v>7.4999999999999997E-2</v>
      </c>
      <c r="L156" s="152">
        <v>1.4999999999999999E-2</v>
      </c>
      <c r="M156" s="155">
        <v>16</v>
      </c>
      <c r="N156" s="151">
        <v>275</v>
      </c>
      <c r="O156" s="152">
        <v>-8.3333333333333329E-2</v>
      </c>
      <c r="P156" s="152">
        <v>-8.3333333333333329E-2</v>
      </c>
      <c r="Q156" s="152">
        <v>-1.6666666666666666E-2</v>
      </c>
      <c r="R156" s="155">
        <v>31</v>
      </c>
      <c r="S156" s="151">
        <v>220</v>
      </c>
      <c r="T156" s="152">
        <v>4.7619047619047616E-2</v>
      </c>
      <c r="U156" s="152">
        <v>0</v>
      </c>
      <c r="V156" s="152">
        <v>0</v>
      </c>
      <c r="W156" s="155">
        <v>150</v>
      </c>
      <c r="X156" s="151">
        <v>260</v>
      </c>
      <c r="Y156" s="152">
        <v>0</v>
      </c>
      <c r="Z156" s="152">
        <v>2.766798418972332E-2</v>
      </c>
      <c r="AA156" s="152">
        <v>5.5335968379446642E-3</v>
      </c>
      <c r="AB156" s="155">
        <v>41</v>
      </c>
      <c r="AC156" s="151">
        <v>297</v>
      </c>
      <c r="AD156" s="152">
        <v>2.4137931034482758E-2</v>
      </c>
      <c r="AE156" s="152">
        <v>-4.1935483870967745E-2</v>
      </c>
      <c r="AF156" s="152">
        <v>-8.3870967741935497E-3</v>
      </c>
      <c r="AG156" s="152">
        <v>0</v>
      </c>
      <c r="AH156" s="151">
        <v>223</v>
      </c>
      <c r="AI156" s="151">
        <v>270</v>
      </c>
      <c r="AJ156" s="152">
        <v>0</v>
      </c>
      <c r="AK156" s="152">
        <v>0</v>
      </c>
      <c r="AL156" s="155">
        <v>46</v>
      </c>
      <c r="AM156" s="151">
        <v>300</v>
      </c>
      <c r="AN156" s="152">
        <v>3.4482758620689655E-2</v>
      </c>
      <c r="AO156" s="151">
        <v>270</v>
      </c>
      <c r="AP156" s="151">
        <v>360</v>
      </c>
      <c r="AQ156" s="152">
        <v>3.4482758620689655E-2</v>
      </c>
      <c r="AR156" s="152">
        <v>6.8965517241379309E-3</v>
      </c>
      <c r="AS156" s="223" t="s">
        <v>345</v>
      </c>
    </row>
    <row r="157" spans="1:45" ht="10.199999999999999" x14ac:dyDescent="0.2">
      <c r="B157" s="43" t="s">
        <v>281</v>
      </c>
      <c r="C157" s="155">
        <v>13</v>
      </c>
      <c r="D157" s="151">
        <v>240</v>
      </c>
      <c r="E157" s="152">
        <v>-2.0408163265306121E-2</v>
      </c>
      <c r="F157" s="152">
        <v>-2.0408163265306121E-2</v>
      </c>
      <c r="G157" s="152">
        <v>-4.081632653061224E-3</v>
      </c>
      <c r="H157" s="155">
        <v>55</v>
      </c>
      <c r="I157" s="151">
        <v>330</v>
      </c>
      <c r="J157" s="152">
        <v>8.1967213114754092E-2</v>
      </c>
      <c r="K157" s="152">
        <v>3.125E-2</v>
      </c>
      <c r="L157" s="152">
        <v>6.2500000000000003E-3</v>
      </c>
      <c r="M157" s="155">
        <v>50</v>
      </c>
      <c r="N157" s="151">
        <v>400</v>
      </c>
      <c r="O157" s="152">
        <v>6.6666666666666666E-2</v>
      </c>
      <c r="P157" s="152">
        <v>2.564102564102564E-2</v>
      </c>
      <c r="Q157" s="152">
        <v>5.1282051282051282E-3</v>
      </c>
      <c r="R157" s="155">
        <v>32</v>
      </c>
      <c r="S157" s="151">
        <v>330</v>
      </c>
      <c r="T157" s="152">
        <v>1.5384615384615385E-2</v>
      </c>
      <c r="U157" s="152">
        <v>0</v>
      </c>
      <c r="V157" s="152">
        <v>0</v>
      </c>
      <c r="W157" s="155">
        <v>224</v>
      </c>
      <c r="X157" s="151">
        <v>420</v>
      </c>
      <c r="Y157" s="152">
        <v>0.05</v>
      </c>
      <c r="Z157" s="152">
        <v>1.6949152542372881E-2</v>
      </c>
      <c r="AA157" s="152">
        <v>3.3898305084745762E-3</v>
      </c>
      <c r="AB157" s="155">
        <v>191</v>
      </c>
      <c r="AC157" s="151">
        <v>495</v>
      </c>
      <c r="AD157" s="152">
        <v>7.6086956521739135E-2</v>
      </c>
      <c r="AE157" s="152">
        <v>6.4516129032258063E-2</v>
      </c>
      <c r="AF157" s="152">
        <v>1.2903225806451613E-2</v>
      </c>
      <c r="AG157" s="152">
        <v>0.05</v>
      </c>
      <c r="AH157" s="151">
        <v>375</v>
      </c>
      <c r="AI157" s="151">
        <v>450</v>
      </c>
      <c r="AJ157" s="152">
        <v>0.05</v>
      </c>
      <c r="AK157" s="152">
        <v>0.01</v>
      </c>
      <c r="AL157" s="155">
        <v>193</v>
      </c>
      <c r="AM157" s="151">
        <v>495</v>
      </c>
      <c r="AN157" s="152">
        <v>7.6086956521739135E-2</v>
      </c>
      <c r="AO157" s="151">
        <v>450</v>
      </c>
      <c r="AP157" s="151">
        <v>550</v>
      </c>
      <c r="AQ157" s="152">
        <v>7.6086956521739135E-2</v>
      </c>
      <c r="AR157" s="152">
        <v>1.5217391304347827E-2</v>
      </c>
      <c r="AS157" s="223" t="s">
        <v>345</v>
      </c>
    </row>
    <row r="158" spans="1:45" ht="10.199999999999999" x14ac:dyDescent="0.2">
      <c r="B158" s="43" t="s">
        <v>282</v>
      </c>
      <c r="C158" s="155">
        <v>85</v>
      </c>
      <c r="D158" s="151">
        <v>175</v>
      </c>
      <c r="E158" s="152">
        <v>0.18243243243243243</v>
      </c>
      <c r="F158" s="152">
        <v>0.16666666666666666</v>
      </c>
      <c r="G158" s="152">
        <v>3.3333333333333333E-2</v>
      </c>
      <c r="H158" s="155">
        <v>181</v>
      </c>
      <c r="I158" s="151">
        <v>220</v>
      </c>
      <c r="J158" s="152">
        <v>5.7692307692307696E-2</v>
      </c>
      <c r="K158" s="152">
        <v>4.7619047619047616E-2</v>
      </c>
      <c r="L158" s="152">
        <v>9.5238095238095229E-3</v>
      </c>
      <c r="M158" s="155">
        <v>54</v>
      </c>
      <c r="N158" s="151">
        <v>283</v>
      </c>
      <c r="O158" s="152">
        <v>-7.0175438596491229E-3</v>
      </c>
      <c r="P158" s="152">
        <v>-7.0175438596491229E-3</v>
      </c>
      <c r="Q158" s="152">
        <v>-1.4035087719298247E-3</v>
      </c>
      <c r="R158" s="155">
        <v>73</v>
      </c>
      <c r="S158" s="151">
        <v>240</v>
      </c>
      <c r="T158" s="152">
        <v>-0.04</v>
      </c>
      <c r="U158" s="152">
        <v>-0.04</v>
      </c>
      <c r="V158" s="152">
        <v>-8.0000000000000002E-3</v>
      </c>
      <c r="W158" s="155">
        <v>488</v>
      </c>
      <c r="X158" s="151">
        <v>280</v>
      </c>
      <c r="Y158" s="152">
        <v>0</v>
      </c>
      <c r="Z158" s="152">
        <v>0</v>
      </c>
      <c r="AA158" s="152">
        <v>0</v>
      </c>
      <c r="AB158" s="155">
        <v>121</v>
      </c>
      <c r="AC158" s="151">
        <v>350</v>
      </c>
      <c r="AD158" s="152">
        <v>0</v>
      </c>
      <c r="AE158" s="152">
        <v>0</v>
      </c>
      <c r="AF158" s="152">
        <v>0</v>
      </c>
      <c r="AG158" s="152">
        <v>0</v>
      </c>
      <c r="AH158" s="151">
        <v>240</v>
      </c>
      <c r="AI158" s="151">
        <v>325</v>
      </c>
      <c r="AJ158" s="152">
        <v>0</v>
      </c>
      <c r="AK158" s="152">
        <v>0</v>
      </c>
      <c r="AL158" s="155">
        <v>128</v>
      </c>
      <c r="AM158" s="151">
        <v>350</v>
      </c>
      <c r="AN158" s="152">
        <v>0</v>
      </c>
      <c r="AO158" s="151">
        <v>325</v>
      </c>
      <c r="AP158" s="151">
        <v>390</v>
      </c>
      <c r="AQ158" s="152">
        <v>0</v>
      </c>
      <c r="AR158" s="152">
        <v>0</v>
      </c>
      <c r="AS158" s="223" t="s">
        <v>345</v>
      </c>
    </row>
    <row r="159" spans="1:45" ht="10.199999999999999" x14ac:dyDescent="0.2">
      <c r="B159" s="43" t="s">
        <v>4</v>
      </c>
      <c r="C159" s="155">
        <v>51</v>
      </c>
      <c r="D159" s="151">
        <v>150</v>
      </c>
      <c r="E159" s="152">
        <v>7.1428571428571425E-2</v>
      </c>
      <c r="F159" s="152">
        <v>0</v>
      </c>
      <c r="G159" s="152">
        <v>0</v>
      </c>
      <c r="H159" s="155">
        <v>160</v>
      </c>
      <c r="I159" s="151">
        <v>197</v>
      </c>
      <c r="J159" s="152">
        <v>-1.4999999999999999E-2</v>
      </c>
      <c r="K159" s="152">
        <v>-1.4999999999999999E-2</v>
      </c>
      <c r="L159" s="152">
        <v>-3.0000000000000001E-3</v>
      </c>
      <c r="M159" s="155">
        <v>24</v>
      </c>
      <c r="N159" s="151">
        <v>273</v>
      </c>
      <c r="O159" s="152">
        <v>-7.4576271186440682E-2</v>
      </c>
      <c r="P159" s="152">
        <v>-5.8620689655172413E-2</v>
      </c>
      <c r="Q159" s="152">
        <v>-1.1724137931034483E-2</v>
      </c>
      <c r="R159" s="155">
        <v>52</v>
      </c>
      <c r="S159" s="151">
        <v>235</v>
      </c>
      <c r="T159" s="152">
        <v>0</v>
      </c>
      <c r="U159" s="152">
        <v>0</v>
      </c>
      <c r="V159" s="152">
        <v>0</v>
      </c>
      <c r="W159" s="155">
        <v>304</v>
      </c>
      <c r="X159" s="151">
        <v>275</v>
      </c>
      <c r="Y159" s="152">
        <v>0</v>
      </c>
      <c r="Z159" s="152">
        <v>0</v>
      </c>
      <c r="AA159" s="152">
        <v>0</v>
      </c>
      <c r="AB159" s="155">
        <v>97</v>
      </c>
      <c r="AC159" s="151">
        <v>320</v>
      </c>
      <c r="AD159" s="152">
        <v>0</v>
      </c>
      <c r="AE159" s="152">
        <v>-5.8823529411764705E-2</v>
      </c>
      <c r="AF159" s="152">
        <v>-1.1764705882352941E-2</v>
      </c>
      <c r="AG159" s="152">
        <v>-1.8181818181818181E-2</v>
      </c>
      <c r="AH159" s="151">
        <v>240</v>
      </c>
      <c r="AI159" s="151">
        <v>295</v>
      </c>
      <c r="AJ159" s="152">
        <v>-1.8181818181818181E-2</v>
      </c>
      <c r="AK159" s="152">
        <v>-3.6363636363636364E-3</v>
      </c>
      <c r="AL159" s="155">
        <v>84</v>
      </c>
      <c r="AM159" s="151">
        <v>320</v>
      </c>
      <c r="AN159" s="152">
        <v>0</v>
      </c>
      <c r="AO159" s="151">
        <v>295</v>
      </c>
      <c r="AP159" s="151">
        <v>360</v>
      </c>
      <c r="AQ159" s="152">
        <v>0</v>
      </c>
      <c r="AR159" s="152">
        <v>0</v>
      </c>
      <c r="AS159" s="223" t="s">
        <v>345</v>
      </c>
    </row>
    <row r="160" spans="1:45" ht="10.199999999999999" x14ac:dyDescent="0.2">
      <c r="B160" s="43" t="s">
        <v>283</v>
      </c>
      <c r="C160" s="155" t="s">
        <v>41</v>
      </c>
      <c r="D160" s="151" t="s">
        <v>41</v>
      </c>
      <c r="E160" s="152" t="s">
        <v>41</v>
      </c>
      <c r="F160" s="152" t="s">
        <v>41</v>
      </c>
      <c r="G160" s="152" t="s">
        <v>41</v>
      </c>
      <c r="H160" s="155">
        <v>93</v>
      </c>
      <c r="I160" s="151">
        <v>230</v>
      </c>
      <c r="J160" s="152">
        <v>0</v>
      </c>
      <c r="K160" s="152">
        <v>0</v>
      </c>
      <c r="L160" s="152">
        <v>0</v>
      </c>
      <c r="M160" s="155">
        <v>25</v>
      </c>
      <c r="N160" s="151">
        <v>275</v>
      </c>
      <c r="O160" s="152">
        <v>0.1</v>
      </c>
      <c r="P160" s="152">
        <v>0.1</v>
      </c>
      <c r="Q160" s="152">
        <v>0.02</v>
      </c>
      <c r="R160" s="155">
        <v>42</v>
      </c>
      <c r="S160" s="151">
        <v>250</v>
      </c>
      <c r="T160" s="152">
        <v>4.1666666666666664E-2</v>
      </c>
      <c r="U160" s="152">
        <v>4.1666666666666664E-2</v>
      </c>
      <c r="V160" s="152">
        <v>8.3333333333333332E-3</v>
      </c>
      <c r="W160" s="155">
        <v>199</v>
      </c>
      <c r="X160" s="151">
        <v>290</v>
      </c>
      <c r="Y160" s="152">
        <v>7.407407407407407E-2</v>
      </c>
      <c r="Z160" s="152">
        <v>3.5714285714285712E-2</v>
      </c>
      <c r="AA160" s="152">
        <v>7.1428571428571426E-3</v>
      </c>
      <c r="AB160" s="155">
        <v>121</v>
      </c>
      <c r="AC160" s="151">
        <v>360</v>
      </c>
      <c r="AD160" s="152">
        <v>2.8571428571428571E-2</v>
      </c>
      <c r="AE160" s="152">
        <v>2.8571428571428571E-2</v>
      </c>
      <c r="AF160" s="152">
        <v>5.7142857142857143E-3</v>
      </c>
      <c r="AG160" s="152">
        <v>5.5555555555555552E-2</v>
      </c>
      <c r="AH160" s="151">
        <v>260</v>
      </c>
      <c r="AI160" s="151">
        <v>330</v>
      </c>
      <c r="AJ160" s="152">
        <v>5.5555555555555552E-2</v>
      </c>
      <c r="AK160" s="152">
        <v>1.111111111111111E-2</v>
      </c>
      <c r="AL160" s="155">
        <v>122</v>
      </c>
      <c r="AM160" s="151">
        <v>360</v>
      </c>
      <c r="AN160" s="152">
        <v>2.8571428571428571E-2</v>
      </c>
      <c r="AO160" s="151">
        <v>330</v>
      </c>
      <c r="AP160" s="151">
        <v>380</v>
      </c>
      <c r="AQ160" s="152">
        <v>2.8571428571428571E-2</v>
      </c>
      <c r="AR160" s="152">
        <v>5.7142857142857143E-3</v>
      </c>
      <c r="AS160" s="223" t="s">
        <v>345</v>
      </c>
    </row>
    <row r="161" spans="2:45" ht="10.199999999999999" x14ac:dyDescent="0.2">
      <c r="B161" s="43" t="s">
        <v>5</v>
      </c>
      <c r="C161" s="155">
        <v>79</v>
      </c>
      <c r="D161" s="151">
        <v>200</v>
      </c>
      <c r="E161" s="152">
        <v>9.2896174863387984E-2</v>
      </c>
      <c r="F161" s="152">
        <v>8.1081081081081086E-2</v>
      </c>
      <c r="G161" s="152">
        <v>1.6216216216216217E-2</v>
      </c>
      <c r="H161" s="155">
        <v>369</v>
      </c>
      <c r="I161" s="151">
        <v>230</v>
      </c>
      <c r="J161" s="152">
        <v>0</v>
      </c>
      <c r="K161" s="152">
        <v>0</v>
      </c>
      <c r="L161" s="152">
        <v>0</v>
      </c>
      <c r="M161" s="155">
        <v>69</v>
      </c>
      <c r="N161" s="151">
        <v>300</v>
      </c>
      <c r="O161" s="152">
        <v>0</v>
      </c>
      <c r="P161" s="152">
        <v>0</v>
      </c>
      <c r="Q161" s="152">
        <v>0</v>
      </c>
      <c r="R161" s="155">
        <v>93</v>
      </c>
      <c r="S161" s="151">
        <v>260</v>
      </c>
      <c r="T161" s="152">
        <v>-3.7037037037037035E-2</v>
      </c>
      <c r="U161" s="152">
        <v>-3.7037037037037035E-2</v>
      </c>
      <c r="V161" s="152">
        <v>-7.4074074074074068E-3</v>
      </c>
      <c r="W161" s="155">
        <v>494</v>
      </c>
      <c r="X161" s="151">
        <v>318</v>
      </c>
      <c r="Y161" s="152">
        <v>0.06</v>
      </c>
      <c r="Z161" s="152">
        <v>0.06</v>
      </c>
      <c r="AA161" s="152">
        <v>1.2E-2</v>
      </c>
      <c r="AB161" s="155">
        <v>153</v>
      </c>
      <c r="AC161" s="151">
        <v>395</v>
      </c>
      <c r="AD161" s="152">
        <v>1.282051282051282E-2</v>
      </c>
      <c r="AE161" s="152">
        <v>1.282051282051282E-2</v>
      </c>
      <c r="AF161" s="152">
        <v>2.5641025641025641E-3</v>
      </c>
      <c r="AG161" s="152">
        <v>3.3333333333333333E-2</v>
      </c>
      <c r="AH161" s="151">
        <v>280</v>
      </c>
      <c r="AI161" s="151">
        <v>360</v>
      </c>
      <c r="AJ161" s="152">
        <v>3.3333333333333333E-2</v>
      </c>
      <c r="AK161" s="152">
        <v>6.6666666666666662E-3</v>
      </c>
      <c r="AL161" s="155">
        <v>146</v>
      </c>
      <c r="AM161" s="151">
        <v>390</v>
      </c>
      <c r="AN161" s="152">
        <v>0</v>
      </c>
      <c r="AO161" s="151">
        <v>360</v>
      </c>
      <c r="AP161" s="151">
        <v>420</v>
      </c>
      <c r="AQ161" s="152">
        <v>0</v>
      </c>
      <c r="AR161" s="152">
        <v>0</v>
      </c>
      <c r="AS161" s="223" t="s">
        <v>345</v>
      </c>
    </row>
    <row r="162" spans="2:45" ht="10.199999999999999" x14ac:dyDescent="0.2">
      <c r="B162" s="43" t="s">
        <v>6</v>
      </c>
      <c r="C162" s="155">
        <v>52</v>
      </c>
      <c r="D162" s="151">
        <v>175</v>
      </c>
      <c r="E162" s="152">
        <v>0</v>
      </c>
      <c r="F162" s="152">
        <v>1.1560693641618497E-2</v>
      </c>
      <c r="G162" s="152">
        <v>2.3121387283236991E-3</v>
      </c>
      <c r="H162" s="155">
        <v>326</v>
      </c>
      <c r="I162" s="151">
        <v>220</v>
      </c>
      <c r="J162" s="152">
        <v>2.3255813953488372E-2</v>
      </c>
      <c r="K162" s="152">
        <v>0</v>
      </c>
      <c r="L162" s="152">
        <v>0</v>
      </c>
      <c r="M162" s="155">
        <v>81</v>
      </c>
      <c r="N162" s="151">
        <v>290</v>
      </c>
      <c r="O162" s="152">
        <v>3.5714285714285712E-2</v>
      </c>
      <c r="P162" s="152">
        <v>3.5714285714285712E-2</v>
      </c>
      <c r="Q162" s="152">
        <v>7.1428571428571426E-3</v>
      </c>
      <c r="R162" s="155">
        <v>59</v>
      </c>
      <c r="S162" s="151">
        <v>250</v>
      </c>
      <c r="T162" s="152">
        <v>-3.8461538461538464E-2</v>
      </c>
      <c r="U162" s="152">
        <v>-3.8461538461538464E-2</v>
      </c>
      <c r="V162" s="152">
        <v>-7.6923076923076927E-3</v>
      </c>
      <c r="W162" s="155">
        <v>591</v>
      </c>
      <c r="X162" s="151">
        <v>300</v>
      </c>
      <c r="Y162" s="152">
        <v>3.4482758620689655E-2</v>
      </c>
      <c r="Z162" s="152">
        <v>1.6949152542372881E-2</v>
      </c>
      <c r="AA162" s="152">
        <v>3.3898305084745762E-3</v>
      </c>
      <c r="AB162" s="155">
        <v>285</v>
      </c>
      <c r="AC162" s="151">
        <v>370</v>
      </c>
      <c r="AD162" s="152">
        <v>0</v>
      </c>
      <c r="AE162" s="152">
        <v>0</v>
      </c>
      <c r="AF162" s="152">
        <v>0</v>
      </c>
      <c r="AG162" s="152">
        <v>3.4482758620689655E-2</v>
      </c>
      <c r="AH162" s="151">
        <v>270</v>
      </c>
      <c r="AI162" s="151">
        <v>340</v>
      </c>
      <c r="AJ162" s="152">
        <v>3.4482758620689655E-2</v>
      </c>
      <c r="AK162" s="152">
        <v>6.8965517241379309E-3</v>
      </c>
      <c r="AL162" s="155">
        <v>286</v>
      </c>
      <c r="AM162" s="151">
        <v>370</v>
      </c>
      <c r="AN162" s="152">
        <v>0</v>
      </c>
      <c r="AO162" s="151">
        <v>340</v>
      </c>
      <c r="AP162" s="151">
        <v>400</v>
      </c>
      <c r="AQ162" s="152">
        <v>0</v>
      </c>
      <c r="AR162" s="152">
        <v>0</v>
      </c>
      <c r="AS162" s="223" t="s">
        <v>345</v>
      </c>
    </row>
    <row r="163" spans="2:45" s="168" customFormat="1" ht="10.199999999999999" x14ac:dyDescent="0.2">
      <c r="B163" s="149" t="s">
        <v>37</v>
      </c>
      <c r="C163" s="165">
        <v>951</v>
      </c>
      <c r="D163" s="166">
        <v>160</v>
      </c>
      <c r="E163" s="167">
        <v>6.6666666666666666E-2</v>
      </c>
      <c r="F163" s="167">
        <v>6.6666666666666666E-2</v>
      </c>
      <c r="G163" s="167">
        <v>1.3333333333333332E-2</v>
      </c>
      <c r="H163" s="165">
        <v>3212</v>
      </c>
      <c r="I163" s="166">
        <v>215</v>
      </c>
      <c r="J163" s="167">
        <v>2.3809523809523808E-2</v>
      </c>
      <c r="K163" s="167">
        <v>2.3809523809523808E-2</v>
      </c>
      <c r="L163" s="167">
        <v>4.7619047619047615E-3</v>
      </c>
      <c r="M163" s="165">
        <v>747</v>
      </c>
      <c r="N163" s="166">
        <v>290</v>
      </c>
      <c r="O163" s="167">
        <v>-1.6949152542372881E-2</v>
      </c>
      <c r="P163" s="167">
        <v>0</v>
      </c>
      <c r="Q163" s="167">
        <v>0</v>
      </c>
      <c r="R163" s="165">
        <v>1164</v>
      </c>
      <c r="S163" s="166">
        <v>235</v>
      </c>
      <c r="T163" s="167">
        <v>2.1739130434782608E-2</v>
      </c>
      <c r="U163" s="167">
        <v>2.1739130434782608E-2</v>
      </c>
      <c r="V163" s="167">
        <v>4.3478260869565218E-3</v>
      </c>
      <c r="W163" s="165">
        <v>6336</v>
      </c>
      <c r="X163" s="166">
        <v>280</v>
      </c>
      <c r="Y163" s="167">
        <v>1.8181818181818181E-2</v>
      </c>
      <c r="Z163" s="167">
        <v>0</v>
      </c>
      <c r="AA163" s="167">
        <v>0</v>
      </c>
      <c r="AB163" s="165">
        <v>2094</v>
      </c>
      <c r="AC163" s="166">
        <v>360</v>
      </c>
      <c r="AD163" s="167">
        <v>2.8571428571428571E-2</v>
      </c>
      <c r="AE163" s="167">
        <v>2.8571428571428571E-2</v>
      </c>
      <c r="AF163" s="167">
        <v>5.7142857142857143E-3</v>
      </c>
      <c r="AG163" s="167">
        <v>1.8181818181818181E-2</v>
      </c>
      <c r="AH163" s="166">
        <v>250</v>
      </c>
      <c r="AI163" s="166">
        <v>320</v>
      </c>
      <c r="AJ163" s="167">
        <v>1.8181818181818181E-2</v>
      </c>
      <c r="AK163" s="167">
        <v>3.6363636363636364E-3</v>
      </c>
      <c r="AL163" s="165">
        <v>2085</v>
      </c>
      <c r="AM163" s="166">
        <v>360</v>
      </c>
      <c r="AN163" s="167">
        <v>2.8571428571428571E-2</v>
      </c>
      <c r="AO163" s="166">
        <v>320</v>
      </c>
      <c r="AP163" s="166">
        <v>400</v>
      </c>
      <c r="AQ163" s="167">
        <v>2.8571428571428571E-2</v>
      </c>
      <c r="AR163" s="167">
        <v>5.7142857142857143E-3</v>
      </c>
    </row>
    <row r="164" spans="2:45" ht="10.199999999999999" x14ac:dyDescent="0.2">
      <c r="C164" s="147"/>
      <c r="D164" s="151"/>
      <c r="E164" s="153"/>
      <c r="F164" s="153"/>
      <c r="G164" s="153"/>
      <c r="H164" s="153"/>
      <c r="I164" s="153"/>
      <c r="J164" s="147"/>
      <c r="K164" s="151"/>
      <c r="L164" s="153"/>
      <c r="M164" s="153"/>
      <c r="N164" s="153"/>
      <c r="O164" s="153"/>
      <c r="P164" s="153"/>
      <c r="Q164" s="147"/>
      <c r="R164" s="151"/>
      <c r="S164" s="153"/>
      <c r="T164" s="153"/>
      <c r="U164" s="153"/>
      <c r="V164" s="153"/>
      <c r="W164" s="153"/>
      <c r="X164" s="147"/>
      <c r="Y164" s="151"/>
      <c r="Z164" s="153"/>
      <c r="AA164" s="153"/>
      <c r="AB164" s="153"/>
      <c r="AC164" s="153"/>
      <c r="AD164" s="153"/>
      <c r="AE164" s="147"/>
      <c r="AF164" s="151"/>
      <c r="AG164" s="153"/>
      <c r="AH164" s="153"/>
      <c r="AI164" s="153"/>
      <c r="AJ164" s="153"/>
      <c r="AK164" s="153"/>
      <c r="AL164" s="147"/>
      <c r="AM164" s="151"/>
      <c r="AN164" s="153"/>
      <c r="AO164" s="153"/>
      <c r="AP164" s="153"/>
      <c r="AQ164" s="153"/>
      <c r="AR164" s="153"/>
    </row>
  </sheetData>
  <hyperlinks>
    <hyperlink ref="K1" location="Contents!A1" display="Contents page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/>
    </sheetView>
  </sheetViews>
  <sheetFormatPr defaultColWidth="9.125" defaultRowHeight="11.4" outlineLevelCol="2" x14ac:dyDescent="0.2"/>
  <cols>
    <col min="1" max="1" width="27" style="231" customWidth="1"/>
    <col min="2" max="2" width="8.875" style="216" customWidth="1"/>
    <col min="3" max="4" width="8.875" style="231" customWidth="1"/>
    <col min="5" max="5" width="8.875" style="216" customWidth="1"/>
    <col min="6" max="7" width="8.875" style="231" customWidth="1"/>
    <col min="8" max="8" width="8.875" style="216" customWidth="1" outlineLevel="1" collapsed="1"/>
    <col min="9" max="10" width="8.875" style="231" customWidth="1" outlineLevel="2"/>
    <col min="11" max="11" width="8.875" style="216" customWidth="1"/>
    <col min="12" max="13" width="8.875" style="231" customWidth="1"/>
    <col min="14" max="14" width="8.875" style="216" customWidth="1" collapsed="1"/>
    <col min="15" max="16" width="8.875" style="231" customWidth="1"/>
    <col min="17" max="17" width="8.875" style="216" customWidth="1" outlineLevel="1" collapsed="1"/>
    <col min="18" max="19" width="8.875" style="231" customWidth="1" outlineLevel="2"/>
    <col min="20" max="20" width="9.125" style="231"/>
    <col min="21" max="21" width="15" style="231" customWidth="1"/>
    <col min="22" max="16384" width="9.125" style="231"/>
  </cols>
  <sheetData>
    <row r="1" spans="1:21" ht="32.25" customHeight="1" x14ac:dyDescent="0.2">
      <c r="A1" s="230" t="s">
        <v>407</v>
      </c>
      <c r="U1" s="228" t="s">
        <v>367</v>
      </c>
    </row>
    <row r="2" spans="1:21" ht="12" x14ac:dyDescent="0.25">
      <c r="A2" s="232"/>
      <c r="B2" s="326" t="s">
        <v>31</v>
      </c>
      <c r="C2" s="326"/>
      <c r="D2" s="326"/>
      <c r="E2" s="326" t="s">
        <v>32</v>
      </c>
      <c r="F2" s="326"/>
      <c r="G2" s="326"/>
      <c r="H2" s="326" t="s">
        <v>33</v>
      </c>
      <c r="I2" s="326"/>
      <c r="J2" s="326"/>
      <c r="K2" s="326" t="s">
        <v>34</v>
      </c>
      <c r="L2" s="326"/>
      <c r="M2" s="326"/>
      <c r="N2" s="326" t="s">
        <v>35</v>
      </c>
      <c r="O2" s="326"/>
      <c r="P2" s="326"/>
      <c r="Q2" s="326" t="s">
        <v>36</v>
      </c>
      <c r="R2" s="326"/>
      <c r="S2" s="326"/>
    </row>
    <row r="3" spans="1:21" x14ac:dyDescent="0.2">
      <c r="A3" s="233" t="s">
        <v>38</v>
      </c>
      <c r="B3" s="233" t="s">
        <v>7</v>
      </c>
      <c r="C3" s="233" t="s">
        <v>13</v>
      </c>
      <c r="D3" s="233" t="s">
        <v>130</v>
      </c>
      <c r="E3" s="233" t="s">
        <v>7</v>
      </c>
      <c r="F3" s="233" t="s">
        <v>13</v>
      </c>
      <c r="G3" s="233" t="s">
        <v>130</v>
      </c>
      <c r="H3" s="233" t="s">
        <v>7</v>
      </c>
      <c r="I3" s="233" t="s">
        <v>13</v>
      </c>
      <c r="J3" s="233" t="s">
        <v>130</v>
      </c>
      <c r="K3" s="233" t="s">
        <v>7</v>
      </c>
      <c r="L3" s="233" t="s">
        <v>13</v>
      </c>
      <c r="M3" s="233" t="s">
        <v>130</v>
      </c>
      <c r="N3" s="233" t="s">
        <v>7</v>
      </c>
      <c r="O3" s="233" t="s">
        <v>13</v>
      </c>
      <c r="P3" s="233" t="s">
        <v>130</v>
      </c>
      <c r="Q3" s="233" t="s">
        <v>7</v>
      </c>
      <c r="R3" s="233" t="s">
        <v>13</v>
      </c>
      <c r="S3" s="233" t="s">
        <v>130</v>
      </c>
    </row>
    <row r="4" spans="1:21" x14ac:dyDescent="0.2">
      <c r="A4" s="231" t="s">
        <v>78</v>
      </c>
      <c r="B4" s="283">
        <v>17</v>
      </c>
      <c r="C4" s="284">
        <v>185</v>
      </c>
      <c r="D4" s="285">
        <v>-2.6315789473684209E-2</v>
      </c>
      <c r="E4" s="283">
        <v>19</v>
      </c>
      <c r="F4" s="284">
        <v>225</v>
      </c>
      <c r="G4" s="285">
        <v>0</v>
      </c>
      <c r="H4" s="283" t="s">
        <v>41</v>
      </c>
      <c r="I4" s="284" t="s">
        <v>41</v>
      </c>
      <c r="J4" s="285" t="s">
        <v>41</v>
      </c>
      <c r="K4" s="283">
        <v>15</v>
      </c>
      <c r="L4" s="284">
        <v>230</v>
      </c>
      <c r="M4" s="285">
        <v>-2.1276595744680851E-2</v>
      </c>
      <c r="N4" s="283">
        <v>63</v>
      </c>
      <c r="O4" s="284">
        <v>275</v>
      </c>
      <c r="P4" s="285">
        <v>1.8518518518518517E-2</v>
      </c>
      <c r="Q4" s="283">
        <v>14</v>
      </c>
      <c r="R4" s="284">
        <v>360</v>
      </c>
      <c r="S4" s="285">
        <v>2.8571428571428571E-2</v>
      </c>
    </row>
    <row r="5" spans="1:21" x14ac:dyDescent="0.2">
      <c r="A5" s="231" t="s">
        <v>79</v>
      </c>
      <c r="B5" s="283" t="s">
        <v>41</v>
      </c>
      <c r="C5" s="284" t="s">
        <v>41</v>
      </c>
      <c r="D5" s="285" t="s">
        <v>41</v>
      </c>
      <c r="E5" s="283" t="s">
        <v>41</v>
      </c>
      <c r="F5" s="284" t="s">
        <v>41</v>
      </c>
      <c r="G5" s="285" t="s">
        <v>41</v>
      </c>
      <c r="H5" s="283" t="s">
        <v>41</v>
      </c>
      <c r="I5" s="284" t="s">
        <v>41</v>
      </c>
      <c r="J5" s="285" t="s">
        <v>41</v>
      </c>
      <c r="K5" s="283">
        <v>10</v>
      </c>
      <c r="L5" s="284">
        <v>228</v>
      </c>
      <c r="M5" s="285">
        <v>0.12315270935960591</v>
      </c>
      <c r="N5" s="283">
        <v>34</v>
      </c>
      <c r="O5" s="284">
        <v>240</v>
      </c>
      <c r="P5" s="285">
        <v>4.3478260869565216E-2</v>
      </c>
      <c r="Q5" s="283">
        <v>10</v>
      </c>
      <c r="R5" s="284">
        <v>300</v>
      </c>
      <c r="S5" s="285">
        <v>0.15384615384615385</v>
      </c>
    </row>
    <row r="6" spans="1:21" x14ac:dyDescent="0.2">
      <c r="A6" s="231" t="s">
        <v>84</v>
      </c>
      <c r="B6" s="283">
        <v>7</v>
      </c>
      <c r="C6" s="284">
        <v>155</v>
      </c>
      <c r="D6" s="285">
        <v>-0.35684647302904565</v>
      </c>
      <c r="E6" s="283">
        <v>14</v>
      </c>
      <c r="F6" s="284">
        <v>170</v>
      </c>
      <c r="G6" s="285">
        <v>6.25E-2</v>
      </c>
      <c r="H6" s="283">
        <v>7</v>
      </c>
      <c r="I6" s="284">
        <v>250</v>
      </c>
      <c r="J6" s="285">
        <v>7.2961373390557943E-2</v>
      </c>
      <c r="K6" s="283">
        <v>10</v>
      </c>
      <c r="L6" s="284">
        <v>210</v>
      </c>
      <c r="M6" s="285">
        <v>-4.5454545454545456E-2</v>
      </c>
      <c r="N6" s="283">
        <v>54</v>
      </c>
      <c r="O6" s="284">
        <v>210</v>
      </c>
      <c r="P6" s="285">
        <v>-4.5454545454545456E-2</v>
      </c>
      <c r="Q6" s="283">
        <v>10</v>
      </c>
      <c r="R6" s="284">
        <v>315</v>
      </c>
      <c r="S6" s="285">
        <v>5.7046979865771813E-2</v>
      </c>
    </row>
    <row r="7" spans="1:21" x14ac:dyDescent="0.2">
      <c r="A7" s="231" t="s">
        <v>88</v>
      </c>
      <c r="B7" s="283">
        <v>150</v>
      </c>
      <c r="C7" s="284">
        <v>208</v>
      </c>
      <c r="D7" s="285">
        <v>0.04</v>
      </c>
      <c r="E7" s="283">
        <v>363</v>
      </c>
      <c r="F7" s="284">
        <v>280</v>
      </c>
      <c r="G7" s="285">
        <v>3.7037037037037035E-2</v>
      </c>
      <c r="H7" s="283">
        <v>107</v>
      </c>
      <c r="I7" s="284">
        <v>340</v>
      </c>
      <c r="J7" s="285">
        <v>3.0303030303030304E-2</v>
      </c>
      <c r="K7" s="283">
        <v>207</v>
      </c>
      <c r="L7" s="284">
        <v>290</v>
      </c>
      <c r="M7" s="285">
        <v>3.5714285714285712E-2</v>
      </c>
      <c r="N7" s="283">
        <v>855</v>
      </c>
      <c r="O7" s="284">
        <v>330</v>
      </c>
      <c r="P7" s="285">
        <v>3.125E-2</v>
      </c>
      <c r="Q7" s="283">
        <v>269</v>
      </c>
      <c r="R7" s="284">
        <v>395</v>
      </c>
      <c r="S7" s="285">
        <v>1.282051282051282E-2</v>
      </c>
    </row>
    <row r="8" spans="1:21" x14ac:dyDescent="0.2">
      <c r="A8" s="231" t="s">
        <v>111</v>
      </c>
      <c r="B8" s="283" t="s">
        <v>41</v>
      </c>
      <c r="C8" s="284" t="s">
        <v>41</v>
      </c>
      <c r="D8" s="285" t="s">
        <v>41</v>
      </c>
      <c r="E8" s="283">
        <v>8</v>
      </c>
      <c r="F8" s="284">
        <v>260</v>
      </c>
      <c r="G8" s="285">
        <v>1.9607843137254902E-2</v>
      </c>
      <c r="H8" s="283">
        <v>5</v>
      </c>
      <c r="I8" s="284">
        <v>280</v>
      </c>
      <c r="J8" s="285" t="s">
        <v>41</v>
      </c>
      <c r="K8" s="283">
        <v>6</v>
      </c>
      <c r="L8" s="284">
        <v>285</v>
      </c>
      <c r="M8" s="285">
        <v>3.6363636363636362E-2</v>
      </c>
      <c r="N8" s="283">
        <v>34</v>
      </c>
      <c r="O8" s="284">
        <v>280</v>
      </c>
      <c r="P8" s="285">
        <v>4.4776119402985072E-2</v>
      </c>
      <c r="Q8" s="283">
        <v>7</v>
      </c>
      <c r="R8" s="284">
        <v>330</v>
      </c>
      <c r="S8" s="285">
        <v>-0.12</v>
      </c>
    </row>
    <row r="9" spans="1:21" x14ac:dyDescent="0.2">
      <c r="A9" s="231" t="s">
        <v>117</v>
      </c>
      <c r="B9" s="283" t="s">
        <v>41</v>
      </c>
      <c r="C9" s="284" t="s">
        <v>41</v>
      </c>
      <c r="D9" s="285" t="s">
        <v>41</v>
      </c>
      <c r="E9" s="283" t="s">
        <v>41</v>
      </c>
      <c r="F9" s="284" t="s">
        <v>41</v>
      </c>
      <c r="G9" s="285" t="s">
        <v>41</v>
      </c>
      <c r="H9" s="283" t="s">
        <v>41</v>
      </c>
      <c r="I9" s="284" t="s">
        <v>41</v>
      </c>
      <c r="J9" s="285" t="s">
        <v>41</v>
      </c>
      <c r="K9" s="283" t="s">
        <v>41</v>
      </c>
      <c r="L9" s="284" t="s">
        <v>41</v>
      </c>
      <c r="M9" s="285" t="s">
        <v>41</v>
      </c>
      <c r="N9" s="283" t="s">
        <v>41</v>
      </c>
      <c r="O9" s="284" t="s">
        <v>41</v>
      </c>
      <c r="P9" s="285" t="s">
        <v>41</v>
      </c>
      <c r="Q9" s="283" t="s">
        <v>41</v>
      </c>
      <c r="R9" s="284" t="s">
        <v>41</v>
      </c>
      <c r="S9" s="285" t="s">
        <v>41</v>
      </c>
    </row>
    <row r="10" spans="1:21" x14ac:dyDescent="0.2">
      <c r="A10" s="231" t="s">
        <v>119</v>
      </c>
      <c r="B10" s="283">
        <v>7</v>
      </c>
      <c r="C10" s="284">
        <v>133</v>
      </c>
      <c r="D10" s="285">
        <v>-1.4814814814814815E-2</v>
      </c>
      <c r="E10" s="283">
        <v>12</v>
      </c>
      <c r="F10" s="284">
        <v>198</v>
      </c>
      <c r="G10" s="285">
        <v>0.13142857142857142</v>
      </c>
      <c r="H10" s="283" t="s">
        <v>41</v>
      </c>
      <c r="I10" s="284" t="s">
        <v>41</v>
      </c>
      <c r="J10" s="285" t="s">
        <v>41</v>
      </c>
      <c r="K10" s="283">
        <v>8</v>
      </c>
      <c r="L10" s="284">
        <v>200</v>
      </c>
      <c r="M10" s="285">
        <v>0</v>
      </c>
      <c r="N10" s="283">
        <v>61</v>
      </c>
      <c r="O10" s="284">
        <v>230</v>
      </c>
      <c r="P10" s="285">
        <v>-9.8039215686274508E-2</v>
      </c>
      <c r="Q10" s="283">
        <v>14</v>
      </c>
      <c r="R10" s="284">
        <v>258</v>
      </c>
      <c r="S10" s="285">
        <v>-0.1103448275862069</v>
      </c>
    </row>
    <row r="11" spans="1:21" x14ac:dyDescent="0.2">
      <c r="A11" s="231" t="s">
        <v>122</v>
      </c>
      <c r="B11" s="283">
        <v>5</v>
      </c>
      <c r="C11" s="284">
        <v>225</v>
      </c>
      <c r="D11" s="285" t="s">
        <v>41</v>
      </c>
      <c r="E11" s="283">
        <v>17</v>
      </c>
      <c r="F11" s="284">
        <v>325</v>
      </c>
      <c r="G11" s="285">
        <v>8.3333333333333329E-2</v>
      </c>
      <c r="H11" s="283">
        <v>18</v>
      </c>
      <c r="I11" s="284">
        <v>397</v>
      </c>
      <c r="J11" s="285">
        <v>-7.4999999999999997E-3</v>
      </c>
      <c r="K11" s="283">
        <v>7</v>
      </c>
      <c r="L11" s="284">
        <v>270</v>
      </c>
      <c r="M11" s="285">
        <v>-0.14285714285714285</v>
      </c>
      <c r="N11" s="283">
        <v>87</v>
      </c>
      <c r="O11" s="284">
        <v>395</v>
      </c>
      <c r="P11" s="285">
        <v>-1.2500000000000001E-2</v>
      </c>
      <c r="Q11" s="283">
        <v>61</v>
      </c>
      <c r="R11" s="284">
        <v>475</v>
      </c>
      <c r="S11" s="285">
        <v>-4.0404040404040407E-2</v>
      </c>
    </row>
    <row r="12" spans="1:21" x14ac:dyDescent="0.2">
      <c r="A12" s="231" t="s">
        <v>5</v>
      </c>
      <c r="B12" s="283">
        <v>19</v>
      </c>
      <c r="C12" s="284">
        <v>220</v>
      </c>
      <c r="D12" s="285">
        <v>0.1</v>
      </c>
      <c r="E12" s="283">
        <v>95</v>
      </c>
      <c r="F12" s="284">
        <v>235</v>
      </c>
      <c r="G12" s="285">
        <v>2.1739130434782608E-2</v>
      </c>
      <c r="H12" s="283">
        <v>10</v>
      </c>
      <c r="I12" s="284">
        <v>303</v>
      </c>
      <c r="J12" s="285">
        <v>-5.3124999999999999E-2</v>
      </c>
      <c r="K12" s="283">
        <v>22</v>
      </c>
      <c r="L12" s="284">
        <v>260</v>
      </c>
      <c r="M12" s="285">
        <v>-3.7037037037037035E-2</v>
      </c>
      <c r="N12" s="283">
        <v>115</v>
      </c>
      <c r="O12" s="284">
        <v>320</v>
      </c>
      <c r="P12" s="285">
        <v>6.6666666666666666E-2</v>
      </c>
      <c r="Q12" s="283">
        <v>40</v>
      </c>
      <c r="R12" s="284">
        <v>390</v>
      </c>
      <c r="S12" s="285">
        <v>-1.2658227848101266E-2</v>
      </c>
    </row>
    <row r="13" spans="1:21" ht="12" x14ac:dyDescent="0.25">
      <c r="A13" s="235" t="s">
        <v>305</v>
      </c>
      <c r="B13" s="286">
        <v>209</v>
      </c>
      <c r="C13" s="287">
        <v>200</v>
      </c>
      <c r="D13" s="288">
        <v>0</v>
      </c>
      <c r="E13" s="286">
        <v>535</v>
      </c>
      <c r="F13" s="287">
        <v>265</v>
      </c>
      <c r="G13" s="288">
        <v>1.9230769230769232E-2</v>
      </c>
      <c r="H13" s="286">
        <v>155</v>
      </c>
      <c r="I13" s="287">
        <v>340</v>
      </c>
      <c r="J13" s="288">
        <v>3.0303030303030304E-2</v>
      </c>
      <c r="K13" s="286">
        <v>285</v>
      </c>
      <c r="L13" s="287">
        <v>275</v>
      </c>
      <c r="M13" s="288">
        <v>1.8518518518518517E-2</v>
      </c>
      <c r="N13" s="286">
        <v>1305</v>
      </c>
      <c r="O13" s="287">
        <v>320</v>
      </c>
      <c r="P13" s="288">
        <v>3.2258064516129031E-2</v>
      </c>
      <c r="Q13" s="286">
        <v>427</v>
      </c>
      <c r="R13" s="287">
        <v>395</v>
      </c>
      <c r="S13" s="288">
        <v>2.5974025974025976E-2</v>
      </c>
    </row>
    <row r="14" spans="1:21" s="236" customFormat="1" ht="12" x14ac:dyDescent="0.25">
      <c r="A14" s="231" t="s">
        <v>65</v>
      </c>
      <c r="B14" s="283" t="s">
        <v>41</v>
      </c>
      <c r="C14" s="284" t="s">
        <v>41</v>
      </c>
      <c r="D14" s="285" t="s">
        <v>41</v>
      </c>
      <c r="E14" s="283">
        <v>16</v>
      </c>
      <c r="F14" s="284">
        <v>228</v>
      </c>
      <c r="G14" s="285">
        <v>3.6363636363636362E-2</v>
      </c>
      <c r="H14" s="283" t="s">
        <v>41</v>
      </c>
      <c r="I14" s="284" t="s">
        <v>41</v>
      </c>
      <c r="J14" s="285" t="s">
        <v>41</v>
      </c>
      <c r="K14" s="283">
        <v>10</v>
      </c>
      <c r="L14" s="284">
        <v>215</v>
      </c>
      <c r="M14" s="285">
        <v>-2.2727272727272728E-2</v>
      </c>
      <c r="N14" s="283">
        <v>44</v>
      </c>
      <c r="O14" s="284">
        <v>250</v>
      </c>
      <c r="P14" s="285">
        <v>4.1666666666666664E-2</v>
      </c>
      <c r="Q14" s="283">
        <v>12</v>
      </c>
      <c r="R14" s="284">
        <v>313</v>
      </c>
      <c r="S14" s="285">
        <v>0.11785714285714285</v>
      </c>
    </row>
    <row r="15" spans="1:21" x14ac:dyDescent="0.2">
      <c r="A15" s="231" t="s">
        <v>0</v>
      </c>
      <c r="B15" s="283">
        <v>59</v>
      </c>
      <c r="C15" s="284">
        <v>170</v>
      </c>
      <c r="D15" s="285">
        <v>6.25E-2</v>
      </c>
      <c r="E15" s="283">
        <v>153</v>
      </c>
      <c r="F15" s="284">
        <v>230</v>
      </c>
      <c r="G15" s="285">
        <v>-2.1276595744680851E-2</v>
      </c>
      <c r="H15" s="283">
        <v>52</v>
      </c>
      <c r="I15" s="284">
        <v>280</v>
      </c>
      <c r="J15" s="285">
        <v>7.1942446043165471E-3</v>
      </c>
      <c r="K15" s="283">
        <v>131</v>
      </c>
      <c r="L15" s="284">
        <v>240</v>
      </c>
      <c r="M15" s="285">
        <v>-1.2345679012345678E-2</v>
      </c>
      <c r="N15" s="283">
        <v>449</v>
      </c>
      <c r="O15" s="284">
        <v>280</v>
      </c>
      <c r="P15" s="285">
        <v>1.8181818181818181E-2</v>
      </c>
      <c r="Q15" s="283">
        <v>171</v>
      </c>
      <c r="R15" s="284">
        <v>360</v>
      </c>
      <c r="S15" s="285">
        <v>0</v>
      </c>
    </row>
    <row r="16" spans="1:21" x14ac:dyDescent="0.2">
      <c r="A16" s="231" t="s">
        <v>85</v>
      </c>
      <c r="B16" s="283" t="s">
        <v>41</v>
      </c>
      <c r="C16" s="284" t="s">
        <v>41</v>
      </c>
      <c r="D16" s="285" t="s">
        <v>41</v>
      </c>
      <c r="E16" s="283" t="s">
        <v>41</v>
      </c>
      <c r="F16" s="284" t="s">
        <v>41</v>
      </c>
      <c r="G16" s="285" t="s">
        <v>41</v>
      </c>
      <c r="H16" s="283" t="s">
        <v>41</v>
      </c>
      <c r="I16" s="284" t="s">
        <v>41</v>
      </c>
      <c r="J16" s="285" t="s">
        <v>41</v>
      </c>
      <c r="K16" s="283" t="s">
        <v>41</v>
      </c>
      <c r="L16" s="284" t="s">
        <v>41</v>
      </c>
      <c r="M16" s="285" t="s">
        <v>41</v>
      </c>
      <c r="N16" s="283">
        <v>20</v>
      </c>
      <c r="O16" s="284">
        <v>313</v>
      </c>
      <c r="P16" s="285">
        <v>-5.1515151515151514E-2</v>
      </c>
      <c r="Q16" s="283">
        <v>12</v>
      </c>
      <c r="R16" s="284">
        <v>380</v>
      </c>
      <c r="S16" s="285">
        <v>1.3333333333333334E-2</v>
      </c>
    </row>
    <row r="17" spans="1:19" x14ac:dyDescent="0.2">
      <c r="A17" s="231" t="s">
        <v>90</v>
      </c>
      <c r="B17" s="283" t="s">
        <v>41</v>
      </c>
      <c r="C17" s="284" t="s">
        <v>41</v>
      </c>
      <c r="D17" s="285" t="s">
        <v>41</v>
      </c>
      <c r="E17" s="283">
        <v>10</v>
      </c>
      <c r="F17" s="284">
        <v>260</v>
      </c>
      <c r="G17" s="285">
        <v>0</v>
      </c>
      <c r="H17" s="283" t="s">
        <v>41</v>
      </c>
      <c r="I17" s="284" t="s">
        <v>41</v>
      </c>
      <c r="J17" s="285" t="s">
        <v>41</v>
      </c>
      <c r="K17" s="283">
        <v>18</v>
      </c>
      <c r="L17" s="284">
        <v>305</v>
      </c>
      <c r="M17" s="285">
        <v>5.1724137931034482E-2</v>
      </c>
      <c r="N17" s="283">
        <v>39</v>
      </c>
      <c r="O17" s="284">
        <v>320</v>
      </c>
      <c r="P17" s="285">
        <v>6.6666666666666666E-2</v>
      </c>
      <c r="Q17" s="283">
        <v>6</v>
      </c>
      <c r="R17" s="284">
        <v>405</v>
      </c>
      <c r="S17" s="285">
        <v>0.30645161290322581</v>
      </c>
    </row>
    <row r="18" spans="1:19" x14ac:dyDescent="0.2">
      <c r="A18" s="231" t="s">
        <v>91</v>
      </c>
      <c r="B18" s="283" t="s">
        <v>41</v>
      </c>
      <c r="C18" s="284" t="s">
        <v>41</v>
      </c>
      <c r="D18" s="285" t="s">
        <v>41</v>
      </c>
      <c r="E18" s="283" t="s">
        <v>41</v>
      </c>
      <c r="F18" s="284" t="s">
        <v>41</v>
      </c>
      <c r="G18" s="285" t="s">
        <v>41</v>
      </c>
      <c r="H18" s="283" t="s">
        <v>41</v>
      </c>
      <c r="I18" s="284" t="s">
        <v>41</v>
      </c>
      <c r="J18" s="285" t="s">
        <v>41</v>
      </c>
      <c r="K18" s="283" t="s">
        <v>41</v>
      </c>
      <c r="L18" s="284" t="s">
        <v>41</v>
      </c>
      <c r="M18" s="285" t="s">
        <v>41</v>
      </c>
      <c r="N18" s="283">
        <v>13</v>
      </c>
      <c r="O18" s="284">
        <v>170</v>
      </c>
      <c r="P18" s="285">
        <v>-9.5744680851063829E-2</v>
      </c>
      <c r="Q18" s="283" t="s">
        <v>41</v>
      </c>
      <c r="R18" s="284" t="s">
        <v>41</v>
      </c>
      <c r="S18" s="285" t="s">
        <v>41</v>
      </c>
    </row>
    <row r="19" spans="1:19" x14ac:dyDescent="0.2">
      <c r="A19" s="231" t="s">
        <v>1</v>
      </c>
      <c r="B19" s="283">
        <v>11</v>
      </c>
      <c r="C19" s="284">
        <v>135</v>
      </c>
      <c r="D19" s="285">
        <v>-0.38636363636363635</v>
      </c>
      <c r="E19" s="283">
        <v>48</v>
      </c>
      <c r="F19" s="284">
        <v>215</v>
      </c>
      <c r="G19" s="285">
        <v>2.3809523809523808E-2</v>
      </c>
      <c r="H19" s="283">
        <v>11</v>
      </c>
      <c r="I19" s="284">
        <v>310</v>
      </c>
      <c r="J19" s="285">
        <v>0.14814814814814814</v>
      </c>
      <c r="K19" s="283">
        <v>8</v>
      </c>
      <c r="L19" s="284">
        <v>185</v>
      </c>
      <c r="M19" s="285">
        <v>-0.19565217391304349</v>
      </c>
      <c r="N19" s="283">
        <v>61</v>
      </c>
      <c r="O19" s="284">
        <v>260</v>
      </c>
      <c r="P19" s="285">
        <v>0</v>
      </c>
      <c r="Q19" s="283">
        <v>12</v>
      </c>
      <c r="R19" s="284">
        <v>333</v>
      </c>
      <c r="S19" s="285">
        <v>9.0909090909090905E-3</v>
      </c>
    </row>
    <row r="20" spans="1:19" x14ac:dyDescent="0.2">
      <c r="A20" s="231" t="s">
        <v>108</v>
      </c>
      <c r="B20" s="283" t="s">
        <v>41</v>
      </c>
      <c r="C20" s="284" t="s">
        <v>41</v>
      </c>
      <c r="D20" s="285" t="s">
        <v>41</v>
      </c>
      <c r="E20" s="283">
        <v>11</v>
      </c>
      <c r="F20" s="284">
        <v>260</v>
      </c>
      <c r="G20" s="285">
        <v>0.13043478260869565</v>
      </c>
      <c r="H20" s="283">
        <v>9</v>
      </c>
      <c r="I20" s="284">
        <v>320</v>
      </c>
      <c r="J20" s="285">
        <v>6.6666666666666666E-2</v>
      </c>
      <c r="K20" s="283" t="s">
        <v>41</v>
      </c>
      <c r="L20" s="284" t="s">
        <v>41</v>
      </c>
      <c r="M20" s="285" t="s">
        <v>41</v>
      </c>
      <c r="N20" s="283">
        <v>58</v>
      </c>
      <c r="O20" s="284">
        <v>300</v>
      </c>
      <c r="P20" s="285">
        <v>3.4482758620689655E-2</v>
      </c>
      <c r="Q20" s="283">
        <v>36</v>
      </c>
      <c r="R20" s="284">
        <v>348</v>
      </c>
      <c r="S20" s="285">
        <v>3.880597014925373E-2</v>
      </c>
    </row>
    <row r="21" spans="1:19" x14ac:dyDescent="0.2">
      <c r="A21" s="231" t="s">
        <v>114</v>
      </c>
      <c r="B21" s="283">
        <v>10</v>
      </c>
      <c r="C21" s="284">
        <v>123</v>
      </c>
      <c r="D21" s="285">
        <v>-7.5187969924812026E-2</v>
      </c>
      <c r="E21" s="283">
        <v>11</v>
      </c>
      <c r="F21" s="284">
        <v>155</v>
      </c>
      <c r="G21" s="285">
        <v>-3.125E-2</v>
      </c>
      <c r="H21" s="283" t="s">
        <v>41</v>
      </c>
      <c r="I21" s="284" t="s">
        <v>41</v>
      </c>
      <c r="J21" s="285" t="s">
        <v>41</v>
      </c>
      <c r="K21" s="283">
        <v>8</v>
      </c>
      <c r="L21" s="284">
        <v>200</v>
      </c>
      <c r="M21" s="285">
        <v>0</v>
      </c>
      <c r="N21" s="283">
        <v>39</v>
      </c>
      <c r="O21" s="284">
        <v>230</v>
      </c>
      <c r="P21" s="285">
        <v>9.5238095238095233E-2</v>
      </c>
      <c r="Q21" s="283">
        <v>5</v>
      </c>
      <c r="R21" s="284">
        <v>250</v>
      </c>
      <c r="S21" s="285" t="s">
        <v>41</v>
      </c>
    </row>
    <row r="22" spans="1:19" x14ac:dyDescent="0.2">
      <c r="A22" s="231" t="s">
        <v>116</v>
      </c>
      <c r="B22" s="283" t="s">
        <v>41</v>
      </c>
      <c r="C22" s="284" t="s">
        <v>41</v>
      </c>
      <c r="D22" s="285" t="s">
        <v>41</v>
      </c>
      <c r="E22" s="283" t="s">
        <v>41</v>
      </c>
      <c r="F22" s="284" t="s">
        <v>41</v>
      </c>
      <c r="G22" s="285" t="s">
        <v>41</v>
      </c>
      <c r="H22" s="283" t="s">
        <v>41</v>
      </c>
      <c r="I22" s="284" t="s">
        <v>41</v>
      </c>
      <c r="J22" s="285" t="s">
        <v>41</v>
      </c>
      <c r="K22" s="283">
        <v>6</v>
      </c>
      <c r="L22" s="284">
        <v>210</v>
      </c>
      <c r="M22" s="285">
        <v>-2.3255813953488372E-2</v>
      </c>
      <c r="N22" s="283">
        <v>10</v>
      </c>
      <c r="O22" s="284">
        <v>255</v>
      </c>
      <c r="P22" s="285">
        <v>6.25E-2</v>
      </c>
      <c r="Q22" s="283" t="s">
        <v>41</v>
      </c>
      <c r="R22" s="284" t="s">
        <v>41</v>
      </c>
      <c r="S22" s="285" t="s">
        <v>41</v>
      </c>
    </row>
    <row r="23" spans="1:19" x14ac:dyDescent="0.2">
      <c r="A23" s="231" t="s">
        <v>125</v>
      </c>
      <c r="B23" s="283" t="s">
        <v>41</v>
      </c>
      <c r="C23" s="284" t="s">
        <v>41</v>
      </c>
      <c r="D23" s="285" t="s">
        <v>41</v>
      </c>
      <c r="E23" s="283" t="s">
        <v>41</v>
      </c>
      <c r="F23" s="284" t="s">
        <v>41</v>
      </c>
      <c r="G23" s="285" t="s">
        <v>41</v>
      </c>
      <c r="H23" s="283" t="s">
        <v>41</v>
      </c>
      <c r="I23" s="284" t="s">
        <v>41</v>
      </c>
      <c r="J23" s="285" t="s">
        <v>41</v>
      </c>
      <c r="K23" s="283" t="s">
        <v>41</v>
      </c>
      <c r="L23" s="284" t="s">
        <v>41</v>
      </c>
      <c r="M23" s="285" t="s">
        <v>41</v>
      </c>
      <c r="N23" s="283" t="s">
        <v>41</v>
      </c>
      <c r="O23" s="284" t="s">
        <v>41</v>
      </c>
      <c r="P23" s="285" t="s">
        <v>41</v>
      </c>
      <c r="Q23" s="283" t="s">
        <v>41</v>
      </c>
      <c r="R23" s="284" t="s">
        <v>41</v>
      </c>
      <c r="S23" s="285" t="s">
        <v>41</v>
      </c>
    </row>
    <row r="24" spans="1:19" x14ac:dyDescent="0.2">
      <c r="A24" s="231" t="s">
        <v>129</v>
      </c>
      <c r="B24" s="283" t="s">
        <v>41</v>
      </c>
      <c r="C24" s="284" t="s">
        <v>41</v>
      </c>
      <c r="D24" s="285" t="s">
        <v>41</v>
      </c>
      <c r="E24" s="283" t="s">
        <v>41</v>
      </c>
      <c r="F24" s="284" t="s">
        <v>41</v>
      </c>
      <c r="G24" s="285" t="s">
        <v>41</v>
      </c>
      <c r="H24" s="283" t="s">
        <v>41</v>
      </c>
      <c r="I24" s="284" t="s">
        <v>41</v>
      </c>
      <c r="J24" s="285" t="s">
        <v>41</v>
      </c>
      <c r="K24" s="283">
        <v>6</v>
      </c>
      <c r="L24" s="284">
        <v>140</v>
      </c>
      <c r="M24" s="285" t="s">
        <v>41</v>
      </c>
      <c r="N24" s="283">
        <v>11</v>
      </c>
      <c r="O24" s="284">
        <v>180</v>
      </c>
      <c r="P24" s="285">
        <v>0.125</v>
      </c>
      <c r="Q24" s="283" t="s">
        <v>41</v>
      </c>
      <c r="R24" s="284" t="s">
        <v>41</v>
      </c>
      <c r="S24" s="285" t="s">
        <v>41</v>
      </c>
    </row>
    <row r="25" spans="1:19" ht="12" x14ac:dyDescent="0.25">
      <c r="A25" s="235" t="s">
        <v>306</v>
      </c>
      <c r="B25" s="283">
        <v>93</v>
      </c>
      <c r="C25" s="284">
        <v>165</v>
      </c>
      <c r="D25" s="285">
        <v>6.4516129032258063E-2</v>
      </c>
      <c r="E25" s="283">
        <v>255</v>
      </c>
      <c r="F25" s="284">
        <v>230</v>
      </c>
      <c r="G25" s="285">
        <v>0</v>
      </c>
      <c r="H25" s="283">
        <v>78</v>
      </c>
      <c r="I25" s="284">
        <v>288</v>
      </c>
      <c r="J25" s="285">
        <v>2.8571428571428571E-2</v>
      </c>
      <c r="K25" s="283">
        <v>198</v>
      </c>
      <c r="L25" s="284">
        <v>235</v>
      </c>
      <c r="M25" s="285">
        <v>-2.0833333333333332E-2</v>
      </c>
      <c r="N25" s="283">
        <v>748</v>
      </c>
      <c r="O25" s="284">
        <v>280</v>
      </c>
      <c r="P25" s="285">
        <v>3.7037037037037035E-2</v>
      </c>
      <c r="Q25" s="283">
        <v>261</v>
      </c>
      <c r="R25" s="284">
        <v>350</v>
      </c>
      <c r="S25" s="285">
        <v>0</v>
      </c>
    </row>
    <row r="26" spans="1:19" s="236" customFormat="1" ht="12" x14ac:dyDescent="0.25">
      <c r="A26" s="231" t="s">
        <v>73</v>
      </c>
      <c r="B26" s="283" t="s">
        <v>41</v>
      </c>
      <c r="C26" s="284" t="s">
        <v>41</v>
      </c>
      <c r="D26" s="285" t="s">
        <v>41</v>
      </c>
      <c r="E26" s="283" t="s">
        <v>41</v>
      </c>
      <c r="F26" s="284" t="s">
        <v>41</v>
      </c>
      <c r="G26" s="285" t="s">
        <v>41</v>
      </c>
      <c r="H26" s="283" t="s">
        <v>41</v>
      </c>
      <c r="I26" s="284" t="s">
        <v>41</v>
      </c>
      <c r="J26" s="285" t="s">
        <v>41</v>
      </c>
      <c r="K26" s="283" t="s">
        <v>41</v>
      </c>
      <c r="L26" s="284" t="s">
        <v>41</v>
      </c>
      <c r="M26" s="285" t="s">
        <v>41</v>
      </c>
      <c r="N26" s="283">
        <v>5</v>
      </c>
      <c r="O26" s="284">
        <v>190</v>
      </c>
      <c r="P26" s="285">
        <v>8.5714285714285715E-2</v>
      </c>
      <c r="Q26" s="283" t="s">
        <v>41</v>
      </c>
      <c r="R26" s="284" t="s">
        <v>41</v>
      </c>
      <c r="S26" s="285" t="s">
        <v>41</v>
      </c>
    </row>
    <row r="27" spans="1:19" x14ac:dyDescent="0.2">
      <c r="A27" s="231" t="s">
        <v>74</v>
      </c>
      <c r="B27" s="283">
        <v>12</v>
      </c>
      <c r="C27" s="284">
        <v>145</v>
      </c>
      <c r="D27" s="285">
        <v>0.16</v>
      </c>
      <c r="E27" s="283">
        <v>46</v>
      </c>
      <c r="F27" s="284">
        <v>225</v>
      </c>
      <c r="G27" s="285">
        <v>2.2727272727272728E-2</v>
      </c>
      <c r="H27" s="283">
        <v>11</v>
      </c>
      <c r="I27" s="284">
        <v>300</v>
      </c>
      <c r="J27" s="285">
        <v>7.1428571428571425E-2</v>
      </c>
      <c r="K27" s="283">
        <v>19</v>
      </c>
      <c r="L27" s="284">
        <v>200</v>
      </c>
      <c r="M27" s="285">
        <v>-6.9767441860465115E-2</v>
      </c>
      <c r="N27" s="283">
        <v>86</v>
      </c>
      <c r="O27" s="284">
        <v>280</v>
      </c>
      <c r="P27" s="285">
        <v>7.6923076923076927E-2</v>
      </c>
      <c r="Q27" s="283">
        <v>30</v>
      </c>
      <c r="R27" s="284">
        <v>375</v>
      </c>
      <c r="S27" s="285">
        <v>7.1428571428571425E-2</v>
      </c>
    </row>
    <row r="28" spans="1:19" x14ac:dyDescent="0.2">
      <c r="A28" s="231" t="s">
        <v>77</v>
      </c>
      <c r="B28" s="283" t="s">
        <v>41</v>
      </c>
      <c r="C28" s="284" t="s">
        <v>41</v>
      </c>
      <c r="D28" s="285" t="s">
        <v>41</v>
      </c>
      <c r="E28" s="283">
        <v>9</v>
      </c>
      <c r="F28" s="284">
        <v>215</v>
      </c>
      <c r="G28" s="285">
        <v>0.22857142857142856</v>
      </c>
      <c r="H28" s="283" t="s">
        <v>41</v>
      </c>
      <c r="I28" s="284" t="s">
        <v>41</v>
      </c>
      <c r="J28" s="285" t="s">
        <v>41</v>
      </c>
      <c r="K28" s="283">
        <v>8</v>
      </c>
      <c r="L28" s="284">
        <v>195</v>
      </c>
      <c r="M28" s="285">
        <v>-0.11363636363636363</v>
      </c>
      <c r="N28" s="283">
        <v>44</v>
      </c>
      <c r="O28" s="284">
        <v>230</v>
      </c>
      <c r="P28" s="285">
        <v>2.2222222222222223E-2</v>
      </c>
      <c r="Q28" s="283">
        <v>5</v>
      </c>
      <c r="R28" s="284">
        <v>250</v>
      </c>
      <c r="S28" s="285">
        <v>-3.8461538461538464E-2</v>
      </c>
    </row>
    <row r="29" spans="1:19" x14ac:dyDescent="0.2">
      <c r="A29" s="231" t="s">
        <v>82</v>
      </c>
      <c r="B29" s="283" t="s">
        <v>41</v>
      </c>
      <c r="C29" s="284" t="s">
        <v>41</v>
      </c>
      <c r="D29" s="285" t="s">
        <v>41</v>
      </c>
      <c r="E29" s="283" t="s">
        <v>41</v>
      </c>
      <c r="F29" s="284" t="s">
        <v>41</v>
      </c>
      <c r="G29" s="285" t="s">
        <v>41</v>
      </c>
      <c r="H29" s="283" t="s">
        <v>41</v>
      </c>
      <c r="I29" s="284" t="s">
        <v>41</v>
      </c>
      <c r="J29" s="285" t="s">
        <v>41</v>
      </c>
      <c r="K29" s="283" t="s">
        <v>41</v>
      </c>
      <c r="L29" s="284" t="s">
        <v>41</v>
      </c>
      <c r="M29" s="285" t="s">
        <v>41</v>
      </c>
      <c r="N29" s="283">
        <v>30</v>
      </c>
      <c r="O29" s="284">
        <v>200</v>
      </c>
      <c r="P29" s="285">
        <v>8.1081081081081086E-2</v>
      </c>
      <c r="Q29" s="283" t="s">
        <v>41</v>
      </c>
      <c r="R29" s="284" t="s">
        <v>41</v>
      </c>
      <c r="S29" s="285" t="s">
        <v>41</v>
      </c>
    </row>
    <row r="30" spans="1:19" x14ac:dyDescent="0.2">
      <c r="A30" s="231" t="s">
        <v>86</v>
      </c>
      <c r="B30" s="283">
        <v>22</v>
      </c>
      <c r="C30" s="284">
        <v>163</v>
      </c>
      <c r="D30" s="285">
        <v>-4.1176470588235294E-2</v>
      </c>
      <c r="E30" s="283">
        <v>164</v>
      </c>
      <c r="F30" s="284">
        <v>240</v>
      </c>
      <c r="G30" s="285">
        <v>4.3478260869565216E-2</v>
      </c>
      <c r="H30" s="283">
        <v>39</v>
      </c>
      <c r="I30" s="284">
        <v>270</v>
      </c>
      <c r="J30" s="285">
        <v>-3.5714285714285712E-2</v>
      </c>
      <c r="K30" s="283">
        <v>107</v>
      </c>
      <c r="L30" s="284">
        <v>250</v>
      </c>
      <c r="M30" s="285">
        <v>0</v>
      </c>
      <c r="N30" s="283">
        <v>444</v>
      </c>
      <c r="O30" s="284">
        <v>290</v>
      </c>
      <c r="P30" s="285">
        <v>0</v>
      </c>
      <c r="Q30" s="283">
        <v>189</v>
      </c>
      <c r="R30" s="284">
        <v>335</v>
      </c>
      <c r="S30" s="285">
        <v>-1.4705882352941176E-2</v>
      </c>
    </row>
    <row r="31" spans="1:19" x14ac:dyDescent="0.2">
      <c r="A31" s="231" t="s">
        <v>98</v>
      </c>
      <c r="B31" s="283" t="s">
        <v>41</v>
      </c>
      <c r="C31" s="284" t="s">
        <v>41</v>
      </c>
      <c r="D31" s="285" t="s">
        <v>41</v>
      </c>
      <c r="E31" s="283" t="s">
        <v>41</v>
      </c>
      <c r="F31" s="284" t="s">
        <v>41</v>
      </c>
      <c r="G31" s="285" t="s">
        <v>41</v>
      </c>
      <c r="H31" s="283" t="s">
        <v>41</v>
      </c>
      <c r="I31" s="284" t="s">
        <v>41</v>
      </c>
      <c r="J31" s="285" t="s">
        <v>41</v>
      </c>
      <c r="K31" s="283" t="s">
        <v>41</v>
      </c>
      <c r="L31" s="284" t="s">
        <v>41</v>
      </c>
      <c r="M31" s="285" t="s">
        <v>41</v>
      </c>
      <c r="N31" s="283">
        <v>13</v>
      </c>
      <c r="O31" s="284">
        <v>200</v>
      </c>
      <c r="P31" s="285">
        <v>0</v>
      </c>
      <c r="Q31" s="283" t="s">
        <v>41</v>
      </c>
      <c r="R31" s="284" t="s">
        <v>41</v>
      </c>
      <c r="S31" s="285" t="s">
        <v>41</v>
      </c>
    </row>
    <row r="32" spans="1:19" x14ac:dyDescent="0.2">
      <c r="A32" s="231" t="s">
        <v>99</v>
      </c>
      <c r="B32" s="283">
        <v>5</v>
      </c>
      <c r="C32" s="284">
        <v>170</v>
      </c>
      <c r="D32" s="285">
        <v>-0.11917098445595854</v>
      </c>
      <c r="E32" s="283">
        <v>22</v>
      </c>
      <c r="F32" s="284">
        <v>295</v>
      </c>
      <c r="G32" s="285">
        <v>9.2592592592592587E-2</v>
      </c>
      <c r="H32" s="283">
        <v>14</v>
      </c>
      <c r="I32" s="284">
        <v>333</v>
      </c>
      <c r="J32" s="285">
        <v>-5.9701492537313433E-3</v>
      </c>
      <c r="K32" s="283">
        <v>10</v>
      </c>
      <c r="L32" s="284">
        <v>300</v>
      </c>
      <c r="M32" s="285">
        <v>-1.6393442622950821E-2</v>
      </c>
      <c r="N32" s="283">
        <v>93</v>
      </c>
      <c r="O32" s="284">
        <v>365</v>
      </c>
      <c r="P32" s="285">
        <v>4.2857142857142858E-2</v>
      </c>
      <c r="Q32" s="283">
        <v>34</v>
      </c>
      <c r="R32" s="284">
        <v>470</v>
      </c>
      <c r="S32" s="285">
        <v>0.10588235294117647</v>
      </c>
    </row>
    <row r="33" spans="1:19" x14ac:dyDescent="0.2">
      <c r="A33" s="231" t="s">
        <v>2</v>
      </c>
      <c r="B33" s="283">
        <v>30</v>
      </c>
      <c r="C33" s="284">
        <v>160</v>
      </c>
      <c r="D33" s="285">
        <v>-0.1111111111111111</v>
      </c>
      <c r="E33" s="283">
        <v>86</v>
      </c>
      <c r="F33" s="284">
        <v>193</v>
      </c>
      <c r="G33" s="285">
        <v>1.5789473684210527E-2</v>
      </c>
      <c r="H33" s="283">
        <v>17</v>
      </c>
      <c r="I33" s="284">
        <v>250</v>
      </c>
      <c r="J33" s="285">
        <v>2.0408163265306121E-2</v>
      </c>
      <c r="K33" s="283">
        <v>20</v>
      </c>
      <c r="L33" s="284">
        <v>230</v>
      </c>
      <c r="M33" s="285">
        <v>3.1390134529147982E-2</v>
      </c>
      <c r="N33" s="283">
        <v>174</v>
      </c>
      <c r="O33" s="284">
        <v>280</v>
      </c>
      <c r="P33" s="285">
        <v>7.6923076923076927E-2</v>
      </c>
      <c r="Q33" s="283">
        <v>56</v>
      </c>
      <c r="R33" s="284">
        <v>330</v>
      </c>
      <c r="S33" s="285">
        <v>0</v>
      </c>
    </row>
    <row r="34" spans="1:19" x14ac:dyDescent="0.2">
      <c r="A34" s="231" t="s">
        <v>110</v>
      </c>
      <c r="B34" s="283" t="s">
        <v>41</v>
      </c>
      <c r="C34" s="284" t="s">
        <v>41</v>
      </c>
      <c r="D34" s="285" t="s">
        <v>41</v>
      </c>
      <c r="E34" s="283" t="s">
        <v>41</v>
      </c>
      <c r="F34" s="284" t="s">
        <v>41</v>
      </c>
      <c r="G34" s="285" t="s">
        <v>41</v>
      </c>
      <c r="H34" s="283" t="s">
        <v>41</v>
      </c>
      <c r="I34" s="284" t="s">
        <v>41</v>
      </c>
      <c r="J34" s="285" t="s">
        <v>41</v>
      </c>
      <c r="K34" s="283">
        <v>25</v>
      </c>
      <c r="L34" s="284">
        <v>280</v>
      </c>
      <c r="M34" s="285">
        <v>4.4776119402985072E-2</v>
      </c>
      <c r="N34" s="283">
        <v>45</v>
      </c>
      <c r="O34" s="284">
        <v>310</v>
      </c>
      <c r="P34" s="285">
        <v>3.3333333333333333E-2</v>
      </c>
      <c r="Q34" s="283">
        <v>6</v>
      </c>
      <c r="R34" s="284">
        <v>363</v>
      </c>
      <c r="S34" s="285">
        <v>-5.4794520547945206E-3</v>
      </c>
    </row>
    <row r="35" spans="1:19" x14ac:dyDescent="0.2">
      <c r="A35" s="231" t="s">
        <v>3</v>
      </c>
      <c r="B35" s="283">
        <v>10</v>
      </c>
      <c r="C35" s="284">
        <v>138</v>
      </c>
      <c r="D35" s="285">
        <v>6.1538461538461542E-2</v>
      </c>
      <c r="E35" s="283">
        <v>26</v>
      </c>
      <c r="F35" s="284">
        <v>210</v>
      </c>
      <c r="G35" s="285">
        <v>-4.5454545454545456E-2</v>
      </c>
      <c r="H35" s="283" t="s">
        <v>41</v>
      </c>
      <c r="I35" s="284" t="s">
        <v>41</v>
      </c>
      <c r="J35" s="285" t="s">
        <v>41</v>
      </c>
      <c r="K35" s="283">
        <v>11</v>
      </c>
      <c r="L35" s="284">
        <v>210</v>
      </c>
      <c r="M35" s="285">
        <v>-4.5454545454545456E-2</v>
      </c>
      <c r="N35" s="283">
        <v>50</v>
      </c>
      <c r="O35" s="284">
        <v>240</v>
      </c>
      <c r="P35" s="285">
        <v>-0.04</v>
      </c>
      <c r="Q35" s="283">
        <v>12</v>
      </c>
      <c r="R35" s="284">
        <v>286</v>
      </c>
      <c r="S35" s="285">
        <v>-6.2295081967213117E-2</v>
      </c>
    </row>
    <row r="36" spans="1:19" ht="12" x14ac:dyDescent="0.25">
      <c r="A36" s="235" t="s">
        <v>307</v>
      </c>
      <c r="B36" s="286">
        <v>91</v>
      </c>
      <c r="C36" s="287">
        <v>160</v>
      </c>
      <c r="D36" s="288">
        <v>0</v>
      </c>
      <c r="E36" s="286">
        <v>363</v>
      </c>
      <c r="F36" s="287">
        <v>225</v>
      </c>
      <c r="G36" s="288">
        <v>2.2727272727272728E-2</v>
      </c>
      <c r="H36" s="286">
        <v>90</v>
      </c>
      <c r="I36" s="287">
        <v>280</v>
      </c>
      <c r="J36" s="288">
        <v>0</v>
      </c>
      <c r="K36" s="286">
        <v>206</v>
      </c>
      <c r="L36" s="287">
        <v>245</v>
      </c>
      <c r="M36" s="288">
        <v>2.0833333333333332E-2</v>
      </c>
      <c r="N36" s="286">
        <v>984</v>
      </c>
      <c r="O36" s="287">
        <v>285</v>
      </c>
      <c r="P36" s="288">
        <v>1.7857142857142856E-2</v>
      </c>
      <c r="Q36" s="286">
        <v>339</v>
      </c>
      <c r="R36" s="287">
        <v>340</v>
      </c>
      <c r="S36" s="288">
        <v>-2.8571428571428571E-2</v>
      </c>
    </row>
    <row r="37" spans="1:19" s="236" customFormat="1" ht="12" x14ac:dyDescent="0.25">
      <c r="A37" s="231" t="s">
        <v>64</v>
      </c>
      <c r="B37" s="283" t="s">
        <v>41</v>
      </c>
      <c r="C37" s="284" t="s">
        <v>41</v>
      </c>
      <c r="D37" s="285" t="s">
        <v>41</v>
      </c>
      <c r="E37" s="283">
        <v>21</v>
      </c>
      <c r="F37" s="284">
        <v>200</v>
      </c>
      <c r="G37" s="285">
        <v>5.2631578947368418E-2</v>
      </c>
      <c r="H37" s="283" t="s">
        <v>41</v>
      </c>
      <c r="I37" s="284" t="s">
        <v>41</v>
      </c>
      <c r="J37" s="285" t="s">
        <v>41</v>
      </c>
      <c r="K37" s="283">
        <v>13</v>
      </c>
      <c r="L37" s="284">
        <v>240</v>
      </c>
      <c r="M37" s="285">
        <v>0.14285714285714285</v>
      </c>
      <c r="N37" s="283">
        <v>38</v>
      </c>
      <c r="O37" s="284">
        <v>268</v>
      </c>
      <c r="P37" s="285">
        <v>-7.4074074074074077E-3</v>
      </c>
      <c r="Q37" s="283">
        <v>9</v>
      </c>
      <c r="R37" s="284">
        <v>360</v>
      </c>
      <c r="S37" s="285">
        <v>2.8571428571428571E-2</v>
      </c>
    </row>
    <row r="38" spans="1:19" x14ac:dyDescent="0.2">
      <c r="A38" s="231" t="s">
        <v>70</v>
      </c>
      <c r="B38" s="283">
        <v>5</v>
      </c>
      <c r="C38" s="284">
        <v>140</v>
      </c>
      <c r="D38" s="285">
        <v>-6.6666666666666666E-2</v>
      </c>
      <c r="E38" s="283">
        <v>28</v>
      </c>
      <c r="F38" s="284">
        <v>185</v>
      </c>
      <c r="G38" s="285">
        <v>0</v>
      </c>
      <c r="H38" s="283" t="s">
        <v>41</v>
      </c>
      <c r="I38" s="284" t="s">
        <v>41</v>
      </c>
      <c r="J38" s="285" t="s">
        <v>41</v>
      </c>
      <c r="K38" s="283">
        <v>7</v>
      </c>
      <c r="L38" s="284">
        <v>200</v>
      </c>
      <c r="M38" s="285">
        <v>-2.4390243902439025E-2</v>
      </c>
      <c r="N38" s="283">
        <v>33</v>
      </c>
      <c r="O38" s="284">
        <v>255</v>
      </c>
      <c r="P38" s="285">
        <v>2.8225806451612902E-2</v>
      </c>
      <c r="Q38" s="283">
        <v>8</v>
      </c>
      <c r="R38" s="284">
        <v>300</v>
      </c>
      <c r="S38" s="285">
        <v>0</v>
      </c>
    </row>
    <row r="39" spans="1:19" x14ac:dyDescent="0.2">
      <c r="A39" s="231" t="s">
        <v>89</v>
      </c>
      <c r="B39" s="283">
        <v>25</v>
      </c>
      <c r="C39" s="284">
        <v>165</v>
      </c>
      <c r="D39" s="285">
        <v>0.13793103448275862</v>
      </c>
      <c r="E39" s="283">
        <v>95</v>
      </c>
      <c r="F39" s="284">
        <v>215</v>
      </c>
      <c r="G39" s="285">
        <v>2.3809523809523808E-2</v>
      </c>
      <c r="H39" s="283">
        <v>18</v>
      </c>
      <c r="I39" s="284">
        <v>300</v>
      </c>
      <c r="J39" s="285">
        <v>5.2631578947368418E-2</v>
      </c>
      <c r="K39" s="283">
        <v>30</v>
      </c>
      <c r="L39" s="284">
        <v>240</v>
      </c>
      <c r="M39" s="285">
        <v>0.2</v>
      </c>
      <c r="N39" s="283">
        <v>205</v>
      </c>
      <c r="O39" s="284">
        <v>275</v>
      </c>
      <c r="P39" s="285">
        <v>0</v>
      </c>
      <c r="Q39" s="283">
        <v>48</v>
      </c>
      <c r="R39" s="284">
        <v>353</v>
      </c>
      <c r="S39" s="285">
        <v>8.5714285714285719E-3</v>
      </c>
    </row>
    <row r="40" spans="1:19" x14ac:dyDescent="0.2">
      <c r="A40" s="231" t="s">
        <v>94</v>
      </c>
      <c r="B40" s="283">
        <v>5</v>
      </c>
      <c r="C40" s="284">
        <v>145</v>
      </c>
      <c r="D40" s="285" t="s">
        <v>41</v>
      </c>
      <c r="E40" s="283">
        <v>8</v>
      </c>
      <c r="F40" s="284">
        <v>190</v>
      </c>
      <c r="G40" s="285">
        <v>-0.13636363636363635</v>
      </c>
      <c r="H40" s="283" t="s">
        <v>41</v>
      </c>
      <c r="I40" s="284" t="s">
        <v>41</v>
      </c>
      <c r="J40" s="285" t="s">
        <v>41</v>
      </c>
      <c r="K40" s="283" t="s">
        <v>41</v>
      </c>
      <c r="L40" s="284" t="s">
        <v>41</v>
      </c>
      <c r="M40" s="285" t="s">
        <v>41</v>
      </c>
      <c r="N40" s="283">
        <v>43</v>
      </c>
      <c r="O40" s="284">
        <v>270</v>
      </c>
      <c r="P40" s="285">
        <v>-3.5714285714285712E-2</v>
      </c>
      <c r="Q40" s="283">
        <v>10</v>
      </c>
      <c r="R40" s="284">
        <v>310</v>
      </c>
      <c r="S40" s="285">
        <v>-6.0606060606060608E-2</v>
      </c>
    </row>
    <row r="41" spans="1:19" x14ac:dyDescent="0.2">
      <c r="A41" s="231" t="s">
        <v>101</v>
      </c>
      <c r="B41" s="283" t="s">
        <v>41</v>
      </c>
      <c r="C41" s="284" t="s">
        <v>41</v>
      </c>
      <c r="D41" s="285" t="s">
        <v>41</v>
      </c>
      <c r="E41" s="283">
        <v>13</v>
      </c>
      <c r="F41" s="284">
        <v>210</v>
      </c>
      <c r="G41" s="285">
        <v>-0.14285714285714285</v>
      </c>
      <c r="H41" s="283" t="s">
        <v>41</v>
      </c>
      <c r="I41" s="284" t="s">
        <v>41</v>
      </c>
      <c r="J41" s="285" t="s">
        <v>41</v>
      </c>
      <c r="K41" s="283" t="s">
        <v>41</v>
      </c>
      <c r="L41" s="284" t="s">
        <v>41</v>
      </c>
      <c r="M41" s="285" t="s">
        <v>41</v>
      </c>
      <c r="N41" s="283">
        <v>18</v>
      </c>
      <c r="O41" s="284">
        <v>283</v>
      </c>
      <c r="P41" s="285">
        <v>-2.4137931034482758E-2</v>
      </c>
      <c r="Q41" s="283">
        <v>9</v>
      </c>
      <c r="R41" s="284">
        <v>350</v>
      </c>
      <c r="S41" s="285">
        <v>1.4492753623188406E-2</v>
      </c>
    </row>
    <row r="42" spans="1:19" x14ac:dyDescent="0.2">
      <c r="A42" s="231" t="s">
        <v>104</v>
      </c>
      <c r="B42" s="283" t="s">
        <v>41</v>
      </c>
      <c r="C42" s="284" t="s">
        <v>41</v>
      </c>
      <c r="D42" s="285" t="s">
        <v>41</v>
      </c>
      <c r="E42" s="283">
        <v>25</v>
      </c>
      <c r="F42" s="284">
        <v>260</v>
      </c>
      <c r="G42" s="285">
        <v>0.13043478260869565</v>
      </c>
      <c r="H42" s="283">
        <v>18</v>
      </c>
      <c r="I42" s="284">
        <v>295</v>
      </c>
      <c r="J42" s="285">
        <v>5.3571428571428568E-2</v>
      </c>
      <c r="K42" s="283">
        <v>11</v>
      </c>
      <c r="L42" s="284">
        <v>250</v>
      </c>
      <c r="M42" s="285">
        <v>-3.8461538461538464E-2</v>
      </c>
      <c r="N42" s="283">
        <v>87</v>
      </c>
      <c r="O42" s="284">
        <v>295</v>
      </c>
      <c r="P42" s="285">
        <v>5.3571428571428568E-2</v>
      </c>
      <c r="Q42" s="283">
        <v>68</v>
      </c>
      <c r="R42" s="284">
        <v>330</v>
      </c>
      <c r="S42" s="285">
        <v>0</v>
      </c>
    </row>
    <row r="43" spans="1:19" x14ac:dyDescent="0.2">
      <c r="A43" s="231" t="s">
        <v>105</v>
      </c>
      <c r="B43" s="283">
        <v>9</v>
      </c>
      <c r="C43" s="284">
        <v>135</v>
      </c>
      <c r="D43" s="285">
        <v>9.7560975609756101E-2</v>
      </c>
      <c r="E43" s="283">
        <v>50</v>
      </c>
      <c r="F43" s="284">
        <v>200</v>
      </c>
      <c r="G43" s="285">
        <v>3.6269430051813469E-2</v>
      </c>
      <c r="H43" s="283">
        <v>11</v>
      </c>
      <c r="I43" s="284">
        <v>220</v>
      </c>
      <c r="J43" s="285">
        <v>-0.3125</v>
      </c>
      <c r="K43" s="283">
        <v>14</v>
      </c>
      <c r="L43" s="284">
        <v>195</v>
      </c>
      <c r="M43" s="285">
        <v>5.4054054054054057E-2</v>
      </c>
      <c r="N43" s="283">
        <v>79</v>
      </c>
      <c r="O43" s="284">
        <v>260</v>
      </c>
      <c r="P43" s="285">
        <v>0.04</v>
      </c>
      <c r="Q43" s="283">
        <v>14</v>
      </c>
      <c r="R43" s="284">
        <v>378</v>
      </c>
      <c r="S43" s="285">
        <v>8.6206896551724144E-2</v>
      </c>
    </row>
    <row r="44" spans="1:19" x14ac:dyDescent="0.2">
      <c r="A44" s="231" t="s">
        <v>112</v>
      </c>
      <c r="B44" s="283" t="s">
        <v>41</v>
      </c>
      <c r="C44" s="284" t="s">
        <v>41</v>
      </c>
      <c r="D44" s="285" t="s">
        <v>41</v>
      </c>
      <c r="E44" s="283" t="s">
        <v>41</v>
      </c>
      <c r="F44" s="284" t="s">
        <v>41</v>
      </c>
      <c r="G44" s="285" t="s">
        <v>41</v>
      </c>
      <c r="H44" s="283" t="s">
        <v>41</v>
      </c>
      <c r="I44" s="284" t="s">
        <v>41</v>
      </c>
      <c r="J44" s="285" t="s">
        <v>41</v>
      </c>
      <c r="K44" s="283">
        <v>11</v>
      </c>
      <c r="L44" s="284">
        <v>255</v>
      </c>
      <c r="M44" s="285">
        <v>0.02</v>
      </c>
      <c r="N44" s="283">
        <v>27</v>
      </c>
      <c r="O44" s="284">
        <v>265</v>
      </c>
      <c r="P44" s="285">
        <v>-5.3571428571428568E-2</v>
      </c>
      <c r="Q44" s="283">
        <v>7</v>
      </c>
      <c r="R44" s="284">
        <v>320</v>
      </c>
      <c r="S44" s="285">
        <v>-7.2463768115942032E-2</v>
      </c>
    </row>
    <row r="45" spans="1:19" x14ac:dyDescent="0.2">
      <c r="A45" s="231" t="s">
        <v>121</v>
      </c>
      <c r="B45" s="283" t="s">
        <v>41</v>
      </c>
      <c r="C45" s="284" t="s">
        <v>41</v>
      </c>
      <c r="D45" s="285" t="s">
        <v>41</v>
      </c>
      <c r="E45" s="283" t="s">
        <v>41</v>
      </c>
      <c r="F45" s="284" t="s">
        <v>41</v>
      </c>
      <c r="G45" s="285" t="s">
        <v>41</v>
      </c>
      <c r="H45" s="283" t="s">
        <v>41</v>
      </c>
      <c r="I45" s="284" t="s">
        <v>41</v>
      </c>
      <c r="J45" s="285" t="s">
        <v>41</v>
      </c>
      <c r="K45" s="283">
        <v>7</v>
      </c>
      <c r="L45" s="284">
        <v>200</v>
      </c>
      <c r="M45" s="285" t="s">
        <v>41</v>
      </c>
      <c r="N45" s="283">
        <v>21</v>
      </c>
      <c r="O45" s="284">
        <v>285</v>
      </c>
      <c r="P45" s="285">
        <v>-0.05</v>
      </c>
      <c r="Q45" s="283" t="s">
        <v>41</v>
      </c>
      <c r="R45" s="284" t="s">
        <v>41</v>
      </c>
      <c r="S45" s="285" t="s">
        <v>41</v>
      </c>
    </row>
    <row r="46" spans="1:19" x14ac:dyDescent="0.2">
      <c r="A46" s="231" t="s">
        <v>123</v>
      </c>
      <c r="B46" s="283" t="s">
        <v>41</v>
      </c>
      <c r="C46" s="284" t="s">
        <v>41</v>
      </c>
      <c r="D46" s="285" t="s">
        <v>41</v>
      </c>
      <c r="E46" s="283" t="s">
        <v>41</v>
      </c>
      <c r="F46" s="284" t="s">
        <v>41</v>
      </c>
      <c r="G46" s="285" t="s">
        <v>41</v>
      </c>
      <c r="H46" s="283" t="s">
        <v>41</v>
      </c>
      <c r="I46" s="284" t="s">
        <v>41</v>
      </c>
      <c r="J46" s="285" t="s">
        <v>41</v>
      </c>
      <c r="K46" s="283" t="s">
        <v>41</v>
      </c>
      <c r="L46" s="284" t="s">
        <v>41</v>
      </c>
      <c r="M46" s="285" t="s">
        <v>41</v>
      </c>
      <c r="N46" s="283">
        <v>13</v>
      </c>
      <c r="O46" s="284">
        <v>250</v>
      </c>
      <c r="P46" s="285">
        <v>0.19047619047619047</v>
      </c>
      <c r="Q46" s="283">
        <v>6</v>
      </c>
      <c r="R46" s="284">
        <v>235</v>
      </c>
      <c r="S46" s="285" t="s">
        <v>41</v>
      </c>
    </row>
    <row r="47" spans="1:19" x14ac:dyDescent="0.2">
      <c r="A47" s="231" t="s">
        <v>4</v>
      </c>
      <c r="B47" s="283">
        <v>5</v>
      </c>
      <c r="C47" s="284">
        <v>165</v>
      </c>
      <c r="D47" s="285">
        <v>0</v>
      </c>
      <c r="E47" s="283">
        <v>36</v>
      </c>
      <c r="F47" s="284">
        <v>193</v>
      </c>
      <c r="G47" s="285">
        <v>-1.0256410256410256E-2</v>
      </c>
      <c r="H47" s="283" t="s">
        <v>41</v>
      </c>
      <c r="I47" s="284" t="s">
        <v>41</v>
      </c>
      <c r="J47" s="285" t="s">
        <v>41</v>
      </c>
      <c r="K47" s="283">
        <v>20</v>
      </c>
      <c r="L47" s="284">
        <v>225</v>
      </c>
      <c r="M47" s="285">
        <v>-2.1739130434782608E-2</v>
      </c>
      <c r="N47" s="283">
        <v>97</v>
      </c>
      <c r="O47" s="284">
        <v>280</v>
      </c>
      <c r="P47" s="285">
        <v>7.6923076923076927E-2</v>
      </c>
      <c r="Q47" s="283">
        <v>31</v>
      </c>
      <c r="R47" s="284">
        <v>320</v>
      </c>
      <c r="S47" s="285">
        <v>0</v>
      </c>
    </row>
    <row r="48" spans="1:19" x14ac:dyDescent="0.2">
      <c r="A48" s="231" t="s">
        <v>6</v>
      </c>
      <c r="B48" s="283">
        <v>7</v>
      </c>
      <c r="C48" s="284">
        <v>180</v>
      </c>
      <c r="D48" s="285">
        <v>4.046242774566474E-2</v>
      </c>
      <c r="E48" s="283">
        <v>72</v>
      </c>
      <c r="F48" s="284">
        <v>210</v>
      </c>
      <c r="G48" s="285">
        <v>-4.5454545454545456E-2</v>
      </c>
      <c r="H48" s="283">
        <v>19</v>
      </c>
      <c r="I48" s="284">
        <v>270</v>
      </c>
      <c r="J48" s="285">
        <v>-6.8965517241379309E-2</v>
      </c>
      <c r="K48" s="283">
        <v>15</v>
      </c>
      <c r="L48" s="284">
        <v>250</v>
      </c>
      <c r="M48" s="285">
        <v>7.2961373390557943E-2</v>
      </c>
      <c r="N48" s="283">
        <v>181</v>
      </c>
      <c r="O48" s="284">
        <v>300</v>
      </c>
      <c r="P48" s="285">
        <v>0</v>
      </c>
      <c r="Q48" s="283">
        <v>79</v>
      </c>
      <c r="R48" s="284">
        <v>380</v>
      </c>
      <c r="S48" s="285">
        <v>2.7027027027027029E-2</v>
      </c>
    </row>
    <row r="49" spans="1:19" ht="12" x14ac:dyDescent="0.25">
      <c r="A49" s="235" t="s">
        <v>93</v>
      </c>
      <c r="B49" s="286">
        <v>66</v>
      </c>
      <c r="C49" s="287">
        <v>160</v>
      </c>
      <c r="D49" s="288">
        <v>0</v>
      </c>
      <c r="E49" s="286">
        <v>355</v>
      </c>
      <c r="F49" s="287">
        <v>210</v>
      </c>
      <c r="G49" s="288">
        <v>0</v>
      </c>
      <c r="H49" s="286">
        <v>81</v>
      </c>
      <c r="I49" s="287">
        <v>280</v>
      </c>
      <c r="J49" s="288">
        <v>0</v>
      </c>
      <c r="K49" s="286">
        <v>136</v>
      </c>
      <c r="L49" s="287">
        <v>240</v>
      </c>
      <c r="M49" s="288">
        <v>6.6666666666666666E-2</v>
      </c>
      <c r="N49" s="286">
        <v>842</v>
      </c>
      <c r="O49" s="287">
        <v>280</v>
      </c>
      <c r="P49" s="288">
        <v>7.1942446043165471E-3</v>
      </c>
      <c r="Q49" s="286">
        <v>293</v>
      </c>
      <c r="R49" s="287">
        <v>350</v>
      </c>
      <c r="S49" s="288">
        <v>0</v>
      </c>
    </row>
    <row r="50" spans="1:19" s="236" customFormat="1" ht="12" x14ac:dyDescent="0.25">
      <c r="A50" s="231" t="s">
        <v>67</v>
      </c>
      <c r="B50" s="283">
        <v>7</v>
      </c>
      <c r="C50" s="284">
        <v>215</v>
      </c>
      <c r="D50" s="285">
        <v>9.3896713615023476E-3</v>
      </c>
      <c r="E50" s="283">
        <v>32</v>
      </c>
      <c r="F50" s="284">
        <v>230</v>
      </c>
      <c r="G50" s="285">
        <v>-0.08</v>
      </c>
      <c r="H50" s="283">
        <v>12</v>
      </c>
      <c r="I50" s="284">
        <v>295</v>
      </c>
      <c r="J50" s="285">
        <v>6.8840579710144928E-2</v>
      </c>
      <c r="K50" s="283">
        <v>33</v>
      </c>
      <c r="L50" s="284">
        <v>225</v>
      </c>
      <c r="M50" s="285">
        <v>2.2727272727272728E-2</v>
      </c>
      <c r="N50" s="283">
        <v>86</v>
      </c>
      <c r="O50" s="284">
        <v>268</v>
      </c>
      <c r="P50" s="285">
        <v>-7.4074074074074077E-3</v>
      </c>
      <c r="Q50" s="283">
        <v>28</v>
      </c>
      <c r="R50" s="284">
        <v>340</v>
      </c>
      <c r="S50" s="285">
        <v>0</v>
      </c>
    </row>
    <row r="51" spans="1:19" x14ac:dyDescent="0.2">
      <c r="A51" s="231" t="s">
        <v>68</v>
      </c>
      <c r="B51" s="283">
        <v>8</v>
      </c>
      <c r="C51" s="284">
        <v>165</v>
      </c>
      <c r="D51" s="285">
        <v>0.1</v>
      </c>
      <c r="E51" s="283">
        <v>58</v>
      </c>
      <c r="F51" s="284">
        <v>250</v>
      </c>
      <c r="G51" s="285">
        <v>4.1666666666666664E-2</v>
      </c>
      <c r="H51" s="283">
        <v>11</v>
      </c>
      <c r="I51" s="284">
        <v>290</v>
      </c>
      <c r="J51" s="285">
        <v>1.7543859649122806E-2</v>
      </c>
      <c r="K51" s="283">
        <v>25</v>
      </c>
      <c r="L51" s="284">
        <v>250</v>
      </c>
      <c r="M51" s="285">
        <v>0</v>
      </c>
      <c r="N51" s="283">
        <v>108</v>
      </c>
      <c r="O51" s="284">
        <v>300</v>
      </c>
      <c r="P51" s="285">
        <v>7.1428571428571425E-2</v>
      </c>
      <c r="Q51" s="283">
        <v>96</v>
      </c>
      <c r="R51" s="284">
        <v>350</v>
      </c>
      <c r="S51" s="285">
        <v>6.0606060606060608E-2</v>
      </c>
    </row>
    <row r="52" spans="1:19" x14ac:dyDescent="0.2">
      <c r="A52" s="231" t="s">
        <v>81</v>
      </c>
      <c r="B52" s="283">
        <v>11</v>
      </c>
      <c r="C52" s="284">
        <v>157</v>
      </c>
      <c r="D52" s="285">
        <v>1.2903225806451613E-2</v>
      </c>
      <c r="E52" s="283">
        <v>54</v>
      </c>
      <c r="F52" s="284">
        <v>225</v>
      </c>
      <c r="G52" s="285">
        <v>2.2727272727272728E-2</v>
      </c>
      <c r="H52" s="283">
        <v>15</v>
      </c>
      <c r="I52" s="284">
        <v>280</v>
      </c>
      <c r="J52" s="285">
        <v>-5.0847457627118647E-2</v>
      </c>
      <c r="K52" s="283">
        <v>37</v>
      </c>
      <c r="L52" s="284">
        <v>235</v>
      </c>
      <c r="M52" s="285">
        <v>3.0701754385964911E-2</v>
      </c>
      <c r="N52" s="283">
        <v>134</v>
      </c>
      <c r="O52" s="284">
        <v>280</v>
      </c>
      <c r="P52" s="285">
        <v>3.7037037037037035E-2</v>
      </c>
      <c r="Q52" s="283">
        <v>44</v>
      </c>
      <c r="R52" s="284">
        <v>330</v>
      </c>
      <c r="S52" s="285">
        <v>0</v>
      </c>
    </row>
    <row r="53" spans="1:19" x14ac:dyDescent="0.2">
      <c r="A53" s="231" t="s">
        <v>97</v>
      </c>
      <c r="B53" s="283">
        <v>53</v>
      </c>
      <c r="C53" s="284">
        <v>145</v>
      </c>
      <c r="D53" s="285">
        <v>0.1328125</v>
      </c>
      <c r="E53" s="283">
        <v>110</v>
      </c>
      <c r="F53" s="284">
        <v>193</v>
      </c>
      <c r="G53" s="285">
        <v>5.4644808743169397E-2</v>
      </c>
      <c r="H53" s="283">
        <v>11</v>
      </c>
      <c r="I53" s="284">
        <v>260</v>
      </c>
      <c r="J53" s="285">
        <v>0.04</v>
      </c>
      <c r="K53" s="283">
        <v>70</v>
      </c>
      <c r="L53" s="284">
        <v>190</v>
      </c>
      <c r="M53" s="285">
        <v>0</v>
      </c>
      <c r="N53" s="283">
        <v>288</v>
      </c>
      <c r="O53" s="284">
        <v>250</v>
      </c>
      <c r="P53" s="285">
        <v>4.1666666666666664E-2</v>
      </c>
      <c r="Q53" s="283">
        <v>43</v>
      </c>
      <c r="R53" s="284">
        <v>320</v>
      </c>
      <c r="S53" s="285">
        <v>-6.7055393586005832E-2</v>
      </c>
    </row>
    <row r="54" spans="1:19" x14ac:dyDescent="0.2">
      <c r="A54" s="231" t="s">
        <v>118</v>
      </c>
      <c r="B54" s="283">
        <v>7</v>
      </c>
      <c r="C54" s="284">
        <v>160</v>
      </c>
      <c r="D54" s="285" t="s">
        <v>41</v>
      </c>
      <c r="E54" s="283">
        <v>32</v>
      </c>
      <c r="F54" s="284">
        <v>240</v>
      </c>
      <c r="G54" s="285">
        <v>4.3478260869565216E-2</v>
      </c>
      <c r="H54" s="283" t="s">
        <v>41</v>
      </c>
      <c r="I54" s="284" t="s">
        <v>41</v>
      </c>
      <c r="J54" s="285" t="s">
        <v>41</v>
      </c>
      <c r="K54" s="283">
        <v>17</v>
      </c>
      <c r="L54" s="284">
        <v>200</v>
      </c>
      <c r="M54" s="285">
        <v>-1.4778325123152709E-2</v>
      </c>
      <c r="N54" s="283">
        <v>67</v>
      </c>
      <c r="O54" s="284">
        <v>250</v>
      </c>
      <c r="P54" s="285">
        <v>0</v>
      </c>
      <c r="Q54" s="283">
        <v>15</v>
      </c>
      <c r="R54" s="284">
        <v>265</v>
      </c>
      <c r="S54" s="285">
        <v>-0.15335463258785942</v>
      </c>
    </row>
    <row r="55" spans="1:19" x14ac:dyDescent="0.2">
      <c r="A55" s="231" t="s">
        <v>124</v>
      </c>
      <c r="B55" s="283">
        <v>16</v>
      </c>
      <c r="C55" s="284">
        <v>170</v>
      </c>
      <c r="D55" s="285">
        <v>6.25E-2</v>
      </c>
      <c r="E55" s="283">
        <v>32</v>
      </c>
      <c r="F55" s="284">
        <v>220</v>
      </c>
      <c r="G55" s="285">
        <v>4.7619047619047616E-2</v>
      </c>
      <c r="H55" s="283">
        <v>8</v>
      </c>
      <c r="I55" s="284">
        <v>300</v>
      </c>
      <c r="J55" s="285">
        <v>1.6949152542372881E-2</v>
      </c>
      <c r="K55" s="283">
        <v>26</v>
      </c>
      <c r="L55" s="284">
        <v>230</v>
      </c>
      <c r="M55" s="285">
        <v>2.2222222222222223E-2</v>
      </c>
      <c r="N55" s="283">
        <v>134</v>
      </c>
      <c r="O55" s="284">
        <v>260</v>
      </c>
      <c r="P55" s="285">
        <v>0.04</v>
      </c>
      <c r="Q55" s="283">
        <v>39</v>
      </c>
      <c r="R55" s="284">
        <v>350</v>
      </c>
      <c r="S55" s="285">
        <v>6.0606060606060608E-2</v>
      </c>
    </row>
    <row r="56" spans="1:19" ht="12" x14ac:dyDescent="0.25">
      <c r="A56" s="235" t="s">
        <v>26</v>
      </c>
      <c r="B56" s="286">
        <v>102</v>
      </c>
      <c r="C56" s="287">
        <v>160</v>
      </c>
      <c r="D56" s="288">
        <v>6.6666666666666666E-2</v>
      </c>
      <c r="E56" s="286">
        <v>318</v>
      </c>
      <c r="F56" s="287">
        <v>220</v>
      </c>
      <c r="G56" s="288">
        <v>2.3255813953488372E-2</v>
      </c>
      <c r="H56" s="286">
        <v>61</v>
      </c>
      <c r="I56" s="287">
        <v>280</v>
      </c>
      <c r="J56" s="288">
        <v>7.1942446043165471E-3</v>
      </c>
      <c r="K56" s="286">
        <v>208</v>
      </c>
      <c r="L56" s="287">
        <v>220</v>
      </c>
      <c r="M56" s="288">
        <v>4.7619047619047616E-2</v>
      </c>
      <c r="N56" s="286">
        <v>818</v>
      </c>
      <c r="O56" s="287">
        <v>270</v>
      </c>
      <c r="P56" s="288">
        <v>3.8461538461538464E-2</v>
      </c>
      <c r="Q56" s="286">
        <v>265</v>
      </c>
      <c r="R56" s="287">
        <v>340</v>
      </c>
      <c r="S56" s="288">
        <v>3.0303030303030304E-2</v>
      </c>
    </row>
    <row r="57" spans="1:19" s="236" customFormat="1" ht="12" x14ac:dyDescent="0.25">
      <c r="A57" s="231" t="s">
        <v>66</v>
      </c>
      <c r="B57" s="283">
        <v>69</v>
      </c>
      <c r="C57" s="284">
        <v>290</v>
      </c>
      <c r="D57" s="285">
        <v>3.5714285714285712E-2</v>
      </c>
      <c r="E57" s="283">
        <v>284</v>
      </c>
      <c r="F57" s="284">
        <v>330</v>
      </c>
      <c r="G57" s="285">
        <v>-2.9411764705882353E-2</v>
      </c>
      <c r="H57" s="283">
        <v>110</v>
      </c>
      <c r="I57" s="284">
        <v>410</v>
      </c>
      <c r="J57" s="285">
        <v>-1.2048192771084338E-2</v>
      </c>
      <c r="K57" s="283">
        <v>77</v>
      </c>
      <c r="L57" s="284">
        <v>330</v>
      </c>
      <c r="M57" s="285">
        <v>-4.3478260869565216E-2</v>
      </c>
      <c r="N57" s="283">
        <v>273</v>
      </c>
      <c r="O57" s="284">
        <v>390</v>
      </c>
      <c r="P57" s="285">
        <v>2.6315789473684209E-2</v>
      </c>
      <c r="Q57" s="283">
        <v>77</v>
      </c>
      <c r="R57" s="284">
        <v>460</v>
      </c>
      <c r="S57" s="285">
        <v>4.3668122270742356E-3</v>
      </c>
    </row>
    <row r="58" spans="1:19" x14ac:dyDescent="0.2">
      <c r="A58" s="231" t="s">
        <v>72</v>
      </c>
      <c r="B58" s="283">
        <v>53</v>
      </c>
      <c r="C58" s="284">
        <v>210</v>
      </c>
      <c r="D58" s="285">
        <v>-4.5454545454545456E-2</v>
      </c>
      <c r="E58" s="283">
        <v>197</v>
      </c>
      <c r="F58" s="284">
        <v>290</v>
      </c>
      <c r="G58" s="285">
        <v>3.5714285714285712E-2</v>
      </c>
      <c r="H58" s="283">
        <v>137</v>
      </c>
      <c r="I58" s="284">
        <v>330</v>
      </c>
      <c r="J58" s="285">
        <v>6.0975609756097563E-3</v>
      </c>
      <c r="K58" s="283">
        <v>51</v>
      </c>
      <c r="L58" s="284">
        <v>300</v>
      </c>
      <c r="M58" s="285">
        <v>3.4482758620689655E-2</v>
      </c>
      <c r="N58" s="283">
        <v>554</v>
      </c>
      <c r="O58" s="284">
        <v>330</v>
      </c>
      <c r="P58" s="285">
        <v>2.1671826625386997E-2</v>
      </c>
      <c r="Q58" s="283">
        <v>146</v>
      </c>
      <c r="R58" s="284">
        <v>380</v>
      </c>
      <c r="S58" s="285">
        <v>0</v>
      </c>
    </row>
    <row r="59" spans="1:19" x14ac:dyDescent="0.2">
      <c r="A59" s="231" t="s">
        <v>80</v>
      </c>
      <c r="B59" s="283">
        <v>300</v>
      </c>
      <c r="C59" s="284">
        <v>280</v>
      </c>
      <c r="D59" s="285">
        <v>0</v>
      </c>
      <c r="E59" s="283">
        <v>566</v>
      </c>
      <c r="F59" s="284">
        <v>350</v>
      </c>
      <c r="G59" s="285">
        <v>2.9411764705882353E-2</v>
      </c>
      <c r="H59" s="283">
        <v>102</v>
      </c>
      <c r="I59" s="284">
        <v>400</v>
      </c>
      <c r="J59" s="285">
        <v>5.2631578947368418E-2</v>
      </c>
      <c r="K59" s="283">
        <v>183</v>
      </c>
      <c r="L59" s="284">
        <v>400</v>
      </c>
      <c r="M59" s="285">
        <v>0</v>
      </c>
      <c r="N59" s="283">
        <v>317</v>
      </c>
      <c r="O59" s="284">
        <v>440</v>
      </c>
      <c r="P59" s="285">
        <v>2.3255813953488372E-2</v>
      </c>
      <c r="Q59" s="283">
        <v>43</v>
      </c>
      <c r="R59" s="284">
        <v>530</v>
      </c>
      <c r="S59" s="285">
        <v>0.06</v>
      </c>
    </row>
    <row r="60" spans="1:19" x14ac:dyDescent="0.2">
      <c r="A60" s="231" t="s">
        <v>92</v>
      </c>
      <c r="B60" s="283">
        <v>36</v>
      </c>
      <c r="C60" s="284">
        <v>260</v>
      </c>
      <c r="D60" s="285">
        <v>0</v>
      </c>
      <c r="E60" s="283">
        <v>178</v>
      </c>
      <c r="F60" s="284">
        <v>320</v>
      </c>
      <c r="G60" s="285">
        <v>3.2258064516129031E-2</v>
      </c>
      <c r="H60" s="283">
        <v>62</v>
      </c>
      <c r="I60" s="284">
        <v>440</v>
      </c>
      <c r="J60" s="285">
        <v>2.3255813953488372E-2</v>
      </c>
      <c r="K60" s="283">
        <v>71</v>
      </c>
      <c r="L60" s="284">
        <v>390</v>
      </c>
      <c r="M60" s="285">
        <v>-2.5000000000000001E-2</v>
      </c>
      <c r="N60" s="283">
        <v>238</v>
      </c>
      <c r="O60" s="284">
        <v>400</v>
      </c>
      <c r="P60" s="285">
        <v>5.2631578947368418E-2</v>
      </c>
      <c r="Q60" s="283">
        <v>51</v>
      </c>
      <c r="R60" s="284">
        <v>495</v>
      </c>
      <c r="S60" s="285">
        <v>0.17857142857142858</v>
      </c>
    </row>
    <row r="61" spans="1:19" x14ac:dyDescent="0.2">
      <c r="A61" s="231" t="s">
        <v>93</v>
      </c>
      <c r="B61" s="283">
        <v>30</v>
      </c>
      <c r="C61" s="284">
        <v>230</v>
      </c>
      <c r="D61" s="285">
        <v>2.2222222222222223E-2</v>
      </c>
      <c r="E61" s="283">
        <v>115</v>
      </c>
      <c r="F61" s="284">
        <v>300</v>
      </c>
      <c r="G61" s="285">
        <v>0</v>
      </c>
      <c r="H61" s="283">
        <v>79</v>
      </c>
      <c r="I61" s="284">
        <v>330</v>
      </c>
      <c r="J61" s="285">
        <v>0</v>
      </c>
      <c r="K61" s="283">
        <v>40</v>
      </c>
      <c r="L61" s="284">
        <v>308</v>
      </c>
      <c r="M61" s="285">
        <v>2.6666666666666668E-2</v>
      </c>
      <c r="N61" s="283">
        <v>535</v>
      </c>
      <c r="O61" s="284">
        <v>340</v>
      </c>
      <c r="P61" s="285">
        <v>3.0303030303030304E-2</v>
      </c>
      <c r="Q61" s="283">
        <v>231</v>
      </c>
      <c r="R61" s="284">
        <v>380</v>
      </c>
      <c r="S61" s="285">
        <v>2.7027027027027029E-2</v>
      </c>
    </row>
    <row r="62" spans="1:19" x14ac:dyDescent="0.2">
      <c r="A62" s="231" t="s">
        <v>102</v>
      </c>
      <c r="B62" s="283">
        <v>208</v>
      </c>
      <c r="C62" s="284">
        <v>250</v>
      </c>
      <c r="D62" s="285">
        <v>-7.9365079365079361E-3</v>
      </c>
      <c r="E62" s="283">
        <v>360</v>
      </c>
      <c r="F62" s="284">
        <v>340</v>
      </c>
      <c r="G62" s="285">
        <v>1.4925373134328358E-2</v>
      </c>
      <c r="H62" s="283">
        <v>58</v>
      </c>
      <c r="I62" s="284">
        <v>430</v>
      </c>
      <c r="J62" s="285">
        <v>1.6548463356973995E-2</v>
      </c>
      <c r="K62" s="283">
        <v>117</v>
      </c>
      <c r="L62" s="284">
        <v>400</v>
      </c>
      <c r="M62" s="285">
        <v>0</v>
      </c>
      <c r="N62" s="283">
        <v>244</v>
      </c>
      <c r="O62" s="284">
        <v>430</v>
      </c>
      <c r="P62" s="285">
        <v>2.3809523809523808E-2</v>
      </c>
      <c r="Q62" s="283">
        <v>38</v>
      </c>
      <c r="R62" s="284">
        <v>500</v>
      </c>
      <c r="S62" s="285">
        <v>2.4590163934426229E-2</v>
      </c>
    </row>
    <row r="63" spans="1:19" x14ac:dyDescent="0.2">
      <c r="A63" s="231" t="s">
        <v>15</v>
      </c>
      <c r="B63" s="283">
        <v>2120</v>
      </c>
      <c r="C63" s="284">
        <v>370</v>
      </c>
      <c r="D63" s="285">
        <v>-2.6315789473684209E-2</v>
      </c>
      <c r="E63" s="283">
        <v>1854</v>
      </c>
      <c r="F63" s="284">
        <v>513</v>
      </c>
      <c r="G63" s="285">
        <v>2.5999999999999999E-2</v>
      </c>
      <c r="H63" s="283">
        <v>196</v>
      </c>
      <c r="I63" s="284">
        <v>725</v>
      </c>
      <c r="J63" s="285">
        <v>3.5714285714285712E-2</v>
      </c>
      <c r="K63" s="283">
        <v>119</v>
      </c>
      <c r="L63" s="284">
        <v>495</v>
      </c>
      <c r="M63" s="285">
        <v>3.125E-2</v>
      </c>
      <c r="N63" s="283">
        <v>80</v>
      </c>
      <c r="O63" s="284">
        <v>650</v>
      </c>
      <c r="P63" s="285">
        <v>4.8387096774193547E-2</v>
      </c>
      <c r="Q63" s="283">
        <v>23</v>
      </c>
      <c r="R63" s="284">
        <v>890</v>
      </c>
      <c r="S63" s="285">
        <v>5.3254437869822487E-2</v>
      </c>
    </row>
    <row r="64" spans="1:19" x14ac:dyDescent="0.2">
      <c r="A64" s="231" t="s">
        <v>11</v>
      </c>
      <c r="B64" s="283">
        <v>5</v>
      </c>
      <c r="C64" s="284">
        <v>313</v>
      </c>
      <c r="D64" s="285">
        <v>9.6774193548387101E-3</v>
      </c>
      <c r="E64" s="283">
        <v>55</v>
      </c>
      <c r="F64" s="284">
        <v>270</v>
      </c>
      <c r="G64" s="285">
        <v>-3.5714285714285712E-2</v>
      </c>
      <c r="H64" s="283">
        <v>74</v>
      </c>
      <c r="I64" s="284">
        <v>320</v>
      </c>
      <c r="J64" s="285">
        <v>8.4745762711864403E-2</v>
      </c>
      <c r="K64" s="283">
        <v>22</v>
      </c>
      <c r="L64" s="284">
        <v>320</v>
      </c>
      <c r="M64" s="285">
        <v>0.24031007751937986</v>
      </c>
      <c r="N64" s="283">
        <v>428</v>
      </c>
      <c r="O64" s="284">
        <v>320</v>
      </c>
      <c r="P64" s="285">
        <v>3.2258064516129031E-2</v>
      </c>
      <c r="Q64" s="283">
        <v>302</v>
      </c>
      <c r="R64" s="284">
        <v>365</v>
      </c>
      <c r="S64" s="285">
        <v>4.2857142857142858E-2</v>
      </c>
    </row>
    <row r="65" spans="1:19" x14ac:dyDescent="0.2">
      <c r="A65" s="231" t="s">
        <v>107</v>
      </c>
      <c r="B65" s="283">
        <v>214</v>
      </c>
      <c r="C65" s="284">
        <v>285</v>
      </c>
      <c r="D65" s="285">
        <v>6.3432835820895525E-2</v>
      </c>
      <c r="E65" s="283">
        <v>422</v>
      </c>
      <c r="F65" s="284">
        <v>365</v>
      </c>
      <c r="G65" s="285">
        <v>1.3888888888888888E-2</v>
      </c>
      <c r="H65" s="283">
        <v>66</v>
      </c>
      <c r="I65" s="284">
        <v>450</v>
      </c>
      <c r="J65" s="285">
        <v>2.2727272727272728E-2</v>
      </c>
      <c r="K65" s="283">
        <v>95</v>
      </c>
      <c r="L65" s="284">
        <v>440</v>
      </c>
      <c r="M65" s="285">
        <v>4.7619047619047616E-2</v>
      </c>
      <c r="N65" s="283">
        <v>219</v>
      </c>
      <c r="O65" s="284">
        <v>450</v>
      </c>
      <c r="P65" s="285">
        <v>6.3829787234042548E-2</v>
      </c>
      <c r="Q65" s="283">
        <v>48</v>
      </c>
      <c r="R65" s="284">
        <v>605</v>
      </c>
      <c r="S65" s="285">
        <v>-4.4233807266982623E-2</v>
      </c>
    </row>
    <row r="66" spans="1:19" x14ac:dyDescent="0.2">
      <c r="A66" s="231" t="s">
        <v>109</v>
      </c>
      <c r="B66" s="283">
        <v>327</v>
      </c>
      <c r="C66" s="284">
        <v>295</v>
      </c>
      <c r="D66" s="285">
        <v>1.7241379310344827E-2</v>
      </c>
      <c r="E66" s="283">
        <v>782</v>
      </c>
      <c r="F66" s="284">
        <v>360</v>
      </c>
      <c r="G66" s="285">
        <v>2.8571428571428571E-2</v>
      </c>
      <c r="H66" s="283">
        <v>134</v>
      </c>
      <c r="I66" s="284">
        <v>420</v>
      </c>
      <c r="J66" s="285">
        <v>5.5276381909547742E-2</v>
      </c>
      <c r="K66" s="283">
        <v>166</v>
      </c>
      <c r="L66" s="284">
        <v>410</v>
      </c>
      <c r="M66" s="285">
        <v>0</v>
      </c>
      <c r="N66" s="283">
        <v>333</v>
      </c>
      <c r="O66" s="284">
        <v>440</v>
      </c>
      <c r="P66" s="285">
        <v>2.3255813953488372E-2</v>
      </c>
      <c r="Q66" s="283">
        <v>62</v>
      </c>
      <c r="R66" s="284">
        <v>550</v>
      </c>
      <c r="S66" s="285">
        <v>-8.3333333333333329E-2</v>
      </c>
    </row>
    <row r="67" spans="1:19" x14ac:dyDescent="0.2">
      <c r="A67" s="231" t="s">
        <v>113</v>
      </c>
      <c r="B67" s="283" t="s">
        <v>41</v>
      </c>
      <c r="C67" s="284" t="s">
        <v>41</v>
      </c>
      <c r="D67" s="285" t="s">
        <v>41</v>
      </c>
      <c r="E67" s="283">
        <v>15</v>
      </c>
      <c r="F67" s="284">
        <v>325</v>
      </c>
      <c r="G67" s="285">
        <v>-4.4117647058823532E-2</v>
      </c>
      <c r="H67" s="283">
        <v>22</v>
      </c>
      <c r="I67" s="284">
        <v>400</v>
      </c>
      <c r="J67" s="285">
        <v>-4.7619047619047616E-2</v>
      </c>
      <c r="K67" s="283">
        <v>12</v>
      </c>
      <c r="L67" s="284">
        <v>340</v>
      </c>
      <c r="M67" s="285">
        <v>3.0303030303030304E-2</v>
      </c>
      <c r="N67" s="283">
        <v>106</v>
      </c>
      <c r="O67" s="284">
        <v>360</v>
      </c>
      <c r="P67" s="285">
        <v>2.8571428571428571E-2</v>
      </c>
      <c r="Q67" s="283">
        <v>108</v>
      </c>
      <c r="R67" s="284">
        <v>370</v>
      </c>
      <c r="S67" s="285">
        <v>-2.6315789473684209E-2</v>
      </c>
    </row>
    <row r="68" spans="1:19" x14ac:dyDescent="0.2">
      <c r="A68" s="231" t="s">
        <v>8</v>
      </c>
      <c r="B68" s="283">
        <v>22</v>
      </c>
      <c r="C68" s="284">
        <v>278</v>
      </c>
      <c r="D68" s="285">
        <v>6.9230769230769235E-2</v>
      </c>
      <c r="E68" s="283">
        <v>161</v>
      </c>
      <c r="F68" s="284">
        <v>300</v>
      </c>
      <c r="G68" s="285">
        <v>1.6949152542372881E-2</v>
      </c>
      <c r="H68" s="283">
        <v>54</v>
      </c>
      <c r="I68" s="284">
        <v>325</v>
      </c>
      <c r="J68" s="285">
        <v>1.5625E-2</v>
      </c>
      <c r="K68" s="283">
        <v>58</v>
      </c>
      <c r="L68" s="284">
        <v>310</v>
      </c>
      <c r="M68" s="285">
        <v>3.3333333333333333E-2</v>
      </c>
      <c r="N68" s="283">
        <v>465</v>
      </c>
      <c r="O68" s="284">
        <v>340</v>
      </c>
      <c r="P68" s="285">
        <v>3.0303030303030304E-2</v>
      </c>
      <c r="Q68" s="283">
        <v>227</v>
      </c>
      <c r="R68" s="284">
        <v>380</v>
      </c>
      <c r="S68" s="285">
        <v>0</v>
      </c>
    </row>
    <row r="69" spans="1:19" x14ac:dyDescent="0.2">
      <c r="A69" s="231" t="s">
        <v>127</v>
      </c>
      <c r="B69" s="283">
        <v>20</v>
      </c>
      <c r="C69" s="284">
        <v>265</v>
      </c>
      <c r="D69" s="285">
        <v>0.10878661087866109</v>
      </c>
      <c r="E69" s="283">
        <v>145</v>
      </c>
      <c r="F69" s="284">
        <v>280</v>
      </c>
      <c r="G69" s="285">
        <v>3.7037037037037035E-2</v>
      </c>
      <c r="H69" s="283">
        <v>103</v>
      </c>
      <c r="I69" s="284">
        <v>310</v>
      </c>
      <c r="J69" s="285">
        <v>3.3333333333333333E-2</v>
      </c>
      <c r="K69" s="283">
        <v>39</v>
      </c>
      <c r="L69" s="284">
        <v>290</v>
      </c>
      <c r="M69" s="285">
        <v>3.5714285714285712E-2</v>
      </c>
      <c r="N69" s="283">
        <v>603</v>
      </c>
      <c r="O69" s="284">
        <v>320</v>
      </c>
      <c r="P69" s="285">
        <v>6.6666666666666666E-2</v>
      </c>
      <c r="Q69" s="283">
        <v>591</v>
      </c>
      <c r="R69" s="284">
        <v>380</v>
      </c>
      <c r="S69" s="285">
        <v>7.0422535211267609E-2</v>
      </c>
    </row>
    <row r="70" spans="1:19" x14ac:dyDescent="0.2">
      <c r="A70" s="231" t="s">
        <v>128</v>
      </c>
      <c r="B70" s="283">
        <v>503</v>
      </c>
      <c r="C70" s="284">
        <v>360</v>
      </c>
      <c r="D70" s="285">
        <v>2.8571428571428571E-2</v>
      </c>
      <c r="E70" s="283">
        <v>544</v>
      </c>
      <c r="F70" s="284">
        <v>490</v>
      </c>
      <c r="G70" s="285">
        <v>2.0833333333333332E-2</v>
      </c>
      <c r="H70" s="283">
        <v>46</v>
      </c>
      <c r="I70" s="284">
        <v>755</v>
      </c>
      <c r="J70" s="285">
        <v>8.9466089466089471E-2</v>
      </c>
      <c r="K70" s="283">
        <v>184</v>
      </c>
      <c r="L70" s="284">
        <v>550</v>
      </c>
      <c r="M70" s="285">
        <v>0</v>
      </c>
      <c r="N70" s="283">
        <v>125</v>
      </c>
      <c r="O70" s="284">
        <v>695</v>
      </c>
      <c r="P70" s="285">
        <v>2.5073746312684365E-2</v>
      </c>
      <c r="Q70" s="283">
        <v>20</v>
      </c>
      <c r="R70" s="284">
        <v>890</v>
      </c>
      <c r="S70" s="285">
        <v>7.2289156626506021E-2</v>
      </c>
    </row>
    <row r="71" spans="1:19" ht="12" x14ac:dyDescent="0.25">
      <c r="A71" s="235" t="s">
        <v>308</v>
      </c>
      <c r="B71" s="286">
        <v>3911</v>
      </c>
      <c r="C71" s="287">
        <v>335</v>
      </c>
      <c r="D71" s="288">
        <v>1.2084592145015106E-2</v>
      </c>
      <c r="E71" s="286">
        <v>5678</v>
      </c>
      <c r="F71" s="287">
        <v>390</v>
      </c>
      <c r="G71" s="288">
        <v>2.6315789473684209E-2</v>
      </c>
      <c r="H71" s="286">
        <v>1243</v>
      </c>
      <c r="I71" s="287">
        <v>390</v>
      </c>
      <c r="J71" s="288">
        <v>2.6315789473684209E-2</v>
      </c>
      <c r="K71" s="286">
        <v>1234</v>
      </c>
      <c r="L71" s="287">
        <v>400</v>
      </c>
      <c r="M71" s="288">
        <v>0</v>
      </c>
      <c r="N71" s="286">
        <v>4520</v>
      </c>
      <c r="O71" s="287">
        <v>350</v>
      </c>
      <c r="P71" s="288">
        <v>2.9411764705882353E-2</v>
      </c>
      <c r="Q71" s="286">
        <v>1967</v>
      </c>
      <c r="R71" s="287">
        <v>385</v>
      </c>
      <c r="S71" s="288">
        <v>1.3157894736842105E-2</v>
      </c>
    </row>
    <row r="72" spans="1:19" s="236" customFormat="1" ht="12" x14ac:dyDescent="0.25">
      <c r="A72" s="231" t="s">
        <v>71</v>
      </c>
      <c r="B72" s="283">
        <v>434</v>
      </c>
      <c r="C72" s="284">
        <v>340</v>
      </c>
      <c r="D72" s="285">
        <v>0.15254237288135594</v>
      </c>
      <c r="E72" s="283">
        <v>687</v>
      </c>
      <c r="F72" s="284">
        <v>405</v>
      </c>
      <c r="G72" s="285">
        <v>5.1948051948051951E-2</v>
      </c>
      <c r="H72" s="283">
        <v>130</v>
      </c>
      <c r="I72" s="284">
        <v>550</v>
      </c>
      <c r="J72" s="285">
        <v>5.1625239005736137E-2</v>
      </c>
      <c r="K72" s="283">
        <v>71</v>
      </c>
      <c r="L72" s="284">
        <v>460</v>
      </c>
      <c r="M72" s="285">
        <v>2.2222222222222223E-2</v>
      </c>
      <c r="N72" s="283">
        <v>207</v>
      </c>
      <c r="O72" s="284">
        <v>600</v>
      </c>
      <c r="P72" s="285">
        <v>3.4482758620689655E-2</v>
      </c>
      <c r="Q72" s="283">
        <v>147</v>
      </c>
      <c r="R72" s="284">
        <v>890</v>
      </c>
      <c r="S72" s="285">
        <v>-1.1111111111111112E-2</v>
      </c>
    </row>
    <row r="73" spans="1:19" x14ac:dyDescent="0.2">
      <c r="A73" s="231" t="s">
        <v>96</v>
      </c>
      <c r="B73" s="283">
        <v>54</v>
      </c>
      <c r="C73" s="284">
        <v>298</v>
      </c>
      <c r="D73" s="285">
        <v>1.0169491525423728E-2</v>
      </c>
      <c r="E73" s="283">
        <v>162</v>
      </c>
      <c r="F73" s="284">
        <v>330</v>
      </c>
      <c r="G73" s="285">
        <v>0</v>
      </c>
      <c r="H73" s="283">
        <v>100</v>
      </c>
      <c r="I73" s="284">
        <v>380</v>
      </c>
      <c r="J73" s="285">
        <v>0</v>
      </c>
      <c r="K73" s="283">
        <v>22</v>
      </c>
      <c r="L73" s="284">
        <v>330</v>
      </c>
      <c r="M73" s="285">
        <v>4.7619047619047616E-2</v>
      </c>
      <c r="N73" s="283">
        <v>329</v>
      </c>
      <c r="O73" s="284">
        <v>390</v>
      </c>
      <c r="P73" s="285">
        <v>5.4054054054054057E-2</v>
      </c>
      <c r="Q73" s="283">
        <v>124</v>
      </c>
      <c r="R73" s="284">
        <v>470</v>
      </c>
      <c r="S73" s="285">
        <v>2.1739130434782608E-2</v>
      </c>
    </row>
    <row r="74" spans="1:19" x14ac:dyDescent="0.2">
      <c r="A74" s="231" t="s">
        <v>100</v>
      </c>
      <c r="B74" s="283">
        <v>24</v>
      </c>
      <c r="C74" s="284">
        <v>360</v>
      </c>
      <c r="D74" s="285">
        <v>2.8571428571428571E-2</v>
      </c>
      <c r="E74" s="283">
        <v>150</v>
      </c>
      <c r="F74" s="284">
        <v>400</v>
      </c>
      <c r="G74" s="285">
        <v>6.6666666666666666E-2</v>
      </c>
      <c r="H74" s="283">
        <v>85</v>
      </c>
      <c r="I74" s="284">
        <v>470</v>
      </c>
      <c r="J74" s="285">
        <v>6.8181818181818177E-2</v>
      </c>
      <c r="K74" s="283">
        <v>9</v>
      </c>
      <c r="L74" s="284">
        <v>380</v>
      </c>
      <c r="M74" s="285">
        <v>1.3333333333333334E-2</v>
      </c>
      <c r="N74" s="283">
        <v>173</v>
      </c>
      <c r="O74" s="284">
        <v>440</v>
      </c>
      <c r="P74" s="285">
        <v>4.7619047619047616E-2</v>
      </c>
      <c r="Q74" s="283">
        <v>141</v>
      </c>
      <c r="R74" s="284">
        <v>550</v>
      </c>
      <c r="S74" s="285">
        <v>6.7961165048543687E-2</v>
      </c>
    </row>
    <row r="75" spans="1:19" x14ac:dyDescent="0.2">
      <c r="A75" s="231" t="s">
        <v>103</v>
      </c>
      <c r="B75" s="283">
        <v>22</v>
      </c>
      <c r="C75" s="284">
        <v>288</v>
      </c>
      <c r="D75" s="285">
        <v>0.22553191489361701</v>
      </c>
      <c r="E75" s="283">
        <v>245</v>
      </c>
      <c r="F75" s="284">
        <v>330</v>
      </c>
      <c r="G75" s="285">
        <v>3.125E-2</v>
      </c>
      <c r="H75" s="283">
        <v>103</v>
      </c>
      <c r="I75" s="284">
        <v>400</v>
      </c>
      <c r="J75" s="285">
        <v>1.2658227848101266E-2</v>
      </c>
      <c r="K75" s="283">
        <v>34</v>
      </c>
      <c r="L75" s="284">
        <v>350</v>
      </c>
      <c r="M75" s="285">
        <v>9.375E-2</v>
      </c>
      <c r="N75" s="283">
        <v>195</v>
      </c>
      <c r="O75" s="284">
        <v>390</v>
      </c>
      <c r="P75" s="285">
        <v>5.4054054054054057E-2</v>
      </c>
      <c r="Q75" s="283">
        <v>64</v>
      </c>
      <c r="R75" s="284">
        <v>493</v>
      </c>
      <c r="S75" s="285">
        <v>9.555555555555556E-2</v>
      </c>
    </row>
    <row r="76" spans="1:19" x14ac:dyDescent="0.2">
      <c r="A76" s="231" t="s">
        <v>106</v>
      </c>
      <c r="B76" s="283">
        <v>109</v>
      </c>
      <c r="C76" s="284">
        <v>310</v>
      </c>
      <c r="D76" s="285">
        <v>0.10714285714285714</v>
      </c>
      <c r="E76" s="283">
        <v>347</v>
      </c>
      <c r="F76" s="284">
        <v>370</v>
      </c>
      <c r="G76" s="285">
        <v>2.7777777777777776E-2</v>
      </c>
      <c r="H76" s="283">
        <v>231</v>
      </c>
      <c r="I76" s="284">
        <v>460</v>
      </c>
      <c r="J76" s="285">
        <v>4.5454545454545456E-2</v>
      </c>
      <c r="K76" s="283">
        <v>46</v>
      </c>
      <c r="L76" s="284">
        <v>370</v>
      </c>
      <c r="M76" s="285">
        <v>7.2463768115942032E-2</v>
      </c>
      <c r="N76" s="283">
        <v>398</v>
      </c>
      <c r="O76" s="284">
        <v>430</v>
      </c>
      <c r="P76" s="285">
        <v>4.878048780487805E-2</v>
      </c>
      <c r="Q76" s="283">
        <v>190</v>
      </c>
      <c r="R76" s="284">
        <v>520</v>
      </c>
      <c r="S76" s="285">
        <v>8.3333333333333329E-2</v>
      </c>
    </row>
    <row r="77" spans="1:19" x14ac:dyDescent="0.2">
      <c r="A77" s="231" t="s">
        <v>126</v>
      </c>
      <c r="B77" s="283">
        <v>158</v>
      </c>
      <c r="C77" s="284">
        <v>270</v>
      </c>
      <c r="D77" s="285">
        <v>0.14893617021276595</v>
      </c>
      <c r="E77" s="283">
        <v>412</v>
      </c>
      <c r="F77" s="284">
        <v>380</v>
      </c>
      <c r="G77" s="285">
        <v>2.7027027027027029E-2</v>
      </c>
      <c r="H77" s="283">
        <v>117</v>
      </c>
      <c r="I77" s="284">
        <v>470</v>
      </c>
      <c r="J77" s="285">
        <v>4.4444444444444446E-2</v>
      </c>
      <c r="K77" s="283">
        <v>60</v>
      </c>
      <c r="L77" s="284">
        <v>380</v>
      </c>
      <c r="M77" s="285">
        <v>4.6831955922865015E-2</v>
      </c>
      <c r="N77" s="283">
        <v>375</v>
      </c>
      <c r="O77" s="284">
        <v>420</v>
      </c>
      <c r="P77" s="285">
        <v>2.4390243902439025E-2</v>
      </c>
      <c r="Q77" s="283">
        <v>143</v>
      </c>
      <c r="R77" s="284">
        <v>540</v>
      </c>
      <c r="S77" s="285">
        <v>5.8823529411764705E-2</v>
      </c>
    </row>
    <row r="78" spans="1:19" x14ac:dyDescent="0.2">
      <c r="A78" s="231" t="s">
        <v>9</v>
      </c>
      <c r="B78" s="283">
        <v>30</v>
      </c>
      <c r="C78" s="284">
        <v>210</v>
      </c>
      <c r="D78" s="285">
        <v>-9.8712446351931327E-2</v>
      </c>
      <c r="E78" s="283">
        <v>98</v>
      </c>
      <c r="F78" s="284">
        <v>310</v>
      </c>
      <c r="G78" s="285">
        <v>-3.125E-2</v>
      </c>
      <c r="H78" s="283">
        <v>46</v>
      </c>
      <c r="I78" s="284">
        <v>380</v>
      </c>
      <c r="J78" s="285">
        <v>1.3333333333333334E-2</v>
      </c>
      <c r="K78" s="283">
        <v>38</v>
      </c>
      <c r="L78" s="284">
        <v>323</v>
      </c>
      <c r="M78" s="285">
        <v>-1.524390243902439E-2</v>
      </c>
      <c r="N78" s="283">
        <v>212</v>
      </c>
      <c r="O78" s="284">
        <v>378</v>
      </c>
      <c r="P78" s="285">
        <v>0.08</v>
      </c>
      <c r="Q78" s="283">
        <v>67</v>
      </c>
      <c r="R78" s="284">
        <v>450</v>
      </c>
      <c r="S78" s="285">
        <v>0</v>
      </c>
    </row>
    <row r="79" spans="1:19" ht="12" x14ac:dyDescent="0.25">
      <c r="A79" s="235" t="s">
        <v>309</v>
      </c>
      <c r="B79" s="286">
        <v>831</v>
      </c>
      <c r="C79" s="287">
        <v>315</v>
      </c>
      <c r="D79" s="288">
        <v>0.125</v>
      </c>
      <c r="E79" s="286">
        <v>2101</v>
      </c>
      <c r="F79" s="287">
        <v>370</v>
      </c>
      <c r="G79" s="288">
        <v>2.7777777777777776E-2</v>
      </c>
      <c r="H79" s="286">
        <v>812</v>
      </c>
      <c r="I79" s="287">
        <v>440</v>
      </c>
      <c r="J79" s="288">
        <v>3.5294117647058823E-2</v>
      </c>
      <c r="K79" s="286">
        <v>280</v>
      </c>
      <c r="L79" s="287">
        <v>370</v>
      </c>
      <c r="M79" s="288">
        <v>5.7142857142857141E-2</v>
      </c>
      <c r="N79" s="286">
        <v>1889</v>
      </c>
      <c r="O79" s="287">
        <v>410</v>
      </c>
      <c r="P79" s="288">
        <v>2.5000000000000001E-2</v>
      </c>
      <c r="Q79" s="286">
        <v>876</v>
      </c>
      <c r="R79" s="287">
        <v>530</v>
      </c>
      <c r="S79" s="288">
        <v>3.9215686274509803E-2</v>
      </c>
    </row>
    <row r="80" spans="1:19" s="236" customFormat="1" ht="12" x14ac:dyDescent="0.25">
      <c r="A80" s="231" t="s">
        <v>69</v>
      </c>
      <c r="B80" s="283">
        <v>74</v>
      </c>
      <c r="C80" s="284">
        <v>330</v>
      </c>
      <c r="D80" s="285">
        <v>6.4516129032258063E-2</v>
      </c>
      <c r="E80" s="283">
        <v>242</v>
      </c>
      <c r="F80" s="284">
        <v>435</v>
      </c>
      <c r="G80" s="285">
        <v>3.5714285714285712E-2</v>
      </c>
      <c r="H80" s="283">
        <v>65</v>
      </c>
      <c r="I80" s="284">
        <v>625</v>
      </c>
      <c r="J80" s="285">
        <v>-3.8461538461538464E-2</v>
      </c>
      <c r="K80" s="283">
        <v>35</v>
      </c>
      <c r="L80" s="284">
        <v>450</v>
      </c>
      <c r="M80" s="285">
        <v>-2.8077753779697623E-2</v>
      </c>
      <c r="N80" s="283">
        <v>135</v>
      </c>
      <c r="O80" s="284">
        <v>690</v>
      </c>
      <c r="P80" s="285">
        <v>6.1538461538461542E-2</v>
      </c>
      <c r="Q80" s="283">
        <v>113</v>
      </c>
      <c r="R80" s="284">
        <v>950</v>
      </c>
      <c r="S80" s="285">
        <v>-4.0404040404040407E-2</v>
      </c>
    </row>
    <row r="81" spans="1:19" x14ac:dyDescent="0.2">
      <c r="A81" s="231" t="s">
        <v>75</v>
      </c>
      <c r="B81" s="283" t="s">
        <v>41</v>
      </c>
      <c r="C81" s="284" t="s">
        <v>41</v>
      </c>
      <c r="D81" s="285" t="s">
        <v>41</v>
      </c>
      <c r="E81" s="283">
        <v>42</v>
      </c>
      <c r="F81" s="284">
        <v>270</v>
      </c>
      <c r="G81" s="285">
        <v>3.8461538461538464E-2</v>
      </c>
      <c r="H81" s="283">
        <v>42</v>
      </c>
      <c r="I81" s="284">
        <v>310</v>
      </c>
      <c r="J81" s="285">
        <v>6.8965517241379309E-2</v>
      </c>
      <c r="K81" s="283">
        <v>16</v>
      </c>
      <c r="L81" s="284">
        <v>290</v>
      </c>
      <c r="M81" s="285">
        <v>0.11538461538461539</v>
      </c>
      <c r="N81" s="283">
        <v>245</v>
      </c>
      <c r="O81" s="284">
        <v>330</v>
      </c>
      <c r="P81" s="285">
        <v>3.125E-2</v>
      </c>
      <c r="Q81" s="283">
        <v>190</v>
      </c>
      <c r="R81" s="284">
        <v>370</v>
      </c>
      <c r="S81" s="285">
        <v>2.7777777777777776E-2</v>
      </c>
    </row>
    <row r="82" spans="1:19" x14ac:dyDescent="0.2">
      <c r="A82" s="231" t="s">
        <v>76</v>
      </c>
      <c r="B82" s="283">
        <v>24</v>
      </c>
      <c r="C82" s="284">
        <v>243</v>
      </c>
      <c r="D82" s="285">
        <v>1.2500000000000001E-2</v>
      </c>
      <c r="E82" s="283">
        <v>132</v>
      </c>
      <c r="F82" s="284">
        <v>300</v>
      </c>
      <c r="G82" s="285">
        <v>3.4482758620689655E-2</v>
      </c>
      <c r="H82" s="283">
        <v>83</v>
      </c>
      <c r="I82" s="284">
        <v>345</v>
      </c>
      <c r="J82" s="285">
        <v>6.1538461538461542E-2</v>
      </c>
      <c r="K82" s="283">
        <v>39</v>
      </c>
      <c r="L82" s="284">
        <v>310</v>
      </c>
      <c r="M82" s="285">
        <v>6.8965517241379309E-2</v>
      </c>
      <c r="N82" s="283">
        <v>727</v>
      </c>
      <c r="O82" s="284">
        <v>350</v>
      </c>
      <c r="P82" s="285">
        <v>4.4776119402985072E-2</v>
      </c>
      <c r="Q82" s="283">
        <v>432</v>
      </c>
      <c r="R82" s="284">
        <v>400</v>
      </c>
      <c r="S82" s="285">
        <v>1.2658227848101266E-2</v>
      </c>
    </row>
    <row r="83" spans="1:19" x14ac:dyDescent="0.2">
      <c r="A83" s="231" t="s">
        <v>10</v>
      </c>
      <c r="B83" s="283">
        <v>71</v>
      </c>
      <c r="C83" s="284">
        <v>210</v>
      </c>
      <c r="D83" s="285">
        <v>-2.3255813953488372E-2</v>
      </c>
      <c r="E83" s="283">
        <v>229</v>
      </c>
      <c r="F83" s="284">
        <v>290</v>
      </c>
      <c r="G83" s="285">
        <v>3.5714285714285712E-2</v>
      </c>
      <c r="H83" s="283">
        <v>109</v>
      </c>
      <c r="I83" s="284">
        <v>350</v>
      </c>
      <c r="J83" s="285">
        <v>6.0606060606060608E-2</v>
      </c>
      <c r="K83" s="283">
        <v>49</v>
      </c>
      <c r="L83" s="284">
        <v>300</v>
      </c>
      <c r="M83" s="285">
        <v>6.7114093959731542E-3</v>
      </c>
      <c r="N83" s="283">
        <v>397</v>
      </c>
      <c r="O83" s="284">
        <v>350</v>
      </c>
      <c r="P83" s="285">
        <v>7.6923076923076927E-2</v>
      </c>
      <c r="Q83" s="283">
        <v>148</v>
      </c>
      <c r="R83" s="284">
        <v>433</v>
      </c>
      <c r="S83" s="285">
        <v>3.0952380952380953E-2</v>
      </c>
    </row>
    <row r="84" spans="1:19" x14ac:dyDescent="0.2">
      <c r="A84" s="231" t="s">
        <v>83</v>
      </c>
      <c r="B84" s="283">
        <v>414</v>
      </c>
      <c r="C84" s="284">
        <v>275</v>
      </c>
      <c r="D84" s="285">
        <v>1.8518518518518517E-2</v>
      </c>
      <c r="E84" s="283">
        <v>697</v>
      </c>
      <c r="F84" s="284">
        <v>390</v>
      </c>
      <c r="G84" s="285">
        <v>2.6315789473684209E-2</v>
      </c>
      <c r="H84" s="283">
        <v>126</v>
      </c>
      <c r="I84" s="284">
        <v>523</v>
      </c>
      <c r="J84" s="285">
        <v>2.5490196078431372E-2</v>
      </c>
      <c r="K84" s="283">
        <v>82</v>
      </c>
      <c r="L84" s="284">
        <v>450</v>
      </c>
      <c r="M84" s="285">
        <v>-2.1739130434782608E-2</v>
      </c>
      <c r="N84" s="283">
        <v>253</v>
      </c>
      <c r="O84" s="284">
        <v>540</v>
      </c>
      <c r="P84" s="285">
        <v>1.8867924528301886E-2</v>
      </c>
      <c r="Q84" s="283">
        <v>96</v>
      </c>
      <c r="R84" s="284">
        <v>755</v>
      </c>
      <c r="S84" s="285">
        <v>6.6666666666666671E-3</v>
      </c>
    </row>
    <row r="85" spans="1:19" x14ac:dyDescent="0.2">
      <c r="A85" s="231" t="s">
        <v>87</v>
      </c>
      <c r="B85" s="283">
        <v>123</v>
      </c>
      <c r="C85" s="284">
        <v>230</v>
      </c>
      <c r="D85" s="285">
        <v>4.5454545454545456E-2</v>
      </c>
      <c r="E85" s="283">
        <v>477</v>
      </c>
      <c r="F85" s="284">
        <v>300</v>
      </c>
      <c r="G85" s="285">
        <v>7.1428571428571425E-2</v>
      </c>
      <c r="H85" s="283">
        <v>138</v>
      </c>
      <c r="I85" s="284">
        <v>360</v>
      </c>
      <c r="J85" s="285">
        <v>4.3478260869565216E-2</v>
      </c>
      <c r="K85" s="283">
        <v>36</v>
      </c>
      <c r="L85" s="284">
        <v>318</v>
      </c>
      <c r="M85" s="285">
        <v>4.2622950819672129E-2</v>
      </c>
      <c r="N85" s="283">
        <v>349</v>
      </c>
      <c r="O85" s="284">
        <v>350</v>
      </c>
      <c r="P85" s="285">
        <v>4.4776119402985072E-2</v>
      </c>
      <c r="Q85" s="283">
        <v>104</v>
      </c>
      <c r="R85" s="284">
        <v>435</v>
      </c>
      <c r="S85" s="285">
        <v>8.7499999999999994E-2</v>
      </c>
    </row>
    <row r="86" spans="1:19" x14ac:dyDescent="0.2">
      <c r="A86" s="231" t="s">
        <v>95</v>
      </c>
      <c r="B86" s="283">
        <v>120</v>
      </c>
      <c r="C86" s="284">
        <v>280</v>
      </c>
      <c r="D86" s="285">
        <v>3.7037037037037035E-2</v>
      </c>
      <c r="E86" s="283">
        <v>421</v>
      </c>
      <c r="F86" s="284">
        <v>360</v>
      </c>
      <c r="G86" s="285">
        <v>5.8823529411764705E-2</v>
      </c>
      <c r="H86" s="283">
        <v>101</v>
      </c>
      <c r="I86" s="284">
        <v>420</v>
      </c>
      <c r="J86" s="285">
        <v>0</v>
      </c>
      <c r="K86" s="283">
        <v>51</v>
      </c>
      <c r="L86" s="284">
        <v>380</v>
      </c>
      <c r="M86" s="285">
        <v>2.7027027027027029E-2</v>
      </c>
      <c r="N86" s="283">
        <v>275</v>
      </c>
      <c r="O86" s="284">
        <v>450</v>
      </c>
      <c r="P86" s="285">
        <v>4.6511627906976744E-2</v>
      </c>
      <c r="Q86" s="283">
        <v>90</v>
      </c>
      <c r="R86" s="284">
        <v>550</v>
      </c>
      <c r="S86" s="285">
        <v>0.1111111111111111</v>
      </c>
    </row>
    <row r="87" spans="1:19" x14ac:dyDescent="0.2">
      <c r="A87" s="231" t="s">
        <v>131</v>
      </c>
      <c r="B87" s="283">
        <v>20</v>
      </c>
      <c r="C87" s="284">
        <v>245</v>
      </c>
      <c r="D87" s="285">
        <v>2.0833333333333332E-2</v>
      </c>
      <c r="E87" s="283">
        <v>142</v>
      </c>
      <c r="F87" s="284">
        <v>290</v>
      </c>
      <c r="G87" s="285">
        <v>3.5714285714285712E-2</v>
      </c>
      <c r="H87" s="283">
        <v>75</v>
      </c>
      <c r="I87" s="284">
        <v>370</v>
      </c>
      <c r="J87" s="285">
        <v>5.7142857142857141E-2</v>
      </c>
      <c r="K87" s="283">
        <v>82</v>
      </c>
      <c r="L87" s="284">
        <v>300</v>
      </c>
      <c r="M87" s="285">
        <v>7.1428571428571425E-2</v>
      </c>
      <c r="N87" s="283">
        <v>432</v>
      </c>
      <c r="O87" s="284">
        <v>355</v>
      </c>
      <c r="P87" s="285">
        <v>7.575757575757576E-2</v>
      </c>
      <c r="Q87" s="283">
        <v>152</v>
      </c>
      <c r="R87" s="284">
        <v>463</v>
      </c>
      <c r="S87" s="285">
        <v>2.8888888888888888E-2</v>
      </c>
    </row>
    <row r="88" spans="1:19" x14ac:dyDescent="0.2">
      <c r="A88" s="231" t="s">
        <v>115</v>
      </c>
      <c r="B88" s="283">
        <v>742</v>
      </c>
      <c r="C88" s="284">
        <v>350</v>
      </c>
      <c r="D88" s="285">
        <v>2.9411764705882353E-2</v>
      </c>
      <c r="E88" s="283">
        <v>797</v>
      </c>
      <c r="F88" s="284">
        <v>465</v>
      </c>
      <c r="G88" s="285">
        <v>3.3333333333333333E-2</v>
      </c>
      <c r="H88" s="283">
        <v>102</v>
      </c>
      <c r="I88" s="284">
        <v>680</v>
      </c>
      <c r="J88" s="285">
        <v>3.8167938931297711E-2</v>
      </c>
      <c r="K88" s="283">
        <v>123</v>
      </c>
      <c r="L88" s="284">
        <v>575</v>
      </c>
      <c r="M88" s="285">
        <v>4.5454545454545456E-2</v>
      </c>
      <c r="N88" s="283">
        <v>123</v>
      </c>
      <c r="O88" s="284">
        <v>750</v>
      </c>
      <c r="P88" s="285">
        <v>-3.2258064516129031E-2</v>
      </c>
      <c r="Q88" s="283">
        <v>18</v>
      </c>
      <c r="R88" s="284">
        <v>1050</v>
      </c>
      <c r="S88" s="285">
        <v>-1.8691588785046728E-2</v>
      </c>
    </row>
    <row r="89" spans="1:19" x14ac:dyDescent="0.2">
      <c r="A89" s="231" t="s">
        <v>120</v>
      </c>
      <c r="B89" s="283">
        <v>833</v>
      </c>
      <c r="C89" s="284">
        <v>350</v>
      </c>
      <c r="D89" s="285">
        <v>4.4776119402985072E-2</v>
      </c>
      <c r="E89" s="283">
        <v>821</v>
      </c>
      <c r="F89" s="284">
        <v>460</v>
      </c>
      <c r="G89" s="285">
        <v>2.2222222222222223E-2</v>
      </c>
      <c r="H89" s="283">
        <v>88</v>
      </c>
      <c r="I89" s="284">
        <v>598</v>
      </c>
      <c r="J89" s="285">
        <v>0</v>
      </c>
      <c r="K89" s="283">
        <v>113</v>
      </c>
      <c r="L89" s="284">
        <v>550</v>
      </c>
      <c r="M89" s="285">
        <v>0</v>
      </c>
      <c r="N89" s="283">
        <v>151</v>
      </c>
      <c r="O89" s="284">
        <v>740</v>
      </c>
      <c r="P89" s="285">
        <v>2.7777777777777776E-2</v>
      </c>
      <c r="Q89" s="283">
        <v>45</v>
      </c>
      <c r="R89" s="284">
        <v>920</v>
      </c>
      <c r="S89" s="285">
        <v>-0.08</v>
      </c>
    </row>
    <row r="90" spans="1:19" ht="12" x14ac:dyDescent="0.25">
      <c r="A90" s="235" t="s">
        <v>144</v>
      </c>
      <c r="B90" s="286">
        <v>2423</v>
      </c>
      <c r="C90" s="287">
        <v>320</v>
      </c>
      <c r="D90" s="288">
        <v>3.2258064516129031E-2</v>
      </c>
      <c r="E90" s="286">
        <v>4000</v>
      </c>
      <c r="F90" s="287">
        <v>381</v>
      </c>
      <c r="G90" s="288">
        <v>1.6E-2</v>
      </c>
      <c r="H90" s="286">
        <v>929</v>
      </c>
      <c r="I90" s="287">
        <v>400</v>
      </c>
      <c r="J90" s="288">
        <v>0</v>
      </c>
      <c r="K90" s="286">
        <v>626</v>
      </c>
      <c r="L90" s="287">
        <v>420</v>
      </c>
      <c r="M90" s="288">
        <v>-1.1764705882352941E-2</v>
      </c>
      <c r="N90" s="286">
        <v>3087</v>
      </c>
      <c r="O90" s="287">
        <v>370</v>
      </c>
      <c r="P90" s="288">
        <v>5.7142857142857141E-2</v>
      </c>
      <c r="Q90" s="286">
        <v>1388</v>
      </c>
      <c r="R90" s="287">
        <v>435</v>
      </c>
      <c r="S90" s="288">
        <v>3.5714285714285712E-2</v>
      </c>
    </row>
    <row r="91" spans="1:19" x14ac:dyDescent="0.2">
      <c r="A91" s="237"/>
      <c r="B91" s="233"/>
      <c r="C91" s="234"/>
      <c r="D91" s="234"/>
      <c r="E91" s="233"/>
      <c r="F91" s="234"/>
      <c r="G91" s="234"/>
      <c r="H91" s="233"/>
      <c r="I91" s="234"/>
      <c r="J91" s="234"/>
      <c r="K91" s="233"/>
      <c r="L91" s="234"/>
      <c r="M91" s="234"/>
      <c r="N91" s="233"/>
      <c r="O91" s="234"/>
      <c r="P91" s="234"/>
      <c r="Q91" s="233"/>
      <c r="R91" s="234"/>
      <c r="S91" s="234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95"/>
  <sheetViews>
    <sheetView zoomScale="140" zoomScaleNormal="14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25" defaultRowHeight="10.199999999999999" x14ac:dyDescent="0.2"/>
  <cols>
    <col min="1" max="1" width="17.125" style="248" customWidth="1"/>
    <col min="2" max="2" width="9.125" style="239" customWidth="1"/>
    <col min="3" max="3" width="9.125" style="240" customWidth="1"/>
    <col min="4" max="4" width="9.125" style="239" customWidth="1"/>
    <col min="5" max="5" width="9.125" style="240"/>
    <col min="6" max="6" width="9.125" style="239" customWidth="1"/>
    <col min="7" max="7" width="9.125" style="240"/>
    <col min="8" max="8" width="9.125" style="239" customWidth="1"/>
    <col min="9" max="9" width="9.125" style="240" customWidth="1"/>
    <col min="10" max="10" width="9.125" style="239" customWidth="1"/>
    <col min="11" max="11" width="9.125" style="240" customWidth="1"/>
    <col min="12" max="12" width="9.125" style="241" customWidth="1"/>
    <col min="13" max="13" width="9.125" style="242"/>
    <col min="14" max="14" width="9.125" style="243"/>
    <col min="15" max="15" width="15" style="243" customWidth="1"/>
    <col min="16" max="16384" width="9.125" style="243"/>
  </cols>
  <sheetData>
    <row r="1" spans="1:17" ht="31.5" customHeight="1" x14ac:dyDescent="0.2">
      <c r="A1" s="238" t="s">
        <v>334</v>
      </c>
      <c r="O1" s="228" t="s">
        <v>367</v>
      </c>
    </row>
    <row r="2" spans="1:17" ht="13.5" customHeight="1" x14ac:dyDescent="0.2">
      <c r="A2" s="42"/>
      <c r="B2" s="327" t="s">
        <v>55</v>
      </c>
      <c r="C2" s="327"/>
      <c r="D2" s="327" t="s">
        <v>291</v>
      </c>
      <c r="E2" s="327"/>
      <c r="F2" s="327" t="s">
        <v>292</v>
      </c>
      <c r="G2" s="327"/>
      <c r="H2" s="327" t="s">
        <v>293</v>
      </c>
      <c r="I2" s="327"/>
      <c r="J2" s="327" t="s">
        <v>37</v>
      </c>
      <c r="K2" s="327"/>
    </row>
    <row r="3" spans="1:17" ht="12.75" customHeight="1" x14ac:dyDescent="0.2">
      <c r="A3" s="42"/>
      <c r="B3" s="327" t="s">
        <v>63</v>
      </c>
      <c r="C3" s="327"/>
      <c r="D3" s="327" t="s">
        <v>63</v>
      </c>
      <c r="E3" s="327"/>
      <c r="F3" s="327" t="s">
        <v>63</v>
      </c>
      <c r="G3" s="327"/>
      <c r="H3" s="327" t="s">
        <v>63</v>
      </c>
      <c r="I3" s="327"/>
      <c r="J3" s="327" t="s">
        <v>63</v>
      </c>
      <c r="K3" s="327"/>
      <c r="L3" s="244"/>
    </row>
    <row r="4" spans="1:17" ht="12.75" customHeight="1" x14ac:dyDescent="0.2">
      <c r="A4" s="221"/>
      <c r="B4" s="225" t="s">
        <v>350</v>
      </c>
      <c r="C4" s="226" t="s">
        <v>296</v>
      </c>
      <c r="D4" s="225" t="s">
        <v>350</v>
      </c>
      <c r="E4" s="226" t="s">
        <v>296</v>
      </c>
      <c r="F4" s="225" t="s">
        <v>350</v>
      </c>
      <c r="G4" s="226" t="s">
        <v>296</v>
      </c>
      <c r="H4" s="225" t="s">
        <v>350</v>
      </c>
      <c r="I4" s="226" t="s">
        <v>296</v>
      </c>
      <c r="J4" s="225" t="s">
        <v>350</v>
      </c>
      <c r="K4" s="226" t="s">
        <v>296</v>
      </c>
      <c r="L4" s="244"/>
      <c r="M4" s="245" t="s">
        <v>361</v>
      </c>
      <c r="N4" s="38"/>
    </row>
    <row r="5" spans="1:17" ht="12.75" customHeight="1" x14ac:dyDescent="0.2">
      <c r="A5" s="42" t="s">
        <v>64</v>
      </c>
      <c r="B5" s="163">
        <v>1</v>
      </c>
      <c r="C5" s="227">
        <v>0.5</v>
      </c>
      <c r="D5" s="163">
        <v>28</v>
      </c>
      <c r="E5" s="227">
        <v>0.82399999999999995</v>
      </c>
      <c r="F5" s="163">
        <v>36</v>
      </c>
      <c r="G5" s="227">
        <v>0.85699999999999998</v>
      </c>
      <c r="H5" s="163">
        <v>8</v>
      </c>
      <c r="I5" s="227">
        <v>0.8</v>
      </c>
      <c r="J5" s="163">
        <v>73</v>
      </c>
      <c r="K5" s="227">
        <v>0.83</v>
      </c>
      <c r="L5" s="163"/>
      <c r="M5" s="245" t="s">
        <v>345</v>
      </c>
      <c r="N5" s="38"/>
      <c r="O5" s="38"/>
      <c r="P5" s="246"/>
      <c r="Q5" s="246"/>
    </row>
    <row r="6" spans="1:17" x14ac:dyDescent="0.2">
      <c r="A6" s="42" t="s">
        <v>65</v>
      </c>
      <c r="B6" s="163">
        <v>1</v>
      </c>
      <c r="C6" s="227">
        <v>0.5</v>
      </c>
      <c r="D6" s="163">
        <v>20</v>
      </c>
      <c r="E6" s="227">
        <v>0.76900000000000002</v>
      </c>
      <c r="F6" s="163">
        <v>35</v>
      </c>
      <c r="G6" s="227">
        <v>0.72899999999999998</v>
      </c>
      <c r="H6" s="163">
        <v>10</v>
      </c>
      <c r="I6" s="227">
        <v>0.76900000000000002</v>
      </c>
      <c r="J6" s="163">
        <v>66</v>
      </c>
      <c r="K6" s="227">
        <v>0.74199999999999999</v>
      </c>
      <c r="L6" s="163"/>
      <c r="M6" s="245" t="s">
        <v>345</v>
      </c>
      <c r="N6" s="38"/>
      <c r="P6" s="246"/>
      <c r="Q6" s="246"/>
    </row>
    <row r="7" spans="1:17" x14ac:dyDescent="0.2">
      <c r="A7" s="42" t="s">
        <v>0</v>
      </c>
      <c r="B7" s="163">
        <v>8</v>
      </c>
      <c r="C7" s="227">
        <v>0.13300000000000001</v>
      </c>
      <c r="D7" s="163">
        <v>185</v>
      </c>
      <c r="E7" s="227">
        <v>0.63600000000000001</v>
      </c>
      <c r="F7" s="163">
        <v>363</v>
      </c>
      <c r="G7" s="227">
        <v>0.70599999999999996</v>
      </c>
      <c r="H7" s="163">
        <v>138</v>
      </c>
      <c r="I7" s="227">
        <v>0.70799999999999996</v>
      </c>
      <c r="J7" s="163">
        <v>694</v>
      </c>
      <c r="K7" s="227">
        <v>0.65500000000000003</v>
      </c>
      <c r="L7" s="163"/>
      <c r="M7" s="245" t="s">
        <v>345</v>
      </c>
      <c r="N7" s="38"/>
      <c r="P7" s="246"/>
      <c r="Q7" s="246"/>
    </row>
    <row r="8" spans="1:17" x14ac:dyDescent="0.2">
      <c r="A8" s="42" t="s">
        <v>66</v>
      </c>
      <c r="B8" s="163">
        <v>1</v>
      </c>
      <c r="C8" s="227">
        <v>1.4E-2</v>
      </c>
      <c r="D8" s="163">
        <v>7</v>
      </c>
      <c r="E8" s="227">
        <v>1.7999999999999999E-2</v>
      </c>
      <c r="F8" s="163">
        <v>13</v>
      </c>
      <c r="G8" s="227">
        <v>3.1E-2</v>
      </c>
      <c r="H8" s="163">
        <v>10</v>
      </c>
      <c r="I8" s="227">
        <v>9.8000000000000004E-2</v>
      </c>
      <c r="J8" s="163">
        <v>31</v>
      </c>
      <c r="K8" s="227">
        <v>3.2000000000000001E-2</v>
      </c>
      <c r="L8" s="163"/>
      <c r="M8" s="245" t="s">
        <v>346</v>
      </c>
      <c r="N8" s="246"/>
      <c r="P8" s="246"/>
      <c r="Q8" s="246"/>
    </row>
    <row r="9" spans="1:17" x14ac:dyDescent="0.2">
      <c r="A9" s="42" t="s">
        <v>67</v>
      </c>
      <c r="B9" s="163">
        <v>0</v>
      </c>
      <c r="C9" s="227">
        <v>0</v>
      </c>
      <c r="D9" s="163">
        <v>52</v>
      </c>
      <c r="E9" s="227">
        <v>0.59099999999999997</v>
      </c>
      <c r="F9" s="163">
        <v>117</v>
      </c>
      <c r="G9" s="227">
        <v>0.71299999999999997</v>
      </c>
      <c r="H9" s="163">
        <v>47</v>
      </c>
      <c r="I9" s="227">
        <v>0.83899999999999997</v>
      </c>
      <c r="J9" s="163">
        <v>216</v>
      </c>
      <c r="K9" s="227">
        <v>0.68100000000000005</v>
      </c>
      <c r="L9" s="163"/>
      <c r="M9" s="245" t="s">
        <v>345</v>
      </c>
      <c r="N9" s="246"/>
      <c r="P9" s="246"/>
      <c r="Q9" s="246"/>
    </row>
    <row r="10" spans="1:17" x14ac:dyDescent="0.2">
      <c r="A10" s="42" t="s">
        <v>68</v>
      </c>
      <c r="B10" s="163">
        <v>2</v>
      </c>
      <c r="C10" s="227">
        <v>0.25</v>
      </c>
      <c r="D10" s="163">
        <v>37</v>
      </c>
      <c r="E10" s="227">
        <v>0.44600000000000001</v>
      </c>
      <c r="F10" s="163">
        <v>71</v>
      </c>
      <c r="G10" s="227">
        <v>0.59199999999999997</v>
      </c>
      <c r="H10" s="163">
        <v>77</v>
      </c>
      <c r="I10" s="227">
        <v>0.80200000000000005</v>
      </c>
      <c r="J10" s="163">
        <v>187</v>
      </c>
      <c r="K10" s="227">
        <v>0.60899999999999999</v>
      </c>
      <c r="L10" s="163"/>
      <c r="M10" s="245" t="s">
        <v>345</v>
      </c>
      <c r="N10" s="246"/>
      <c r="P10" s="246"/>
      <c r="Q10" s="246"/>
    </row>
    <row r="11" spans="1:17" x14ac:dyDescent="0.2">
      <c r="A11" s="42" t="s">
        <v>69</v>
      </c>
      <c r="B11" s="163">
        <v>1</v>
      </c>
      <c r="C11" s="227">
        <v>1.4E-2</v>
      </c>
      <c r="D11" s="163">
        <v>3</v>
      </c>
      <c r="E11" s="227">
        <v>0.01</v>
      </c>
      <c r="F11" s="163">
        <v>3</v>
      </c>
      <c r="G11" s="227">
        <v>1.4E-2</v>
      </c>
      <c r="H11" s="163">
        <v>0</v>
      </c>
      <c r="I11" s="227">
        <v>0</v>
      </c>
      <c r="J11" s="163">
        <v>7</v>
      </c>
      <c r="K11" s="227">
        <v>0.01</v>
      </c>
      <c r="L11" s="163"/>
      <c r="M11" s="245" t="s">
        <v>346</v>
      </c>
      <c r="N11" s="246"/>
      <c r="P11" s="246"/>
      <c r="Q11" s="246"/>
    </row>
    <row r="12" spans="1:17" x14ac:dyDescent="0.2">
      <c r="A12" s="42" t="s">
        <v>70</v>
      </c>
      <c r="B12" s="163">
        <v>3</v>
      </c>
      <c r="C12" s="227">
        <v>0.5</v>
      </c>
      <c r="D12" s="163">
        <v>30</v>
      </c>
      <c r="E12" s="227">
        <v>0.85699999999999998</v>
      </c>
      <c r="F12" s="163">
        <v>32</v>
      </c>
      <c r="G12" s="227">
        <v>0.88900000000000001</v>
      </c>
      <c r="H12" s="163">
        <v>8</v>
      </c>
      <c r="I12" s="227">
        <v>1</v>
      </c>
      <c r="J12" s="163">
        <v>73</v>
      </c>
      <c r="K12" s="227">
        <v>0.85899999999999999</v>
      </c>
      <c r="L12" s="163"/>
      <c r="M12" s="245" t="s">
        <v>345</v>
      </c>
      <c r="N12" s="246"/>
      <c r="P12" s="246"/>
      <c r="Q12" s="246"/>
    </row>
    <row r="13" spans="1:17" x14ac:dyDescent="0.2">
      <c r="A13" s="42" t="s">
        <v>71</v>
      </c>
      <c r="B13" s="163">
        <v>0</v>
      </c>
      <c r="C13" s="227">
        <v>0</v>
      </c>
      <c r="D13" s="163">
        <v>5</v>
      </c>
      <c r="E13" s="227">
        <v>6.0000000000000001E-3</v>
      </c>
      <c r="F13" s="163">
        <v>3</v>
      </c>
      <c r="G13" s="227">
        <v>8.0000000000000002E-3</v>
      </c>
      <c r="H13" s="163">
        <v>2</v>
      </c>
      <c r="I13" s="227">
        <v>0.01</v>
      </c>
      <c r="J13" s="163">
        <v>10</v>
      </c>
      <c r="K13" s="227">
        <v>6.0000000000000001E-3</v>
      </c>
      <c r="L13" s="163"/>
      <c r="M13" s="245" t="s">
        <v>346</v>
      </c>
      <c r="N13" s="246"/>
      <c r="P13" s="246"/>
      <c r="Q13" s="246"/>
    </row>
    <row r="14" spans="1:17" x14ac:dyDescent="0.2">
      <c r="A14" s="42" t="s">
        <v>72</v>
      </c>
      <c r="B14" s="163">
        <v>1</v>
      </c>
      <c r="C14" s="227">
        <v>1.9E-2</v>
      </c>
      <c r="D14" s="163">
        <v>40</v>
      </c>
      <c r="E14" s="227">
        <v>0.154</v>
      </c>
      <c r="F14" s="163">
        <v>188</v>
      </c>
      <c r="G14" s="227">
        <v>0.26100000000000001</v>
      </c>
      <c r="H14" s="163">
        <v>87</v>
      </c>
      <c r="I14" s="227">
        <v>0.51800000000000002</v>
      </c>
      <c r="J14" s="163">
        <v>316</v>
      </c>
      <c r="K14" s="227">
        <v>0.26300000000000001</v>
      </c>
      <c r="L14" s="163"/>
      <c r="M14" s="245" t="s">
        <v>346</v>
      </c>
      <c r="N14" s="246"/>
      <c r="P14" s="246"/>
      <c r="Q14" s="246"/>
    </row>
    <row r="15" spans="1:17" x14ac:dyDescent="0.2">
      <c r="A15" s="42" t="s">
        <v>73</v>
      </c>
      <c r="B15" s="163">
        <v>2</v>
      </c>
      <c r="C15" s="227">
        <v>0.66700000000000004</v>
      </c>
      <c r="D15" s="163">
        <v>2</v>
      </c>
      <c r="E15" s="227">
        <v>1</v>
      </c>
      <c r="F15" s="163">
        <v>5</v>
      </c>
      <c r="G15" s="227">
        <v>1</v>
      </c>
      <c r="H15" s="163">
        <v>1</v>
      </c>
      <c r="I15" s="227">
        <v>1</v>
      </c>
      <c r="J15" s="163">
        <v>10</v>
      </c>
      <c r="K15" s="227">
        <v>0.90900000000000003</v>
      </c>
      <c r="L15" s="163"/>
      <c r="M15" s="245" t="s">
        <v>345</v>
      </c>
      <c r="N15" s="246"/>
      <c r="P15" s="246"/>
      <c r="Q15" s="246"/>
    </row>
    <row r="16" spans="1:17" x14ac:dyDescent="0.2">
      <c r="A16" s="42" t="s">
        <v>74</v>
      </c>
      <c r="B16" s="163">
        <v>7</v>
      </c>
      <c r="C16" s="227">
        <v>0.58299999999999996</v>
      </c>
      <c r="D16" s="163">
        <v>46</v>
      </c>
      <c r="E16" s="227">
        <v>0.68700000000000006</v>
      </c>
      <c r="F16" s="163">
        <v>60</v>
      </c>
      <c r="G16" s="227">
        <v>0.61899999999999999</v>
      </c>
      <c r="H16" s="163">
        <v>20</v>
      </c>
      <c r="I16" s="227">
        <v>0.60599999999999998</v>
      </c>
      <c r="J16" s="163">
        <v>133</v>
      </c>
      <c r="K16" s="227">
        <v>0.63600000000000001</v>
      </c>
      <c r="L16" s="163"/>
      <c r="M16" s="245" t="s">
        <v>345</v>
      </c>
      <c r="N16" s="246"/>
      <c r="P16" s="246"/>
      <c r="Q16" s="246"/>
    </row>
    <row r="17" spans="1:17" x14ac:dyDescent="0.2">
      <c r="A17" s="42" t="s">
        <v>75</v>
      </c>
      <c r="B17" s="163">
        <v>0</v>
      </c>
      <c r="C17" s="227">
        <v>0</v>
      </c>
      <c r="D17" s="163">
        <v>3</v>
      </c>
      <c r="E17" s="227">
        <v>4.9000000000000002E-2</v>
      </c>
      <c r="F17" s="163">
        <v>63</v>
      </c>
      <c r="G17" s="227">
        <v>0.21</v>
      </c>
      <c r="H17" s="163">
        <v>134</v>
      </c>
      <c r="I17" s="227">
        <v>0.68</v>
      </c>
      <c r="J17" s="163">
        <v>200</v>
      </c>
      <c r="K17" s="227">
        <v>0.35699999999999998</v>
      </c>
      <c r="L17" s="163"/>
      <c r="M17" s="245" t="s">
        <v>346</v>
      </c>
      <c r="N17" s="246"/>
      <c r="P17" s="246"/>
      <c r="Q17" s="246"/>
    </row>
    <row r="18" spans="1:17" x14ac:dyDescent="0.2">
      <c r="A18" s="42" t="s">
        <v>76</v>
      </c>
      <c r="B18" s="163">
        <v>0</v>
      </c>
      <c r="C18" s="227">
        <v>0</v>
      </c>
      <c r="D18" s="163">
        <v>12</v>
      </c>
      <c r="E18" s="227">
        <v>6.8000000000000005E-2</v>
      </c>
      <c r="F18" s="163">
        <v>100</v>
      </c>
      <c r="G18" s="227">
        <v>0.11899999999999999</v>
      </c>
      <c r="H18" s="163">
        <v>131</v>
      </c>
      <c r="I18" s="227">
        <v>0.27800000000000002</v>
      </c>
      <c r="J18" s="163">
        <v>243</v>
      </c>
      <c r="K18" s="227">
        <v>0.161</v>
      </c>
      <c r="L18" s="163"/>
      <c r="M18" s="245" t="s">
        <v>346</v>
      </c>
      <c r="N18" s="246"/>
      <c r="P18" s="246"/>
      <c r="Q18" s="246"/>
    </row>
    <row r="19" spans="1:17" x14ac:dyDescent="0.2">
      <c r="A19" s="42" t="s">
        <v>77</v>
      </c>
      <c r="B19" s="163">
        <v>0</v>
      </c>
      <c r="C19" s="227">
        <v>0</v>
      </c>
      <c r="D19" s="163">
        <v>15</v>
      </c>
      <c r="E19" s="227">
        <v>0.88200000000000001</v>
      </c>
      <c r="F19" s="163">
        <v>47</v>
      </c>
      <c r="G19" s="227">
        <v>0.97899999999999998</v>
      </c>
      <c r="H19" s="163">
        <v>7</v>
      </c>
      <c r="I19" s="227">
        <v>1</v>
      </c>
      <c r="J19" s="163">
        <v>69</v>
      </c>
      <c r="K19" s="227">
        <v>0.93200000000000005</v>
      </c>
      <c r="L19" s="163"/>
      <c r="M19" s="245" t="s">
        <v>345</v>
      </c>
      <c r="N19" s="246"/>
      <c r="P19" s="246"/>
      <c r="Q19" s="246"/>
    </row>
    <row r="20" spans="1:17" x14ac:dyDescent="0.2">
      <c r="A20" s="42" t="s">
        <v>78</v>
      </c>
      <c r="B20" s="163">
        <v>1</v>
      </c>
      <c r="C20" s="227">
        <v>5.2999999999999999E-2</v>
      </c>
      <c r="D20" s="163">
        <v>23</v>
      </c>
      <c r="E20" s="227">
        <v>0.67600000000000005</v>
      </c>
      <c r="F20" s="163">
        <v>51</v>
      </c>
      <c r="G20" s="227">
        <v>0.76100000000000001</v>
      </c>
      <c r="H20" s="163">
        <v>11</v>
      </c>
      <c r="I20" s="227">
        <v>0.68799999999999994</v>
      </c>
      <c r="J20" s="163">
        <v>86</v>
      </c>
      <c r="K20" s="227">
        <v>0.63200000000000001</v>
      </c>
      <c r="L20" s="163"/>
      <c r="M20" s="245" t="s">
        <v>345</v>
      </c>
      <c r="N20" s="246"/>
      <c r="P20" s="246"/>
      <c r="Q20" s="246"/>
    </row>
    <row r="21" spans="1:17" x14ac:dyDescent="0.2">
      <c r="A21" s="42" t="s">
        <v>79</v>
      </c>
      <c r="B21" s="163">
        <v>2</v>
      </c>
      <c r="C21" s="227">
        <v>0.5</v>
      </c>
      <c r="D21" s="163">
        <v>14</v>
      </c>
      <c r="E21" s="227">
        <v>0.875</v>
      </c>
      <c r="F21" s="163">
        <v>33</v>
      </c>
      <c r="G21" s="227">
        <v>0.89200000000000002</v>
      </c>
      <c r="H21" s="163">
        <v>8</v>
      </c>
      <c r="I21" s="227">
        <v>0.8</v>
      </c>
      <c r="J21" s="163">
        <v>57</v>
      </c>
      <c r="K21" s="227">
        <v>0.85099999999999998</v>
      </c>
      <c r="L21" s="163"/>
      <c r="M21" s="245" t="s">
        <v>345</v>
      </c>
      <c r="N21" s="246"/>
      <c r="P21" s="246"/>
      <c r="Q21" s="246"/>
    </row>
    <row r="22" spans="1:17" x14ac:dyDescent="0.2">
      <c r="A22" s="42" t="s">
        <v>80</v>
      </c>
      <c r="B22" s="163">
        <v>0</v>
      </c>
      <c r="C22" s="227">
        <v>0</v>
      </c>
      <c r="D22" s="163">
        <v>12</v>
      </c>
      <c r="E22" s="227">
        <v>1.4999999999999999E-2</v>
      </c>
      <c r="F22" s="163">
        <v>30</v>
      </c>
      <c r="G22" s="227">
        <v>6.7000000000000004E-2</v>
      </c>
      <c r="H22" s="163">
        <v>4</v>
      </c>
      <c r="I22" s="227">
        <v>7.4999999999999997E-2</v>
      </c>
      <c r="J22" s="163">
        <v>46</v>
      </c>
      <c r="K22" s="227">
        <v>2.9000000000000001E-2</v>
      </c>
      <c r="L22" s="163"/>
      <c r="M22" s="245" t="s">
        <v>346</v>
      </c>
      <c r="N22" s="246"/>
      <c r="P22" s="246"/>
      <c r="Q22" s="246"/>
    </row>
    <row r="23" spans="1:17" x14ac:dyDescent="0.2">
      <c r="A23" s="42" t="s">
        <v>81</v>
      </c>
      <c r="B23" s="163">
        <v>4</v>
      </c>
      <c r="C23" s="227">
        <v>0.36399999999999999</v>
      </c>
      <c r="D23" s="163">
        <v>64</v>
      </c>
      <c r="E23" s="227">
        <v>0.68799999999999994</v>
      </c>
      <c r="F23" s="163">
        <v>109</v>
      </c>
      <c r="G23" s="227">
        <v>0.72199999999999998</v>
      </c>
      <c r="H23" s="163">
        <v>39</v>
      </c>
      <c r="I23" s="227">
        <v>0.88600000000000001</v>
      </c>
      <c r="J23" s="163">
        <v>216</v>
      </c>
      <c r="K23" s="227">
        <v>0.72199999999999998</v>
      </c>
      <c r="L23" s="163"/>
      <c r="M23" s="245" t="s">
        <v>345</v>
      </c>
      <c r="N23" s="246"/>
      <c r="P23" s="246"/>
      <c r="Q23" s="246"/>
    </row>
    <row r="24" spans="1:17" x14ac:dyDescent="0.2">
      <c r="A24" s="42" t="s">
        <v>10</v>
      </c>
      <c r="B24" s="163">
        <v>1</v>
      </c>
      <c r="C24" s="227">
        <v>1.4E-2</v>
      </c>
      <c r="D24" s="163">
        <v>34</v>
      </c>
      <c r="E24" s="227">
        <v>0.11799999999999999</v>
      </c>
      <c r="F24" s="163">
        <v>96</v>
      </c>
      <c r="G24" s="227">
        <v>0.186</v>
      </c>
      <c r="H24" s="163">
        <v>31</v>
      </c>
      <c r="I24" s="227">
        <v>0.19400000000000001</v>
      </c>
      <c r="J24" s="163">
        <v>162</v>
      </c>
      <c r="K24" s="227">
        <v>0.156</v>
      </c>
      <c r="L24" s="163"/>
      <c r="M24" s="245" t="s">
        <v>346</v>
      </c>
      <c r="N24" s="246"/>
      <c r="P24" s="246"/>
      <c r="Q24" s="246"/>
    </row>
    <row r="25" spans="1:17" x14ac:dyDescent="0.2">
      <c r="A25" s="42" t="s">
        <v>82</v>
      </c>
      <c r="B25" s="163">
        <v>1</v>
      </c>
      <c r="C25" s="227">
        <v>0.5</v>
      </c>
      <c r="D25" s="163">
        <v>8</v>
      </c>
      <c r="E25" s="227">
        <v>1</v>
      </c>
      <c r="F25" s="163">
        <v>29</v>
      </c>
      <c r="G25" s="227">
        <v>0.96699999999999997</v>
      </c>
      <c r="H25" s="163">
        <v>4</v>
      </c>
      <c r="I25" s="227">
        <v>1</v>
      </c>
      <c r="J25" s="163">
        <v>42</v>
      </c>
      <c r="K25" s="227">
        <v>0.95499999999999996</v>
      </c>
      <c r="L25" s="163"/>
      <c r="M25" s="245" t="s">
        <v>345</v>
      </c>
      <c r="N25" s="246"/>
      <c r="P25" s="246"/>
      <c r="Q25" s="246"/>
    </row>
    <row r="26" spans="1:17" x14ac:dyDescent="0.2">
      <c r="A26" s="42" t="s">
        <v>83</v>
      </c>
      <c r="B26" s="163">
        <v>0</v>
      </c>
      <c r="C26" s="227">
        <v>0</v>
      </c>
      <c r="D26" s="163">
        <v>12</v>
      </c>
      <c r="E26" s="227">
        <v>1.4999999999999999E-2</v>
      </c>
      <c r="F26" s="163">
        <v>1</v>
      </c>
      <c r="G26" s="227">
        <v>2E-3</v>
      </c>
      <c r="H26" s="163">
        <v>5</v>
      </c>
      <c r="I26" s="227">
        <v>3.9E-2</v>
      </c>
      <c r="J26" s="163">
        <v>18</v>
      </c>
      <c r="K26" s="227">
        <v>0.01</v>
      </c>
      <c r="L26" s="163"/>
      <c r="M26" s="245" t="s">
        <v>346</v>
      </c>
      <c r="N26" s="246"/>
      <c r="P26" s="246"/>
      <c r="Q26" s="246"/>
    </row>
    <row r="27" spans="1:17" x14ac:dyDescent="0.2">
      <c r="A27" s="42" t="s">
        <v>84</v>
      </c>
      <c r="B27" s="163">
        <v>3</v>
      </c>
      <c r="C27" s="227">
        <v>0.42899999999999999</v>
      </c>
      <c r="D27" s="163">
        <v>21</v>
      </c>
      <c r="E27" s="227">
        <v>0.875</v>
      </c>
      <c r="F27" s="163">
        <v>61</v>
      </c>
      <c r="G27" s="227">
        <v>1</v>
      </c>
      <c r="H27" s="163">
        <v>11</v>
      </c>
      <c r="I27" s="227">
        <v>0.91700000000000004</v>
      </c>
      <c r="J27" s="163">
        <v>96</v>
      </c>
      <c r="K27" s="227">
        <v>0.92300000000000004</v>
      </c>
      <c r="L27" s="163"/>
      <c r="M27" s="245" t="s">
        <v>345</v>
      </c>
      <c r="N27" s="246"/>
      <c r="P27" s="246"/>
      <c r="Q27" s="246"/>
    </row>
    <row r="28" spans="1:17" x14ac:dyDescent="0.2">
      <c r="A28" s="42" t="s">
        <v>85</v>
      </c>
      <c r="B28" s="163">
        <v>1</v>
      </c>
      <c r="C28" s="227">
        <v>1</v>
      </c>
      <c r="D28" s="163">
        <v>2</v>
      </c>
      <c r="E28" s="227">
        <v>0.28599999999999998</v>
      </c>
      <c r="F28" s="163">
        <v>9</v>
      </c>
      <c r="G28" s="227">
        <v>0.45</v>
      </c>
      <c r="H28" s="163">
        <v>10</v>
      </c>
      <c r="I28" s="227">
        <v>0.83299999999999996</v>
      </c>
      <c r="J28" s="163">
        <v>22</v>
      </c>
      <c r="K28" s="227">
        <v>0.55000000000000004</v>
      </c>
      <c r="L28" s="163"/>
      <c r="M28" s="245" t="s">
        <v>345</v>
      </c>
      <c r="N28" s="246"/>
      <c r="P28" s="246"/>
      <c r="Q28" s="246"/>
    </row>
    <row r="29" spans="1:17" x14ac:dyDescent="0.2">
      <c r="A29" s="42" t="s">
        <v>86</v>
      </c>
      <c r="B29" s="163">
        <v>1</v>
      </c>
      <c r="C29" s="227">
        <v>4.2000000000000003E-2</v>
      </c>
      <c r="D29" s="163">
        <v>138</v>
      </c>
      <c r="E29" s="227">
        <v>0.498</v>
      </c>
      <c r="F29" s="163">
        <v>343</v>
      </c>
      <c r="G29" s="227">
        <v>0.70599999999999996</v>
      </c>
      <c r="H29" s="163">
        <v>150</v>
      </c>
      <c r="I29" s="227">
        <v>0.74299999999999999</v>
      </c>
      <c r="J29" s="163">
        <v>632</v>
      </c>
      <c r="K29" s="227">
        <v>0.63900000000000001</v>
      </c>
      <c r="L29" s="163"/>
      <c r="M29" s="245" t="s">
        <v>345</v>
      </c>
      <c r="N29" s="246"/>
      <c r="P29" s="246"/>
      <c r="Q29" s="246"/>
    </row>
    <row r="30" spans="1:17" x14ac:dyDescent="0.2">
      <c r="A30" s="42" t="s">
        <v>87</v>
      </c>
      <c r="B30" s="163">
        <v>3</v>
      </c>
      <c r="C30" s="227">
        <v>2.4E-2</v>
      </c>
      <c r="D30" s="163">
        <v>48</v>
      </c>
      <c r="E30" s="227">
        <v>0.09</v>
      </c>
      <c r="F30" s="163">
        <v>59</v>
      </c>
      <c r="G30" s="227">
        <v>0.114</v>
      </c>
      <c r="H30" s="163">
        <v>19</v>
      </c>
      <c r="I30" s="227">
        <v>0.156</v>
      </c>
      <c r="J30" s="163">
        <v>129</v>
      </c>
      <c r="K30" s="227">
        <v>9.9000000000000005E-2</v>
      </c>
      <c r="L30" s="163"/>
      <c r="M30" s="245" t="s">
        <v>346</v>
      </c>
      <c r="N30" s="246"/>
      <c r="P30" s="246"/>
      <c r="Q30" s="246"/>
    </row>
    <row r="31" spans="1:17" x14ac:dyDescent="0.2">
      <c r="A31" s="42" t="s">
        <v>88</v>
      </c>
      <c r="B31" s="163">
        <v>3</v>
      </c>
      <c r="C31" s="227">
        <v>0.02</v>
      </c>
      <c r="D31" s="163">
        <v>128</v>
      </c>
      <c r="E31" s="227">
        <v>0.221</v>
      </c>
      <c r="F31" s="163">
        <v>324</v>
      </c>
      <c r="G31" s="227">
        <v>0.33300000000000002</v>
      </c>
      <c r="H31" s="163">
        <v>123</v>
      </c>
      <c r="I31" s="227">
        <v>0.40600000000000003</v>
      </c>
      <c r="J31" s="163">
        <v>578</v>
      </c>
      <c r="K31" s="227">
        <v>0.28799999999999998</v>
      </c>
      <c r="L31" s="163"/>
      <c r="M31" s="245" t="s">
        <v>345</v>
      </c>
      <c r="N31" s="246"/>
      <c r="P31" s="246"/>
      <c r="Q31" s="246"/>
    </row>
    <row r="32" spans="1:17" x14ac:dyDescent="0.2">
      <c r="A32" s="42" t="s">
        <v>89</v>
      </c>
      <c r="B32" s="163">
        <v>7</v>
      </c>
      <c r="C32" s="227">
        <v>0.26900000000000002</v>
      </c>
      <c r="D32" s="163">
        <v>82</v>
      </c>
      <c r="E32" s="227">
        <v>0.64600000000000002</v>
      </c>
      <c r="F32" s="163">
        <v>160</v>
      </c>
      <c r="G32" s="227">
        <v>0.71399999999999997</v>
      </c>
      <c r="H32" s="163">
        <v>35</v>
      </c>
      <c r="I32" s="227">
        <v>0.66</v>
      </c>
      <c r="J32" s="163">
        <v>284</v>
      </c>
      <c r="K32" s="227">
        <v>0.66</v>
      </c>
      <c r="L32" s="163"/>
      <c r="M32" s="245" t="s">
        <v>345</v>
      </c>
      <c r="N32" s="246"/>
      <c r="P32" s="246"/>
      <c r="Q32" s="246"/>
    </row>
    <row r="33" spans="1:17" x14ac:dyDescent="0.2">
      <c r="A33" s="42" t="s">
        <v>90</v>
      </c>
      <c r="B33" s="163">
        <v>0</v>
      </c>
      <c r="C33" s="227">
        <v>0</v>
      </c>
      <c r="D33" s="163">
        <v>8</v>
      </c>
      <c r="E33" s="227">
        <v>0.27600000000000002</v>
      </c>
      <c r="F33" s="163">
        <v>18</v>
      </c>
      <c r="G33" s="227">
        <v>0.46200000000000002</v>
      </c>
      <c r="H33" s="163">
        <v>3</v>
      </c>
      <c r="I33" s="227">
        <v>0.42899999999999999</v>
      </c>
      <c r="J33" s="163">
        <v>29</v>
      </c>
      <c r="K33" s="227">
        <v>0.377</v>
      </c>
      <c r="L33" s="163"/>
      <c r="M33" s="245" t="s">
        <v>345</v>
      </c>
      <c r="N33" s="246"/>
      <c r="P33" s="246"/>
      <c r="Q33" s="246"/>
    </row>
    <row r="34" spans="1:17" x14ac:dyDescent="0.2">
      <c r="A34" s="42" t="s">
        <v>91</v>
      </c>
      <c r="B34" s="163">
        <v>5</v>
      </c>
      <c r="C34" s="227">
        <v>1</v>
      </c>
      <c r="D34" s="163">
        <v>3</v>
      </c>
      <c r="E34" s="227">
        <v>1</v>
      </c>
      <c r="F34" s="163">
        <v>13</v>
      </c>
      <c r="G34" s="227">
        <v>1</v>
      </c>
      <c r="H34" s="163">
        <v>2</v>
      </c>
      <c r="I34" s="227">
        <v>1</v>
      </c>
      <c r="J34" s="163">
        <v>23</v>
      </c>
      <c r="K34" s="227">
        <v>1</v>
      </c>
      <c r="L34" s="163"/>
      <c r="M34" s="245" t="s">
        <v>345</v>
      </c>
      <c r="N34" s="246"/>
      <c r="P34" s="246"/>
      <c r="Q34" s="246"/>
    </row>
    <row r="35" spans="1:17" x14ac:dyDescent="0.2">
      <c r="A35" s="42" t="s">
        <v>92</v>
      </c>
      <c r="B35" s="163">
        <v>2</v>
      </c>
      <c r="C35" s="227">
        <v>5.2999999999999999E-2</v>
      </c>
      <c r="D35" s="163">
        <v>7</v>
      </c>
      <c r="E35" s="227">
        <v>2.7E-2</v>
      </c>
      <c r="F35" s="163">
        <v>22</v>
      </c>
      <c r="G35" s="227">
        <v>7.0999999999999994E-2</v>
      </c>
      <c r="H35" s="163">
        <v>11</v>
      </c>
      <c r="I35" s="227">
        <v>0.17199999999999999</v>
      </c>
      <c r="J35" s="163">
        <v>42</v>
      </c>
      <c r="K35" s="227">
        <v>6.2E-2</v>
      </c>
      <c r="L35" s="163"/>
      <c r="M35" s="245" t="s">
        <v>346</v>
      </c>
      <c r="N35" s="246"/>
      <c r="P35" s="246"/>
      <c r="Q35" s="246"/>
    </row>
    <row r="36" spans="1:17" x14ac:dyDescent="0.2">
      <c r="A36" s="42" t="s">
        <v>1</v>
      </c>
      <c r="B36" s="163">
        <v>6</v>
      </c>
      <c r="C36" s="227">
        <v>0.54500000000000004</v>
      </c>
      <c r="D36" s="163">
        <v>41</v>
      </c>
      <c r="E36" s="227">
        <v>0.71899999999999997</v>
      </c>
      <c r="F36" s="163">
        <v>54</v>
      </c>
      <c r="G36" s="227">
        <v>0.74</v>
      </c>
      <c r="H36" s="163">
        <v>11</v>
      </c>
      <c r="I36" s="227">
        <v>0.84599999999999997</v>
      </c>
      <c r="J36" s="163">
        <v>112</v>
      </c>
      <c r="K36" s="227">
        <v>0.72699999999999998</v>
      </c>
      <c r="L36" s="163"/>
      <c r="M36" s="245" t="s">
        <v>345</v>
      </c>
      <c r="N36" s="246"/>
      <c r="P36" s="246"/>
      <c r="Q36" s="246"/>
    </row>
    <row r="37" spans="1:17" x14ac:dyDescent="0.2">
      <c r="A37" s="42" t="s">
        <v>93</v>
      </c>
      <c r="B37" s="163">
        <v>3</v>
      </c>
      <c r="C37" s="227">
        <v>0.1</v>
      </c>
      <c r="D37" s="163">
        <v>9</v>
      </c>
      <c r="E37" s="227">
        <v>5.0999999999999997E-2</v>
      </c>
      <c r="F37" s="163">
        <v>120</v>
      </c>
      <c r="G37" s="227">
        <v>0.186</v>
      </c>
      <c r="H37" s="163">
        <v>128</v>
      </c>
      <c r="I37" s="227">
        <v>0.47899999999999998</v>
      </c>
      <c r="J37" s="163">
        <v>260</v>
      </c>
      <c r="K37" s="227">
        <v>0.23200000000000001</v>
      </c>
      <c r="L37" s="163"/>
      <c r="M37" s="245" t="s">
        <v>346</v>
      </c>
      <c r="N37" s="246"/>
      <c r="P37" s="246"/>
      <c r="Q37" s="246"/>
    </row>
    <row r="38" spans="1:17" x14ac:dyDescent="0.2">
      <c r="A38" s="42" t="s">
        <v>94</v>
      </c>
      <c r="B38" s="163">
        <v>3</v>
      </c>
      <c r="C38" s="227">
        <v>0.6</v>
      </c>
      <c r="D38" s="163">
        <v>10</v>
      </c>
      <c r="E38" s="227">
        <v>0.76900000000000002</v>
      </c>
      <c r="F38" s="163">
        <v>32</v>
      </c>
      <c r="G38" s="227">
        <v>0.72699999999999998</v>
      </c>
      <c r="H38" s="163">
        <v>9</v>
      </c>
      <c r="I38" s="227">
        <v>0.9</v>
      </c>
      <c r="J38" s="163">
        <v>54</v>
      </c>
      <c r="K38" s="227">
        <v>0.75</v>
      </c>
      <c r="L38" s="163"/>
      <c r="M38" s="245" t="s">
        <v>345</v>
      </c>
      <c r="N38" s="246"/>
      <c r="P38" s="246"/>
      <c r="Q38" s="246"/>
    </row>
    <row r="39" spans="1:17" x14ac:dyDescent="0.2">
      <c r="A39" s="42" t="s">
        <v>95</v>
      </c>
      <c r="B39" s="163">
        <v>0</v>
      </c>
      <c r="C39" s="227">
        <v>0</v>
      </c>
      <c r="D39" s="163">
        <v>12</v>
      </c>
      <c r="E39" s="227">
        <v>2.4E-2</v>
      </c>
      <c r="F39" s="163">
        <v>9</v>
      </c>
      <c r="G39" s="227">
        <v>2.1999999999999999E-2</v>
      </c>
      <c r="H39" s="163">
        <v>4</v>
      </c>
      <c r="I39" s="227">
        <v>3.5999999999999997E-2</v>
      </c>
      <c r="J39" s="163">
        <v>25</v>
      </c>
      <c r="K39" s="227">
        <v>2.1999999999999999E-2</v>
      </c>
      <c r="L39" s="163"/>
      <c r="M39" s="245" t="s">
        <v>346</v>
      </c>
      <c r="N39" s="246"/>
      <c r="P39" s="246"/>
      <c r="Q39" s="246"/>
    </row>
    <row r="40" spans="1:17" x14ac:dyDescent="0.2">
      <c r="A40" s="42" t="s">
        <v>96</v>
      </c>
      <c r="B40" s="163">
        <v>0</v>
      </c>
      <c r="C40" s="227">
        <v>0</v>
      </c>
      <c r="D40" s="163">
        <v>4</v>
      </c>
      <c r="E40" s="227">
        <v>2.1000000000000001E-2</v>
      </c>
      <c r="F40" s="163">
        <v>10</v>
      </c>
      <c r="G40" s="227">
        <v>2.3E-2</v>
      </c>
      <c r="H40" s="163">
        <v>11</v>
      </c>
      <c r="I40" s="227">
        <v>6.9000000000000006E-2</v>
      </c>
      <c r="J40" s="163">
        <v>25</v>
      </c>
      <c r="K40" s="227">
        <v>0.03</v>
      </c>
      <c r="L40" s="163"/>
      <c r="M40" s="245" t="s">
        <v>346</v>
      </c>
      <c r="N40" s="246"/>
      <c r="P40" s="246"/>
      <c r="Q40" s="246"/>
    </row>
    <row r="41" spans="1:17" x14ac:dyDescent="0.2">
      <c r="A41" s="42" t="s">
        <v>97</v>
      </c>
      <c r="B41" s="163">
        <v>27</v>
      </c>
      <c r="C41" s="227">
        <v>0.49099999999999999</v>
      </c>
      <c r="D41" s="163">
        <v>148</v>
      </c>
      <c r="E41" s="227">
        <v>0.80400000000000005</v>
      </c>
      <c r="F41" s="163">
        <v>243</v>
      </c>
      <c r="G41" s="227">
        <v>0.80500000000000005</v>
      </c>
      <c r="H41" s="163">
        <v>40</v>
      </c>
      <c r="I41" s="227">
        <v>0.85099999999999998</v>
      </c>
      <c r="J41" s="163">
        <v>458</v>
      </c>
      <c r="K41" s="227">
        <v>0.77900000000000003</v>
      </c>
      <c r="L41" s="163"/>
      <c r="M41" s="245" t="s">
        <v>345</v>
      </c>
      <c r="N41" s="246"/>
      <c r="P41" s="246"/>
      <c r="Q41" s="246"/>
    </row>
    <row r="42" spans="1:17" x14ac:dyDescent="0.2">
      <c r="A42" s="42" t="s">
        <v>98</v>
      </c>
      <c r="B42" s="163">
        <v>1</v>
      </c>
      <c r="C42" s="227">
        <v>1</v>
      </c>
      <c r="D42" s="163">
        <v>3</v>
      </c>
      <c r="E42" s="227">
        <v>1</v>
      </c>
      <c r="F42" s="163">
        <v>13</v>
      </c>
      <c r="G42" s="227">
        <v>1</v>
      </c>
      <c r="H42" s="163">
        <v>2</v>
      </c>
      <c r="I42" s="227">
        <v>1</v>
      </c>
      <c r="J42" s="163">
        <v>19</v>
      </c>
      <c r="K42" s="227">
        <v>1</v>
      </c>
      <c r="L42" s="163"/>
      <c r="M42" s="245" t="s">
        <v>345</v>
      </c>
      <c r="N42" s="246"/>
      <c r="P42" s="246"/>
      <c r="Q42" s="246"/>
    </row>
    <row r="43" spans="1:17" x14ac:dyDescent="0.2">
      <c r="A43" s="42" t="s">
        <v>99</v>
      </c>
      <c r="B43" s="163">
        <v>0</v>
      </c>
      <c r="C43" s="227">
        <v>0</v>
      </c>
      <c r="D43" s="163">
        <v>4</v>
      </c>
      <c r="E43" s="227">
        <v>0.11799999999999999</v>
      </c>
      <c r="F43" s="163">
        <v>15</v>
      </c>
      <c r="G43" s="227">
        <v>0.13900000000000001</v>
      </c>
      <c r="H43" s="163">
        <v>9</v>
      </c>
      <c r="I43" s="227">
        <v>0.23699999999999999</v>
      </c>
      <c r="J43" s="163">
        <v>28</v>
      </c>
      <c r="K43" s="227">
        <v>0.151</v>
      </c>
      <c r="L43" s="163"/>
      <c r="M43" s="245" t="s">
        <v>345</v>
      </c>
      <c r="N43" s="246"/>
      <c r="P43" s="246"/>
      <c r="Q43" s="246"/>
    </row>
    <row r="44" spans="1:17" x14ac:dyDescent="0.2">
      <c r="A44" s="42" t="s">
        <v>100</v>
      </c>
      <c r="B44" s="163">
        <v>0</v>
      </c>
      <c r="C44" s="227">
        <v>0</v>
      </c>
      <c r="D44" s="163">
        <v>2</v>
      </c>
      <c r="E44" s="227">
        <v>1.2E-2</v>
      </c>
      <c r="F44" s="163">
        <v>4</v>
      </c>
      <c r="G44" s="227">
        <v>1.4999999999999999E-2</v>
      </c>
      <c r="H44" s="163">
        <v>3</v>
      </c>
      <c r="I44" s="227">
        <v>1.6E-2</v>
      </c>
      <c r="J44" s="163">
        <v>9</v>
      </c>
      <c r="K44" s="227">
        <v>1.4E-2</v>
      </c>
      <c r="L44" s="163"/>
      <c r="M44" s="245" t="s">
        <v>346</v>
      </c>
      <c r="N44" s="246"/>
      <c r="P44" s="246"/>
      <c r="Q44" s="246"/>
    </row>
    <row r="45" spans="1:17" x14ac:dyDescent="0.2">
      <c r="A45" s="42" t="s">
        <v>101</v>
      </c>
      <c r="B45" s="163">
        <v>0</v>
      </c>
      <c r="C45" s="227">
        <v>0</v>
      </c>
      <c r="D45" s="163">
        <v>11</v>
      </c>
      <c r="E45" s="227">
        <v>0.68799999999999994</v>
      </c>
      <c r="F45" s="163">
        <v>14</v>
      </c>
      <c r="G45" s="227">
        <v>0.63600000000000001</v>
      </c>
      <c r="H45" s="163">
        <v>10</v>
      </c>
      <c r="I45" s="227">
        <v>0.83299999999999996</v>
      </c>
      <c r="J45" s="163">
        <v>35</v>
      </c>
      <c r="K45" s="227">
        <v>0.66</v>
      </c>
      <c r="L45" s="163"/>
      <c r="M45" s="245" t="s">
        <v>345</v>
      </c>
      <c r="N45" s="246"/>
      <c r="P45" s="246"/>
      <c r="Q45" s="246"/>
    </row>
    <row r="46" spans="1:17" x14ac:dyDescent="0.2">
      <c r="A46" s="42" t="s">
        <v>102</v>
      </c>
      <c r="B46" s="163">
        <v>0</v>
      </c>
      <c r="C46" s="227">
        <v>0</v>
      </c>
      <c r="D46" s="163">
        <v>25</v>
      </c>
      <c r="E46" s="227">
        <v>4.9000000000000002E-2</v>
      </c>
      <c r="F46" s="163">
        <v>21</v>
      </c>
      <c r="G46" s="227">
        <v>6.0999999999999999E-2</v>
      </c>
      <c r="H46" s="163">
        <v>7</v>
      </c>
      <c r="I46" s="227">
        <v>0.13500000000000001</v>
      </c>
      <c r="J46" s="163">
        <v>53</v>
      </c>
      <c r="K46" s="227">
        <v>4.7E-2</v>
      </c>
      <c r="L46" s="163"/>
      <c r="M46" s="245" t="s">
        <v>346</v>
      </c>
      <c r="N46" s="246"/>
      <c r="P46" s="246"/>
      <c r="Q46" s="246"/>
    </row>
    <row r="47" spans="1:17" x14ac:dyDescent="0.2">
      <c r="A47" s="42" t="s">
        <v>103</v>
      </c>
      <c r="B47" s="163">
        <v>2</v>
      </c>
      <c r="C47" s="227">
        <v>8.3000000000000004E-2</v>
      </c>
      <c r="D47" s="163">
        <v>9</v>
      </c>
      <c r="E47" s="227">
        <v>3.2000000000000001E-2</v>
      </c>
      <c r="F47" s="163">
        <v>8</v>
      </c>
      <c r="G47" s="227">
        <v>2.5999999999999999E-2</v>
      </c>
      <c r="H47" s="163">
        <v>3</v>
      </c>
      <c r="I47" s="227">
        <v>3.6999999999999998E-2</v>
      </c>
      <c r="J47" s="163">
        <v>22</v>
      </c>
      <c r="K47" s="227">
        <v>3.2000000000000001E-2</v>
      </c>
      <c r="L47" s="163"/>
      <c r="M47" s="245" t="s">
        <v>346</v>
      </c>
      <c r="N47" s="246"/>
      <c r="P47" s="246"/>
      <c r="Q47" s="246"/>
    </row>
    <row r="48" spans="1:17" x14ac:dyDescent="0.2">
      <c r="A48" s="42" t="s">
        <v>15</v>
      </c>
      <c r="B48" s="163">
        <v>5</v>
      </c>
      <c r="C48" s="227">
        <v>2E-3</v>
      </c>
      <c r="D48" s="163">
        <v>43</v>
      </c>
      <c r="E48" s="227">
        <v>2.1000000000000001E-2</v>
      </c>
      <c r="F48" s="163">
        <v>13</v>
      </c>
      <c r="G48" s="227">
        <v>4.1000000000000002E-2</v>
      </c>
      <c r="H48" s="163">
        <v>15</v>
      </c>
      <c r="I48" s="227">
        <v>0.24199999999999999</v>
      </c>
      <c r="J48" s="163">
        <v>76</v>
      </c>
      <c r="K48" s="227">
        <v>1.7000000000000001E-2</v>
      </c>
      <c r="L48" s="163"/>
      <c r="M48" s="245" t="s">
        <v>346</v>
      </c>
      <c r="N48" s="246"/>
      <c r="P48" s="246"/>
      <c r="Q48" s="246"/>
    </row>
    <row r="49" spans="1:17" x14ac:dyDescent="0.2">
      <c r="A49" s="42" t="s">
        <v>11</v>
      </c>
      <c r="B49" s="163">
        <v>0</v>
      </c>
      <c r="C49" s="227">
        <v>0</v>
      </c>
      <c r="D49" s="163">
        <v>17</v>
      </c>
      <c r="E49" s="227">
        <v>0.19800000000000001</v>
      </c>
      <c r="F49" s="163">
        <v>218</v>
      </c>
      <c r="G49" s="227">
        <v>0.41099999999999998</v>
      </c>
      <c r="H49" s="163">
        <v>204</v>
      </c>
      <c r="I49" s="227">
        <v>0.63200000000000001</v>
      </c>
      <c r="J49" s="163">
        <v>439</v>
      </c>
      <c r="K49" s="227">
        <v>0.46400000000000002</v>
      </c>
      <c r="L49" s="163"/>
      <c r="M49" s="245" t="s">
        <v>346</v>
      </c>
      <c r="N49" s="246"/>
      <c r="P49" s="246"/>
      <c r="Q49" s="246"/>
    </row>
    <row r="50" spans="1:17" x14ac:dyDescent="0.2">
      <c r="A50" s="42" t="s">
        <v>2</v>
      </c>
      <c r="B50" s="163">
        <v>10</v>
      </c>
      <c r="C50" s="227">
        <v>0.32300000000000001</v>
      </c>
      <c r="D50" s="163">
        <v>94</v>
      </c>
      <c r="E50" s="227">
        <v>0.87</v>
      </c>
      <c r="F50" s="163">
        <v>134</v>
      </c>
      <c r="G50" s="227">
        <v>0.68700000000000006</v>
      </c>
      <c r="H50" s="163">
        <v>47</v>
      </c>
      <c r="I50" s="227">
        <v>0.83899999999999997</v>
      </c>
      <c r="J50" s="163">
        <v>285</v>
      </c>
      <c r="K50" s="227">
        <v>0.73099999999999998</v>
      </c>
      <c r="L50" s="163"/>
      <c r="M50" s="245" t="s">
        <v>345</v>
      </c>
      <c r="N50" s="246"/>
      <c r="P50" s="246"/>
      <c r="Q50" s="246"/>
    </row>
    <row r="51" spans="1:17" x14ac:dyDescent="0.2">
      <c r="A51" s="42" t="s">
        <v>104</v>
      </c>
      <c r="B51" s="163">
        <v>0</v>
      </c>
      <c r="C51" s="227">
        <v>0</v>
      </c>
      <c r="D51" s="163">
        <v>14</v>
      </c>
      <c r="E51" s="227">
        <v>0.38900000000000001</v>
      </c>
      <c r="F51" s="163">
        <v>69</v>
      </c>
      <c r="G51" s="227">
        <v>0.65700000000000003</v>
      </c>
      <c r="H51" s="163">
        <v>64</v>
      </c>
      <c r="I51" s="227">
        <v>0.88900000000000001</v>
      </c>
      <c r="J51" s="163">
        <v>147</v>
      </c>
      <c r="K51" s="227">
        <v>0.68400000000000005</v>
      </c>
      <c r="L51" s="163"/>
      <c r="M51" s="245" t="s">
        <v>345</v>
      </c>
      <c r="N51" s="246"/>
      <c r="P51" s="246"/>
      <c r="Q51" s="246"/>
    </row>
    <row r="52" spans="1:17" x14ac:dyDescent="0.2">
      <c r="A52" s="42" t="s">
        <v>105</v>
      </c>
      <c r="B52" s="163">
        <v>7</v>
      </c>
      <c r="C52" s="227">
        <v>0.77800000000000002</v>
      </c>
      <c r="D52" s="163">
        <v>59</v>
      </c>
      <c r="E52" s="227">
        <v>0.89400000000000002</v>
      </c>
      <c r="F52" s="163">
        <v>69</v>
      </c>
      <c r="G52" s="227">
        <v>0.75800000000000001</v>
      </c>
      <c r="H52" s="163">
        <v>12</v>
      </c>
      <c r="I52" s="227">
        <v>0.75</v>
      </c>
      <c r="J52" s="163">
        <v>147</v>
      </c>
      <c r="K52" s="227">
        <v>0.80800000000000005</v>
      </c>
      <c r="L52" s="163"/>
      <c r="M52" s="245" t="s">
        <v>345</v>
      </c>
      <c r="N52" s="246"/>
      <c r="P52" s="246"/>
      <c r="Q52" s="246"/>
    </row>
    <row r="53" spans="1:17" x14ac:dyDescent="0.2">
      <c r="A53" s="42" t="s">
        <v>106</v>
      </c>
      <c r="B53" s="163">
        <v>0</v>
      </c>
      <c r="C53" s="227">
        <v>0</v>
      </c>
      <c r="D53" s="163">
        <v>7</v>
      </c>
      <c r="E53" s="227">
        <v>1.7000000000000001E-2</v>
      </c>
      <c r="F53" s="163">
        <v>14</v>
      </c>
      <c r="G53" s="227">
        <v>2.1000000000000001E-2</v>
      </c>
      <c r="H53" s="163">
        <v>16</v>
      </c>
      <c r="I53" s="227">
        <v>5.3999999999999999E-2</v>
      </c>
      <c r="J53" s="163">
        <v>37</v>
      </c>
      <c r="K53" s="227">
        <v>2.5000000000000001E-2</v>
      </c>
      <c r="L53" s="163"/>
      <c r="M53" s="245" t="s">
        <v>346</v>
      </c>
      <c r="N53" s="246"/>
      <c r="P53" s="246"/>
      <c r="Q53" s="246"/>
    </row>
    <row r="54" spans="1:17" x14ac:dyDescent="0.2">
      <c r="A54" s="42" t="s">
        <v>107</v>
      </c>
      <c r="B54" s="163">
        <v>1</v>
      </c>
      <c r="C54" s="227">
        <v>5.0000000000000001E-3</v>
      </c>
      <c r="D54" s="163">
        <v>15</v>
      </c>
      <c r="E54" s="227">
        <v>2.8000000000000001E-2</v>
      </c>
      <c r="F54" s="163">
        <v>16</v>
      </c>
      <c r="G54" s="227">
        <v>0.05</v>
      </c>
      <c r="H54" s="163">
        <v>5</v>
      </c>
      <c r="I54" s="227">
        <v>7.3999999999999996E-2</v>
      </c>
      <c r="J54" s="163">
        <v>37</v>
      </c>
      <c r="K54" s="227">
        <v>3.2000000000000001E-2</v>
      </c>
      <c r="L54" s="163"/>
      <c r="M54" s="245" t="s">
        <v>346</v>
      </c>
      <c r="N54" s="246"/>
      <c r="P54" s="246"/>
      <c r="Q54" s="246"/>
    </row>
    <row r="55" spans="1:17" x14ac:dyDescent="0.2">
      <c r="A55" s="42" t="s">
        <v>108</v>
      </c>
      <c r="B55" s="163">
        <v>0</v>
      </c>
      <c r="C55" s="227">
        <v>0</v>
      </c>
      <c r="D55" s="163">
        <v>3</v>
      </c>
      <c r="E55" s="227">
        <v>0.2</v>
      </c>
      <c r="F55" s="163">
        <v>35</v>
      </c>
      <c r="G55" s="227">
        <v>0.52200000000000002</v>
      </c>
      <c r="H55" s="163">
        <v>30</v>
      </c>
      <c r="I55" s="227">
        <v>0.76900000000000002</v>
      </c>
      <c r="J55" s="163">
        <v>68</v>
      </c>
      <c r="K55" s="227">
        <v>0.54400000000000004</v>
      </c>
      <c r="L55" s="163"/>
      <c r="M55" s="245" t="s">
        <v>345</v>
      </c>
      <c r="N55" s="246"/>
      <c r="P55" s="246"/>
      <c r="Q55" s="246"/>
    </row>
    <row r="56" spans="1:17" x14ac:dyDescent="0.2">
      <c r="A56" s="42" t="s">
        <v>109</v>
      </c>
      <c r="B56" s="163">
        <v>2</v>
      </c>
      <c r="C56" s="227">
        <v>6.0000000000000001E-3</v>
      </c>
      <c r="D56" s="163">
        <v>12</v>
      </c>
      <c r="E56" s="227">
        <v>1.2E-2</v>
      </c>
      <c r="F56" s="163">
        <v>20</v>
      </c>
      <c r="G56" s="227">
        <v>3.6999999999999998E-2</v>
      </c>
      <c r="H56" s="163">
        <v>12</v>
      </c>
      <c r="I56" s="227">
        <v>0.154</v>
      </c>
      <c r="J56" s="163">
        <v>46</v>
      </c>
      <c r="K56" s="227">
        <v>2.3E-2</v>
      </c>
      <c r="L56" s="163"/>
      <c r="M56" s="245" t="s">
        <v>346</v>
      </c>
      <c r="N56" s="246"/>
      <c r="P56" s="246"/>
      <c r="Q56" s="246"/>
    </row>
    <row r="57" spans="1:17" x14ac:dyDescent="0.2">
      <c r="A57" s="42" t="s">
        <v>131</v>
      </c>
      <c r="B57" s="163">
        <v>1</v>
      </c>
      <c r="C57" s="227">
        <v>4.8000000000000001E-2</v>
      </c>
      <c r="D57" s="163">
        <v>29</v>
      </c>
      <c r="E57" s="227">
        <v>0.124</v>
      </c>
      <c r="F57" s="163">
        <v>91</v>
      </c>
      <c r="G57" s="227">
        <v>0.17399999999999999</v>
      </c>
      <c r="H57" s="163">
        <v>29</v>
      </c>
      <c r="I57" s="227">
        <v>0.152</v>
      </c>
      <c r="J57" s="163">
        <v>150</v>
      </c>
      <c r="K57" s="227">
        <v>0.155</v>
      </c>
      <c r="L57" s="163"/>
      <c r="M57" s="245" t="s">
        <v>346</v>
      </c>
      <c r="N57" s="246"/>
      <c r="P57" s="246"/>
      <c r="Q57" s="246"/>
    </row>
    <row r="58" spans="1:17" x14ac:dyDescent="0.2">
      <c r="A58" s="42" t="s">
        <v>110</v>
      </c>
      <c r="B58" s="163">
        <v>0</v>
      </c>
      <c r="C58" s="227">
        <v>0</v>
      </c>
      <c r="D58" s="163">
        <v>5</v>
      </c>
      <c r="E58" s="227">
        <v>0.161</v>
      </c>
      <c r="F58" s="163">
        <v>23</v>
      </c>
      <c r="G58" s="227">
        <v>0.46899999999999997</v>
      </c>
      <c r="H58" s="163">
        <v>4</v>
      </c>
      <c r="I58" s="227">
        <v>0.66700000000000004</v>
      </c>
      <c r="J58" s="163">
        <v>32</v>
      </c>
      <c r="K58" s="227">
        <v>0.35599999999999998</v>
      </c>
      <c r="L58" s="163"/>
      <c r="M58" s="245" t="s">
        <v>345</v>
      </c>
      <c r="N58" s="246"/>
      <c r="P58" s="246"/>
      <c r="Q58" s="246"/>
    </row>
    <row r="59" spans="1:17" x14ac:dyDescent="0.2">
      <c r="A59" s="42" t="s">
        <v>111</v>
      </c>
      <c r="B59" s="163">
        <v>0</v>
      </c>
      <c r="C59" s="227">
        <v>0</v>
      </c>
      <c r="D59" s="163">
        <v>4</v>
      </c>
      <c r="E59" s="227">
        <v>0.28599999999999998</v>
      </c>
      <c r="F59" s="163">
        <v>25</v>
      </c>
      <c r="G59" s="227">
        <v>0.64100000000000001</v>
      </c>
      <c r="H59" s="163">
        <v>4</v>
      </c>
      <c r="I59" s="227">
        <v>0.57099999999999995</v>
      </c>
      <c r="J59" s="163">
        <v>33</v>
      </c>
      <c r="K59" s="227">
        <v>0.54100000000000004</v>
      </c>
      <c r="L59" s="163"/>
      <c r="M59" s="245" t="s">
        <v>345</v>
      </c>
      <c r="N59" s="246"/>
      <c r="P59" s="246"/>
      <c r="Q59" s="246"/>
    </row>
    <row r="60" spans="1:17" x14ac:dyDescent="0.2">
      <c r="A60" s="42" t="s">
        <v>112</v>
      </c>
      <c r="B60" s="163">
        <v>0</v>
      </c>
      <c r="C60" s="227">
        <v>0</v>
      </c>
      <c r="D60" s="163">
        <v>7</v>
      </c>
      <c r="E60" s="227">
        <v>0.5</v>
      </c>
      <c r="F60" s="163">
        <v>20</v>
      </c>
      <c r="G60" s="227">
        <v>0.74099999999999999</v>
      </c>
      <c r="H60" s="163">
        <v>6</v>
      </c>
      <c r="I60" s="227">
        <v>0.75</v>
      </c>
      <c r="J60" s="163">
        <v>33</v>
      </c>
      <c r="K60" s="227">
        <v>0.66</v>
      </c>
      <c r="L60" s="163"/>
      <c r="M60" s="245" t="s">
        <v>345</v>
      </c>
      <c r="N60" s="246"/>
      <c r="P60" s="246"/>
      <c r="Q60" s="246"/>
    </row>
    <row r="61" spans="1:17" s="38" customFormat="1" x14ac:dyDescent="0.2">
      <c r="A61" s="42" t="s">
        <v>113</v>
      </c>
      <c r="B61" s="163">
        <v>1</v>
      </c>
      <c r="C61" s="227">
        <v>0.2</v>
      </c>
      <c r="D61" s="163">
        <v>0</v>
      </c>
      <c r="E61" s="227">
        <v>0</v>
      </c>
      <c r="F61" s="163">
        <v>2</v>
      </c>
      <c r="G61" s="227">
        <v>1.4E-2</v>
      </c>
      <c r="H61" s="163">
        <v>69</v>
      </c>
      <c r="I61" s="227">
        <v>0.59499999999999997</v>
      </c>
      <c r="J61" s="163">
        <v>72</v>
      </c>
      <c r="K61" s="227">
        <v>0.249</v>
      </c>
      <c r="L61" s="163"/>
      <c r="M61" s="245" t="s">
        <v>346</v>
      </c>
      <c r="N61" s="246"/>
      <c r="P61" s="246"/>
      <c r="Q61" s="246"/>
    </row>
    <row r="62" spans="1:17" x14ac:dyDescent="0.2">
      <c r="A62" s="42" t="s">
        <v>114</v>
      </c>
      <c r="B62" s="163">
        <v>8</v>
      </c>
      <c r="C62" s="227">
        <v>0.8</v>
      </c>
      <c r="D62" s="163">
        <v>17</v>
      </c>
      <c r="E62" s="227">
        <v>0.89500000000000002</v>
      </c>
      <c r="F62" s="163">
        <v>40</v>
      </c>
      <c r="G62" s="227">
        <v>0.97599999999999998</v>
      </c>
      <c r="H62" s="163">
        <v>5</v>
      </c>
      <c r="I62" s="227">
        <v>1</v>
      </c>
      <c r="J62" s="163">
        <v>70</v>
      </c>
      <c r="K62" s="227">
        <v>0.93300000000000005</v>
      </c>
      <c r="L62" s="163"/>
      <c r="M62" s="245" t="s">
        <v>345</v>
      </c>
      <c r="N62" s="246"/>
      <c r="P62" s="246"/>
      <c r="Q62" s="246"/>
    </row>
    <row r="63" spans="1:17" x14ac:dyDescent="0.2">
      <c r="A63" s="42" t="s">
        <v>115</v>
      </c>
      <c r="B63" s="163">
        <v>0</v>
      </c>
      <c r="C63" s="227">
        <v>0</v>
      </c>
      <c r="D63" s="163">
        <v>3</v>
      </c>
      <c r="E63" s="227">
        <v>3.0000000000000001E-3</v>
      </c>
      <c r="F63" s="163">
        <v>6</v>
      </c>
      <c r="G63" s="227">
        <v>2.4E-2</v>
      </c>
      <c r="H63" s="163">
        <v>2</v>
      </c>
      <c r="I63" s="227">
        <v>6.0999999999999999E-2</v>
      </c>
      <c r="J63" s="163">
        <v>11</v>
      </c>
      <c r="K63" s="227">
        <v>6.0000000000000001E-3</v>
      </c>
      <c r="L63" s="163"/>
      <c r="M63" s="245" t="s">
        <v>346</v>
      </c>
      <c r="N63" s="246"/>
      <c r="P63" s="246"/>
      <c r="Q63" s="246"/>
    </row>
    <row r="64" spans="1:17" x14ac:dyDescent="0.2">
      <c r="A64" s="42" t="s">
        <v>116</v>
      </c>
      <c r="B64" s="163">
        <v>0</v>
      </c>
      <c r="C64" s="227">
        <v>0</v>
      </c>
      <c r="D64" s="163">
        <v>6</v>
      </c>
      <c r="E64" s="227">
        <v>0.75</v>
      </c>
      <c r="F64" s="163">
        <v>9</v>
      </c>
      <c r="G64" s="227">
        <v>0.9</v>
      </c>
      <c r="H64" s="163">
        <v>1</v>
      </c>
      <c r="I64" s="227">
        <v>1</v>
      </c>
      <c r="J64" s="163">
        <v>16</v>
      </c>
      <c r="K64" s="227">
        <v>0.84199999999999997</v>
      </c>
      <c r="L64" s="163"/>
      <c r="M64" s="245" t="s">
        <v>345</v>
      </c>
      <c r="N64" s="246"/>
      <c r="P64" s="246"/>
      <c r="Q64" s="246"/>
    </row>
    <row r="65" spans="1:17" x14ac:dyDescent="0.2">
      <c r="A65" s="42" t="s">
        <v>117</v>
      </c>
      <c r="B65" s="163">
        <v>0</v>
      </c>
      <c r="C65" s="227">
        <v>0</v>
      </c>
      <c r="D65" s="163">
        <v>0</v>
      </c>
      <c r="E65" s="227">
        <v>0</v>
      </c>
      <c r="F65" s="163">
        <v>1</v>
      </c>
      <c r="G65" s="227">
        <v>0.16700000000000001</v>
      </c>
      <c r="H65" s="163">
        <v>1</v>
      </c>
      <c r="I65" s="227">
        <v>0.33300000000000002</v>
      </c>
      <c r="J65" s="163">
        <v>2</v>
      </c>
      <c r="K65" s="227">
        <v>0.16700000000000001</v>
      </c>
      <c r="L65" s="163"/>
      <c r="M65" s="245" t="s">
        <v>345</v>
      </c>
      <c r="N65" s="246"/>
      <c r="P65" s="246"/>
      <c r="Q65" s="246"/>
    </row>
    <row r="66" spans="1:17" x14ac:dyDescent="0.2">
      <c r="A66" s="42" t="s">
        <v>118</v>
      </c>
      <c r="B66" s="163">
        <v>1</v>
      </c>
      <c r="C66" s="227">
        <v>0.14299999999999999</v>
      </c>
      <c r="D66" s="163">
        <v>37</v>
      </c>
      <c r="E66" s="227">
        <v>0.755</v>
      </c>
      <c r="F66" s="163">
        <v>63</v>
      </c>
      <c r="G66" s="227">
        <v>0.88700000000000001</v>
      </c>
      <c r="H66" s="163">
        <v>16</v>
      </c>
      <c r="I66" s="227">
        <v>1</v>
      </c>
      <c r="J66" s="163">
        <v>117</v>
      </c>
      <c r="K66" s="227">
        <v>0.81799999999999995</v>
      </c>
      <c r="L66" s="163"/>
      <c r="M66" s="245" t="s">
        <v>345</v>
      </c>
      <c r="N66" s="246"/>
      <c r="P66" s="246"/>
      <c r="Q66" s="246"/>
    </row>
    <row r="67" spans="1:17" x14ac:dyDescent="0.2">
      <c r="A67" s="42" t="s">
        <v>119</v>
      </c>
      <c r="B67" s="163">
        <v>5</v>
      </c>
      <c r="C67" s="227">
        <v>0.71399999999999997</v>
      </c>
      <c r="D67" s="163">
        <v>18</v>
      </c>
      <c r="E67" s="227">
        <v>0.9</v>
      </c>
      <c r="F67" s="163">
        <v>56</v>
      </c>
      <c r="G67" s="227">
        <v>0.91800000000000004</v>
      </c>
      <c r="H67" s="163">
        <v>13</v>
      </c>
      <c r="I67" s="227">
        <v>0.81299999999999994</v>
      </c>
      <c r="J67" s="163">
        <v>92</v>
      </c>
      <c r="K67" s="227">
        <v>0.88500000000000001</v>
      </c>
      <c r="L67" s="163"/>
      <c r="M67" s="245" t="s">
        <v>345</v>
      </c>
      <c r="N67" s="246"/>
      <c r="P67" s="246"/>
      <c r="Q67" s="246"/>
    </row>
    <row r="68" spans="1:17" x14ac:dyDescent="0.2">
      <c r="A68" s="42" t="s">
        <v>120</v>
      </c>
      <c r="B68" s="163">
        <v>0</v>
      </c>
      <c r="C68" s="227">
        <v>0</v>
      </c>
      <c r="D68" s="163">
        <v>7</v>
      </c>
      <c r="E68" s="227">
        <v>7.0000000000000001E-3</v>
      </c>
      <c r="F68" s="163">
        <v>2</v>
      </c>
      <c r="G68" s="227">
        <v>8.0000000000000002E-3</v>
      </c>
      <c r="H68" s="163">
        <v>1</v>
      </c>
      <c r="I68" s="227">
        <v>1.6E-2</v>
      </c>
      <c r="J68" s="163">
        <v>10</v>
      </c>
      <c r="K68" s="227">
        <v>5.0000000000000001E-3</v>
      </c>
      <c r="L68" s="163"/>
      <c r="M68" s="245" t="s">
        <v>346</v>
      </c>
      <c r="N68" s="246"/>
      <c r="P68" s="246"/>
      <c r="Q68" s="246"/>
    </row>
    <row r="69" spans="1:17" x14ac:dyDescent="0.2">
      <c r="A69" s="42" t="s">
        <v>121</v>
      </c>
      <c r="B69" s="163">
        <v>0</v>
      </c>
      <c r="C69" s="227">
        <v>0</v>
      </c>
      <c r="D69" s="163">
        <v>8</v>
      </c>
      <c r="E69" s="227">
        <v>0.8</v>
      </c>
      <c r="F69" s="163">
        <v>12</v>
      </c>
      <c r="G69" s="227">
        <v>0.57099999999999995</v>
      </c>
      <c r="H69" s="163">
        <v>6</v>
      </c>
      <c r="I69" s="227">
        <v>0.85699999999999998</v>
      </c>
      <c r="J69" s="163">
        <v>26</v>
      </c>
      <c r="K69" s="227">
        <v>0.66700000000000004</v>
      </c>
      <c r="L69" s="163"/>
      <c r="M69" s="245" t="s">
        <v>345</v>
      </c>
      <c r="N69" s="246"/>
      <c r="P69" s="246"/>
      <c r="Q69" s="246"/>
    </row>
    <row r="70" spans="1:17" x14ac:dyDescent="0.2">
      <c r="A70" s="42" t="s">
        <v>122</v>
      </c>
      <c r="B70" s="163">
        <v>0</v>
      </c>
      <c r="C70" s="227">
        <v>0</v>
      </c>
      <c r="D70" s="163">
        <v>3</v>
      </c>
      <c r="E70" s="227">
        <v>0.115</v>
      </c>
      <c r="F70" s="163">
        <v>10</v>
      </c>
      <c r="G70" s="227">
        <v>8.7999999999999995E-2</v>
      </c>
      <c r="H70" s="163">
        <v>6</v>
      </c>
      <c r="I70" s="227">
        <v>8.6999999999999994E-2</v>
      </c>
      <c r="J70" s="163">
        <v>19</v>
      </c>
      <c r="K70" s="227">
        <v>8.8999999999999996E-2</v>
      </c>
      <c r="L70" s="163"/>
      <c r="M70" s="245" t="s">
        <v>345</v>
      </c>
      <c r="N70" s="246"/>
      <c r="P70" s="246"/>
      <c r="Q70" s="246"/>
    </row>
    <row r="71" spans="1:17" x14ac:dyDescent="0.2">
      <c r="A71" s="42" t="s">
        <v>3</v>
      </c>
      <c r="B71" s="163">
        <v>7</v>
      </c>
      <c r="C71" s="227">
        <v>0.7</v>
      </c>
      <c r="D71" s="163">
        <v>35</v>
      </c>
      <c r="E71" s="227">
        <v>0.92100000000000004</v>
      </c>
      <c r="F71" s="163">
        <v>46</v>
      </c>
      <c r="G71" s="227">
        <v>0.86799999999999999</v>
      </c>
      <c r="H71" s="163">
        <v>11</v>
      </c>
      <c r="I71" s="227">
        <v>0.91700000000000004</v>
      </c>
      <c r="J71" s="163">
        <v>99</v>
      </c>
      <c r="K71" s="227">
        <v>0.876</v>
      </c>
      <c r="L71" s="163"/>
      <c r="M71" s="245" t="s">
        <v>345</v>
      </c>
      <c r="N71" s="246"/>
      <c r="P71" s="246"/>
      <c r="Q71" s="246"/>
    </row>
    <row r="72" spans="1:17" x14ac:dyDescent="0.2">
      <c r="A72" s="42" t="s">
        <v>123</v>
      </c>
      <c r="B72" s="163">
        <v>1</v>
      </c>
      <c r="C72" s="227">
        <v>1</v>
      </c>
      <c r="D72" s="163">
        <v>2</v>
      </c>
      <c r="E72" s="227">
        <v>0.66700000000000004</v>
      </c>
      <c r="F72" s="163">
        <v>14</v>
      </c>
      <c r="G72" s="227">
        <v>1</v>
      </c>
      <c r="H72" s="163">
        <v>7</v>
      </c>
      <c r="I72" s="227">
        <v>1</v>
      </c>
      <c r="J72" s="163">
        <v>24</v>
      </c>
      <c r="K72" s="227">
        <v>0.96</v>
      </c>
      <c r="L72" s="163"/>
      <c r="M72" s="245" t="s">
        <v>345</v>
      </c>
      <c r="N72" s="246"/>
      <c r="P72" s="246"/>
      <c r="Q72" s="246"/>
    </row>
    <row r="73" spans="1:17" x14ac:dyDescent="0.2">
      <c r="A73" s="42" t="s">
        <v>4</v>
      </c>
      <c r="B73" s="163">
        <v>2</v>
      </c>
      <c r="C73" s="227">
        <v>0.4</v>
      </c>
      <c r="D73" s="163">
        <v>52</v>
      </c>
      <c r="E73" s="227">
        <v>0.91200000000000003</v>
      </c>
      <c r="F73" s="163">
        <v>80</v>
      </c>
      <c r="G73" s="227">
        <v>0.77700000000000002</v>
      </c>
      <c r="H73" s="163">
        <v>28</v>
      </c>
      <c r="I73" s="227">
        <v>0.875</v>
      </c>
      <c r="J73" s="163">
        <v>162</v>
      </c>
      <c r="K73" s="227">
        <v>0.82199999999999995</v>
      </c>
      <c r="L73" s="163"/>
      <c r="M73" s="245" t="s">
        <v>345</v>
      </c>
      <c r="N73" s="246"/>
      <c r="P73" s="246"/>
      <c r="Q73" s="246"/>
    </row>
    <row r="74" spans="1:17" x14ac:dyDescent="0.2">
      <c r="A74" s="42" t="s">
        <v>5</v>
      </c>
      <c r="B74" s="163">
        <v>4</v>
      </c>
      <c r="C74" s="227">
        <v>0.21099999999999999</v>
      </c>
      <c r="D74" s="163">
        <v>64</v>
      </c>
      <c r="E74" s="227">
        <v>0.53800000000000003</v>
      </c>
      <c r="F74" s="163">
        <v>60</v>
      </c>
      <c r="G74" s="227">
        <v>0.47199999999999998</v>
      </c>
      <c r="H74" s="163">
        <v>19</v>
      </c>
      <c r="I74" s="227">
        <v>0.46300000000000002</v>
      </c>
      <c r="J74" s="163">
        <v>147</v>
      </c>
      <c r="K74" s="227">
        <v>0.48</v>
      </c>
      <c r="L74" s="163"/>
      <c r="M74" s="245" t="s">
        <v>345</v>
      </c>
      <c r="N74" s="246"/>
      <c r="P74" s="246"/>
      <c r="Q74" s="246"/>
    </row>
    <row r="75" spans="1:17" x14ac:dyDescent="0.2">
      <c r="A75" s="42" t="s">
        <v>124</v>
      </c>
      <c r="B75" s="163">
        <v>0</v>
      </c>
      <c r="C75" s="227">
        <v>0</v>
      </c>
      <c r="D75" s="163">
        <v>40</v>
      </c>
      <c r="E75" s="227">
        <v>0.69</v>
      </c>
      <c r="F75" s="163">
        <v>117</v>
      </c>
      <c r="G75" s="227">
        <v>0.82399999999999995</v>
      </c>
      <c r="H75" s="163">
        <v>31</v>
      </c>
      <c r="I75" s="227">
        <v>0.70499999999999996</v>
      </c>
      <c r="J75" s="163">
        <v>188</v>
      </c>
      <c r="K75" s="227">
        <v>0.72299999999999998</v>
      </c>
      <c r="L75" s="163"/>
      <c r="M75" s="245" t="s">
        <v>345</v>
      </c>
      <c r="N75" s="246"/>
      <c r="P75" s="246"/>
      <c r="Q75" s="246"/>
    </row>
    <row r="76" spans="1:17" x14ac:dyDescent="0.2">
      <c r="A76" s="42" t="s">
        <v>125</v>
      </c>
      <c r="B76" s="163">
        <v>0</v>
      </c>
      <c r="C76" s="227">
        <v>0</v>
      </c>
      <c r="D76" s="163">
        <v>2</v>
      </c>
      <c r="E76" s="227">
        <v>1</v>
      </c>
      <c r="F76" s="163">
        <v>4</v>
      </c>
      <c r="G76" s="227">
        <v>1</v>
      </c>
      <c r="H76" s="163">
        <v>0</v>
      </c>
      <c r="I76" s="227">
        <v>0</v>
      </c>
      <c r="J76" s="163">
        <v>6</v>
      </c>
      <c r="K76" s="227">
        <v>1</v>
      </c>
      <c r="L76" s="163"/>
      <c r="M76" s="245" t="s">
        <v>345</v>
      </c>
      <c r="N76" s="246"/>
      <c r="P76" s="246"/>
      <c r="Q76" s="246"/>
    </row>
    <row r="77" spans="1:17" x14ac:dyDescent="0.2">
      <c r="A77" s="42" t="s">
        <v>126</v>
      </c>
      <c r="B77" s="163">
        <v>0</v>
      </c>
      <c r="C77" s="227">
        <v>0</v>
      </c>
      <c r="D77" s="163">
        <v>7</v>
      </c>
      <c r="E77" s="227">
        <v>1.4E-2</v>
      </c>
      <c r="F77" s="163">
        <v>10</v>
      </c>
      <c r="G77" s="227">
        <v>1.9E-2</v>
      </c>
      <c r="H77" s="163">
        <v>16</v>
      </c>
      <c r="I77" s="227">
        <v>0.09</v>
      </c>
      <c r="J77" s="163">
        <v>33</v>
      </c>
      <c r="K77" s="227">
        <v>2.5000000000000001E-2</v>
      </c>
      <c r="L77" s="163"/>
      <c r="M77" s="245" t="s">
        <v>346</v>
      </c>
      <c r="N77" s="246"/>
      <c r="P77" s="246"/>
      <c r="Q77" s="246"/>
    </row>
    <row r="78" spans="1:17" x14ac:dyDescent="0.2">
      <c r="A78" s="42" t="s">
        <v>8</v>
      </c>
      <c r="B78" s="163">
        <v>0</v>
      </c>
      <c r="C78" s="227">
        <v>0</v>
      </c>
      <c r="D78" s="163">
        <v>5</v>
      </c>
      <c r="E78" s="227">
        <v>1.7999999999999999E-2</v>
      </c>
      <c r="F78" s="163">
        <v>55</v>
      </c>
      <c r="G78" s="227">
        <v>9.6000000000000002E-2</v>
      </c>
      <c r="H78" s="163">
        <v>146</v>
      </c>
      <c r="I78" s="227">
        <v>0.60599999999999998</v>
      </c>
      <c r="J78" s="163">
        <v>206</v>
      </c>
      <c r="K78" s="227">
        <v>0.185</v>
      </c>
      <c r="L78" s="163"/>
      <c r="M78" s="245" t="s">
        <v>346</v>
      </c>
      <c r="N78" s="246"/>
      <c r="P78" s="246"/>
      <c r="Q78" s="246"/>
    </row>
    <row r="79" spans="1:17" x14ac:dyDescent="0.2">
      <c r="A79" s="42" t="s">
        <v>6</v>
      </c>
      <c r="B79" s="163">
        <v>1</v>
      </c>
      <c r="C79" s="227">
        <v>0.125</v>
      </c>
      <c r="D79" s="163">
        <v>69</v>
      </c>
      <c r="E79" s="227">
        <v>0.74199999999999999</v>
      </c>
      <c r="F79" s="163">
        <v>114</v>
      </c>
      <c r="G79" s="227">
        <v>0.55900000000000005</v>
      </c>
      <c r="H79" s="163">
        <v>46</v>
      </c>
      <c r="I79" s="227">
        <v>0.53500000000000003</v>
      </c>
      <c r="J79" s="163">
        <v>230</v>
      </c>
      <c r="K79" s="227">
        <v>0.58799999999999997</v>
      </c>
      <c r="L79" s="163"/>
      <c r="M79" s="245" t="s">
        <v>345</v>
      </c>
      <c r="N79" s="246"/>
      <c r="P79" s="246"/>
      <c r="Q79" s="246"/>
    </row>
    <row r="80" spans="1:17" x14ac:dyDescent="0.2">
      <c r="A80" s="42" t="s">
        <v>127</v>
      </c>
      <c r="B80" s="163">
        <v>0</v>
      </c>
      <c r="C80" s="227">
        <v>0</v>
      </c>
      <c r="D80" s="163">
        <v>19</v>
      </c>
      <c r="E80" s="227">
        <v>9.5000000000000001E-2</v>
      </c>
      <c r="F80" s="163">
        <v>275</v>
      </c>
      <c r="G80" s="227">
        <v>0.373</v>
      </c>
      <c r="H80" s="163">
        <v>361</v>
      </c>
      <c r="I80" s="227">
        <v>0.57999999999999996</v>
      </c>
      <c r="J80" s="163">
        <v>655</v>
      </c>
      <c r="K80" s="227">
        <v>0.41499999999999998</v>
      </c>
      <c r="L80" s="163"/>
      <c r="M80" s="245" t="s">
        <v>346</v>
      </c>
      <c r="N80" s="246"/>
      <c r="P80" s="246"/>
      <c r="Q80" s="246"/>
    </row>
    <row r="81" spans="1:17" x14ac:dyDescent="0.2">
      <c r="A81" s="42" t="s">
        <v>128</v>
      </c>
      <c r="B81" s="163">
        <v>1</v>
      </c>
      <c r="C81" s="227">
        <v>2E-3</v>
      </c>
      <c r="D81" s="163">
        <v>4</v>
      </c>
      <c r="E81" s="227">
        <v>5.0000000000000001E-3</v>
      </c>
      <c r="F81" s="163">
        <v>5</v>
      </c>
      <c r="G81" s="227">
        <v>2.4E-2</v>
      </c>
      <c r="H81" s="163">
        <v>4</v>
      </c>
      <c r="I81" s="227">
        <v>0.11799999999999999</v>
      </c>
      <c r="J81" s="163">
        <v>14</v>
      </c>
      <c r="K81" s="227">
        <v>8.9999999999999993E-3</v>
      </c>
      <c r="L81" s="163"/>
      <c r="M81" s="245" t="s">
        <v>346</v>
      </c>
      <c r="N81" s="246"/>
      <c r="P81" s="246"/>
      <c r="Q81" s="246"/>
    </row>
    <row r="82" spans="1:17" x14ac:dyDescent="0.2">
      <c r="A82" s="42" t="s">
        <v>9</v>
      </c>
      <c r="B82" s="163">
        <v>0</v>
      </c>
      <c r="C82" s="227">
        <v>0</v>
      </c>
      <c r="D82" s="163">
        <v>9</v>
      </c>
      <c r="E82" s="227">
        <v>6.4000000000000001E-2</v>
      </c>
      <c r="F82" s="163">
        <v>14</v>
      </c>
      <c r="G82" s="227">
        <v>5.3999999999999999E-2</v>
      </c>
      <c r="H82" s="163">
        <v>9</v>
      </c>
      <c r="I82" s="227">
        <v>0.11700000000000001</v>
      </c>
      <c r="J82" s="163">
        <v>32</v>
      </c>
      <c r="K82" s="227">
        <v>6.3E-2</v>
      </c>
      <c r="L82" s="163"/>
      <c r="M82" s="245" t="s">
        <v>346</v>
      </c>
      <c r="N82" s="246"/>
      <c r="P82" s="246"/>
      <c r="Q82" s="246"/>
    </row>
    <row r="83" spans="1:17" x14ac:dyDescent="0.2">
      <c r="A83" s="42" t="s">
        <v>129</v>
      </c>
      <c r="B83" s="163">
        <v>1</v>
      </c>
      <c r="C83" s="227">
        <v>1</v>
      </c>
      <c r="D83" s="163">
        <v>6</v>
      </c>
      <c r="E83" s="227">
        <v>1</v>
      </c>
      <c r="F83" s="163">
        <v>11</v>
      </c>
      <c r="G83" s="227">
        <v>1</v>
      </c>
      <c r="H83" s="163">
        <v>4</v>
      </c>
      <c r="I83" s="227">
        <v>1</v>
      </c>
      <c r="J83" s="163">
        <v>22</v>
      </c>
      <c r="K83" s="227">
        <v>1</v>
      </c>
      <c r="L83" s="163"/>
      <c r="M83" s="245" t="s">
        <v>345</v>
      </c>
      <c r="N83" s="246"/>
      <c r="P83" s="246"/>
      <c r="Q83" s="246"/>
    </row>
    <row r="84" spans="1:17" x14ac:dyDescent="0.2">
      <c r="A84" s="224" t="s">
        <v>37</v>
      </c>
      <c r="B84" s="163">
        <v>161</v>
      </c>
      <c r="C84" s="227">
        <v>0.02</v>
      </c>
      <c r="D84" s="163">
        <v>2089</v>
      </c>
      <c r="E84" s="227">
        <v>0.11899999999999999</v>
      </c>
      <c r="F84" s="163">
        <v>4790</v>
      </c>
      <c r="G84" s="227">
        <v>0.25800000000000001</v>
      </c>
      <c r="H84" s="163">
        <v>2633</v>
      </c>
      <c r="I84" s="227">
        <v>0.38800000000000001</v>
      </c>
      <c r="J84" s="163">
        <v>9673</v>
      </c>
      <c r="K84" s="227">
        <v>0.19</v>
      </c>
      <c r="L84" s="163"/>
      <c r="M84" s="247"/>
      <c r="N84" s="246"/>
      <c r="P84" s="246"/>
      <c r="Q84" s="246"/>
    </row>
    <row r="85" spans="1:17" x14ac:dyDescent="0.2">
      <c r="M85" s="315"/>
    </row>
    <row r="87" spans="1:17" ht="11.4" x14ac:dyDescent="0.2">
      <c r="A87" s="119" t="s">
        <v>60</v>
      </c>
      <c r="B87" s="217">
        <v>25</v>
      </c>
      <c r="C87" s="217">
        <v>421</v>
      </c>
      <c r="D87" s="217">
        <v>1491</v>
      </c>
      <c r="E87" s="217">
        <v>1479</v>
      </c>
      <c r="F87" s="217">
        <v>3416</v>
      </c>
    </row>
    <row r="88" spans="1:17" ht="11.4" x14ac:dyDescent="0.2">
      <c r="A88" s="119" t="s">
        <v>142</v>
      </c>
      <c r="B88" s="217">
        <v>136</v>
      </c>
      <c r="C88" s="217">
        <v>1668</v>
      </c>
      <c r="D88" s="217">
        <v>3299</v>
      </c>
      <c r="E88" s="217">
        <v>1154</v>
      </c>
      <c r="F88" s="217">
        <v>6257</v>
      </c>
    </row>
    <row r="89" spans="1:17" ht="11.4" x14ac:dyDescent="0.2">
      <c r="A89" s="119" t="s">
        <v>14</v>
      </c>
      <c r="B89" s="217">
        <v>161</v>
      </c>
      <c r="C89" s="217">
        <v>2089</v>
      </c>
      <c r="D89" s="217">
        <v>4790</v>
      </c>
      <c r="E89" s="217">
        <v>2633</v>
      </c>
      <c r="F89" s="217">
        <v>9673</v>
      </c>
    </row>
    <row r="90" spans="1:17" ht="11.4" x14ac:dyDescent="0.2">
      <c r="A90" s="119"/>
      <c r="B90" s="217"/>
      <c r="C90" s="217"/>
      <c r="D90" s="217"/>
      <c r="E90" s="217"/>
      <c r="F90" s="217"/>
    </row>
    <row r="91" spans="1:17" ht="11.4" x14ac:dyDescent="0.2">
      <c r="A91" s="119" t="s">
        <v>60</v>
      </c>
      <c r="B91" s="131">
        <v>3.0000000000000001E-3</v>
      </c>
      <c r="C91" s="131">
        <v>2.9000000000000001E-2</v>
      </c>
      <c r="D91" s="131">
        <v>0.112</v>
      </c>
      <c r="E91" s="131">
        <v>0.29399999999999998</v>
      </c>
      <c r="F91" s="131">
        <v>8.5000000000000006E-2</v>
      </c>
    </row>
    <row r="92" spans="1:17" ht="11.4" x14ac:dyDescent="0.2">
      <c r="A92" s="119" t="s">
        <v>142</v>
      </c>
      <c r="B92" s="131">
        <v>0.23400000000000001</v>
      </c>
      <c r="C92" s="131">
        <v>0.56699999999999995</v>
      </c>
      <c r="D92" s="131">
        <v>0.623</v>
      </c>
      <c r="E92" s="131">
        <v>0.65800000000000003</v>
      </c>
      <c r="F92" s="131">
        <v>0.59199999999999997</v>
      </c>
    </row>
    <row r="93" spans="1:17" ht="11.4" x14ac:dyDescent="0.2">
      <c r="A93" s="119" t="s">
        <v>14</v>
      </c>
      <c r="B93" s="131">
        <v>0.02</v>
      </c>
      <c r="C93" s="131">
        <v>0.11899999999999999</v>
      </c>
      <c r="D93" s="131">
        <v>0.25800000000000001</v>
      </c>
      <c r="E93" s="131">
        <v>0.38800000000000001</v>
      </c>
      <c r="F93" s="131">
        <v>0.19</v>
      </c>
    </row>
    <row r="95" spans="1:17" x14ac:dyDescent="0.2">
      <c r="B95" s="314"/>
      <c r="C95" s="314"/>
      <c r="D95" s="314"/>
      <c r="E95" s="314"/>
      <c r="F95" s="314"/>
    </row>
  </sheetData>
  <mergeCells count="10"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honeticPr fontId="0" type="noConversion"/>
  <hyperlinks>
    <hyperlink ref="O1" location="Contents!A1" display="Contents page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zoomScale="90" zoomScaleNormal="90" workbookViewId="0"/>
  </sheetViews>
  <sheetFormatPr defaultColWidth="9.125" defaultRowHeight="10.199999999999999" x14ac:dyDescent="0.2"/>
  <cols>
    <col min="1" max="1" width="18.625" style="43" customWidth="1"/>
    <col min="2" max="2" width="10.625" style="43" bestFit="1" customWidth="1"/>
    <col min="3" max="13" width="10.375" style="43" bestFit="1" customWidth="1"/>
    <col min="14" max="15" width="9.125" style="43"/>
    <col min="16" max="16" width="10" style="43" bestFit="1" customWidth="1"/>
    <col min="17" max="17" width="9.125" style="43"/>
    <col min="18" max="18" width="9.125" style="38"/>
    <col min="19" max="19" width="9.125" style="250"/>
    <col min="20" max="16384" width="9.125" style="43"/>
  </cols>
  <sheetData>
    <row r="1" spans="1:21" ht="30" customHeight="1" x14ac:dyDescent="0.25">
      <c r="A1" s="249" t="s">
        <v>453</v>
      </c>
      <c r="T1" s="220"/>
      <c r="U1" s="228" t="s">
        <v>367</v>
      </c>
    </row>
    <row r="2" spans="1:21" s="251" customFormat="1" ht="12" x14ac:dyDescent="0.25">
      <c r="Q2" s="328" t="s">
        <v>299</v>
      </c>
      <c r="R2" s="328"/>
      <c r="S2" s="252"/>
    </row>
    <row r="3" spans="1:21" s="251" customFormat="1" ht="12" x14ac:dyDescent="0.25">
      <c r="A3" s="253"/>
      <c r="B3" s="266" t="s">
        <v>438</v>
      </c>
      <c r="C3" s="266" t="s">
        <v>439</v>
      </c>
      <c r="D3" s="266" t="s">
        <v>440</v>
      </c>
      <c r="E3" s="266" t="s">
        <v>441</v>
      </c>
      <c r="F3" s="266" t="s">
        <v>442</v>
      </c>
      <c r="G3" s="266" t="s">
        <v>443</v>
      </c>
      <c r="H3" s="266" t="s">
        <v>444</v>
      </c>
      <c r="I3" s="266" t="s">
        <v>445</v>
      </c>
      <c r="J3" s="266" t="s">
        <v>446</v>
      </c>
      <c r="K3" s="266" t="s">
        <v>447</v>
      </c>
      <c r="L3" s="266" t="s">
        <v>448</v>
      </c>
      <c r="M3" s="266" t="s">
        <v>449</v>
      </c>
      <c r="N3" s="267" t="s">
        <v>450</v>
      </c>
      <c r="O3" s="267" t="s">
        <v>451</v>
      </c>
      <c r="P3" s="267" t="s">
        <v>452</v>
      </c>
      <c r="Q3" s="268" t="s">
        <v>363</v>
      </c>
      <c r="R3" s="268" t="s">
        <v>343</v>
      </c>
      <c r="S3" s="254" t="s">
        <v>361</v>
      </c>
    </row>
    <row r="4" spans="1:21" s="304" customFormat="1" ht="15" customHeight="1" x14ac:dyDescent="0.25">
      <c r="A4" s="110" t="s">
        <v>64</v>
      </c>
      <c r="B4" s="219">
        <v>397</v>
      </c>
      <c r="C4" s="219">
        <v>399</v>
      </c>
      <c r="D4" s="219">
        <v>419</v>
      </c>
      <c r="E4" s="219">
        <v>471</v>
      </c>
      <c r="F4" s="219">
        <v>512</v>
      </c>
      <c r="G4" s="219">
        <v>512</v>
      </c>
      <c r="H4" s="219">
        <v>582</v>
      </c>
      <c r="I4" s="219">
        <v>625</v>
      </c>
      <c r="J4" s="219">
        <v>624</v>
      </c>
      <c r="K4" s="219">
        <v>662</v>
      </c>
      <c r="L4" s="219">
        <v>691</v>
      </c>
      <c r="M4" s="219">
        <v>759</v>
      </c>
      <c r="N4" s="219">
        <v>769</v>
      </c>
      <c r="O4" s="219">
        <v>768</v>
      </c>
      <c r="P4" s="219">
        <v>765</v>
      </c>
      <c r="Q4" s="302">
        <v>-3.90625E-3</v>
      </c>
      <c r="R4" s="302">
        <v>0.15558912386706947</v>
      </c>
      <c r="S4" s="303" t="s">
        <v>345</v>
      </c>
      <c r="T4" s="169"/>
    </row>
    <row r="5" spans="1:21" s="304" customFormat="1" ht="15" customHeight="1" x14ac:dyDescent="0.25">
      <c r="A5" s="110" t="s">
        <v>65</v>
      </c>
      <c r="B5" s="219">
        <v>366</v>
      </c>
      <c r="C5" s="219">
        <v>329</v>
      </c>
      <c r="D5" s="219">
        <v>374</v>
      </c>
      <c r="E5" s="219">
        <v>403</v>
      </c>
      <c r="F5" s="219">
        <v>386</v>
      </c>
      <c r="G5" s="219">
        <v>406</v>
      </c>
      <c r="H5" s="219">
        <v>439</v>
      </c>
      <c r="I5" s="219">
        <v>440</v>
      </c>
      <c r="J5" s="219">
        <v>477</v>
      </c>
      <c r="K5" s="219">
        <v>528</v>
      </c>
      <c r="L5" s="219">
        <v>600</v>
      </c>
      <c r="M5" s="219">
        <v>627</v>
      </c>
      <c r="N5" s="219">
        <v>691</v>
      </c>
      <c r="O5" s="219">
        <v>673</v>
      </c>
      <c r="P5" s="219">
        <v>683</v>
      </c>
      <c r="Q5" s="302">
        <v>1.4858841010401136E-2</v>
      </c>
      <c r="R5" s="302">
        <v>0.29356060606060597</v>
      </c>
      <c r="S5" s="303" t="s">
        <v>345</v>
      </c>
      <c r="T5" s="169"/>
    </row>
    <row r="6" spans="1:21" s="304" customFormat="1" ht="15" customHeight="1" x14ac:dyDescent="0.25">
      <c r="A6" s="110" t="s">
        <v>0</v>
      </c>
      <c r="B6" s="219">
        <v>4911</v>
      </c>
      <c r="C6" s="219">
        <v>5027</v>
      </c>
      <c r="D6" s="219">
        <v>5204</v>
      </c>
      <c r="E6" s="219">
        <v>5433</v>
      </c>
      <c r="F6" s="219">
        <v>5696</v>
      </c>
      <c r="G6" s="219">
        <v>6004</v>
      </c>
      <c r="H6" s="219">
        <v>6452</v>
      </c>
      <c r="I6" s="219">
        <v>7035</v>
      </c>
      <c r="J6" s="219">
        <v>7256</v>
      </c>
      <c r="K6" s="219">
        <v>7729</v>
      </c>
      <c r="L6" s="219">
        <v>8229</v>
      </c>
      <c r="M6" s="219">
        <v>8856</v>
      </c>
      <c r="N6" s="219">
        <v>9349</v>
      </c>
      <c r="O6" s="219">
        <v>9961</v>
      </c>
      <c r="P6" s="219">
        <v>10134</v>
      </c>
      <c r="Q6" s="302">
        <v>1.7367734163236559E-2</v>
      </c>
      <c r="R6" s="302">
        <v>0.31116573942295256</v>
      </c>
      <c r="S6" s="303" t="s">
        <v>345</v>
      </c>
      <c r="T6" s="169"/>
      <c r="U6" s="305"/>
    </row>
    <row r="7" spans="1:21" s="304" customFormat="1" ht="15" customHeight="1" x14ac:dyDescent="0.25">
      <c r="A7" s="110" t="s">
        <v>66</v>
      </c>
      <c r="B7" s="219">
        <v>5359</v>
      </c>
      <c r="C7" s="219">
        <v>5483</v>
      </c>
      <c r="D7" s="219">
        <v>5609</v>
      </c>
      <c r="E7" s="219">
        <v>5708</v>
      </c>
      <c r="F7" s="219">
        <v>5807</v>
      </c>
      <c r="G7" s="219">
        <v>6093</v>
      </c>
      <c r="H7" s="219">
        <v>6459</v>
      </c>
      <c r="I7" s="219">
        <v>6906</v>
      </c>
      <c r="J7" s="219">
        <v>7524</v>
      </c>
      <c r="K7" s="219">
        <v>8194</v>
      </c>
      <c r="L7" s="219">
        <v>8740</v>
      </c>
      <c r="M7" s="219">
        <v>9330</v>
      </c>
      <c r="N7" s="219">
        <v>9697</v>
      </c>
      <c r="O7" s="219">
        <v>10086</v>
      </c>
      <c r="P7" s="219">
        <v>10448</v>
      </c>
      <c r="Q7" s="302">
        <v>3.5891334523101337E-2</v>
      </c>
      <c r="R7" s="302">
        <v>0.27507932633634358</v>
      </c>
      <c r="S7" s="303" t="s">
        <v>346</v>
      </c>
      <c r="T7" s="169"/>
      <c r="U7" s="305"/>
    </row>
    <row r="8" spans="1:21" s="304" customFormat="1" ht="15" customHeight="1" x14ac:dyDescent="0.25">
      <c r="A8" s="110" t="s">
        <v>67</v>
      </c>
      <c r="B8" s="219">
        <v>1087</v>
      </c>
      <c r="C8" s="219">
        <v>1176</v>
      </c>
      <c r="D8" s="219">
        <v>1228</v>
      </c>
      <c r="E8" s="219">
        <v>1316</v>
      </c>
      <c r="F8" s="219">
        <v>1425</v>
      </c>
      <c r="G8" s="219">
        <v>1534</v>
      </c>
      <c r="H8" s="219">
        <v>1695</v>
      </c>
      <c r="I8" s="219">
        <v>1864</v>
      </c>
      <c r="J8" s="219">
        <v>2129</v>
      </c>
      <c r="K8" s="219">
        <v>2683</v>
      </c>
      <c r="L8" s="219">
        <v>2888</v>
      </c>
      <c r="M8" s="219">
        <v>2473</v>
      </c>
      <c r="N8" s="219">
        <v>2694</v>
      </c>
      <c r="O8" s="219">
        <v>2792</v>
      </c>
      <c r="P8" s="219">
        <v>2847</v>
      </c>
      <c r="Q8" s="302">
        <v>1.9699140401146176E-2</v>
      </c>
      <c r="R8" s="302">
        <v>6.1125605665300009E-2</v>
      </c>
      <c r="S8" s="303" t="s">
        <v>345</v>
      </c>
      <c r="T8" s="169"/>
      <c r="U8" s="305"/>
    </row>
    <row r="9" spans="1:21" s="304" customFormat="1" ht="15" customHeight="1" x14ac:dyDescent="0.25">
      <c r="A9" s="110" t="s">
        <v>68</v>
      </c>
      <c r="B9" s="219">
        <v>1122</v>
      </c>
      <c r="C9" s="219">
        <v>1156</v>
      </c>
      <c r="D9" s="219">
        <v>1230</v>
      </c>
      <c r="E9" s="219">
        <v>1314</v>
      </c>
      <c r="F9" s="219">
        <v>1374</v>
      </c>
      <c r="G9" s="219">
        <v>1497</v>
      </c>
      <c r="H9" s="219">
        <v>1635</v>
      </c>
      <c r="I9" s="219">
        <v>1748</v>
      </c>
      <c r="J9" s="219">
        <v>1856</v>
      </c>
      <c r="K9" s="219">
        <v>1974</v>
      </c>
      <c r="L9" s="219">
        <v>2189</v>
      </c>
      <c r="M9" s="219">
        <v>2335</v>
      </c>
      <c r="N9" s="219">
        <v>2511</v>
      </c>
      <c r="O9" s="219">
        <v>2656</v>
      </c>
      <c r="P9" s="219">
        <v>2784</v>
      </c>
      <c r="Q9" s="302">
        <v>4.8192771084337283E-2</v>
      </c>
      <c r="R9" s="302">
        <v>0.41033434650455924</v>
      </c>
      <c r="S9" s="303" t="s">
        <v>345</v>
      </c>
      <c r="T9" s="169"/>
      <c r="U9" s="305"/>
    </row>
    <row r="10" spans="1:21" s="304" customFormat="1" ht="15" customHeight="1" x14ac:dyDescent="0.25">
      <c r="A10" s="110" t="s">
        <v>69</v>
      </c>
      <c r="B10" s="219">
        <v>4548</v>
      </c>
      <c r="C10" s="219">
        <v>4476</v>
      </c>
      <c r="D10" s="219">
        <v>4493</v>
      </c>
      <c r="E10" s="219">
        <v>4556</v>
      </c>
      <c r="F10" s="219">
        <v>4716</v>
      </c>
      <c r="G10" s="219">
        <v>4746</v>
      </c>
      <c r="H10" s="219">
        <v>4891</v>
      </c>
      <c r="I10" s="219">
        <v>5273</v>
      </c>
      <c r="J10" s="219">
        <v>5552</v>
      </c>
      <c r="K10" s="219">
        <v>5784</v>
      </c>
      <c r="L10" s="219">
        <v>6025</v>
      </c>
      <c r="M10" s="219">
        <v>6484</v>
      </c>
      <c r="N10" s="219">
        <v>6796</v>
      </c>
      <c r="O10" s="219">
        <v>7059</v>
      </c>
      <c r="P10" s="219">
        <v>7296</v>
      </c>
      <c r="Q10" s="302">
        <v>3.3574160645983842E-2</v>
      </c>
      <c r="R10" s="302">
        <v>0.2614107883817427</v>
      </c>
      <c r="S10" s="303" t="s">
        <v>346</v>
      </c>
      <c r="T10" s="169"/>
      <c r="U10" s="305"/>
    </row>
    <row r="11" spans="1:21" s="304" customFormat="1" ht="15" customHeight="1" x14ac:dyDescent="0.25">
      <c r="A11" s="110" t="s">
        <v>70</v>
      </c>
      <c r="B11" s="219">
        <v>598</v>
      </c>
      <c r="C11" s="219">
        <v>576</v>
      </c>
      <c r="D11" s="219">
        <v>576</v>
      </c>
      <c r="E11" s="219">
        <v>629</v>
      </c>
      <c r="F11" s="219">
        <v>642</v>
      </c>
      <c r="G11" s="219">
        <v>698</v>
      </c>
      <c r="H11" s="219">
        <v>741</v>
      </c>
      <c r="I11" s="219">
        <v>785</v>
      </c>
      <c r="J11" s="219">
        <v>831</v>
      </c>
      <c r="K11" s="219">
        <v>880</v>
      </c>
      <c r="L11" s="219">
        <v>949</v>
      </c>
      <c r="M11" s="219">
        <v>1011</v>
      </c>
      <c r="N11" s="219">
        <v>1006</v>
      </c>
      <c r="O11" s="219">
        <v>1041</v>
      </c>
      <c r="P11" s="219">
        <v>1002</v>
      </c>
      <c r="Q11" s="302">
        <v>-3.7463976945244948E-2</v>
      </c>
      <c r="R11" s="302">
        <v>0.13863636363636367</v>
      </c>
      <c r="S11" s="303" t="s">
        <v>345</v>
      </c>
      <c r="T11" s="169"/>
      <c r="U11" s="305"/>
    </row>
    <row r="12" spans="1:21" s="304" customFormat="1" ht="15" customHeight="1" x14ac:dyDescent="0.25">
      <c r="A12" s="110" t="s">
        <v>71</v>
      </c>
      <c r="B12" s="219">
        <v>12335</v>
      </c>
      <c r="C12" s="219">
        <v>12102</v>
      </c>
      <c r="D12" s="219">
        <v>11961</v>
      </c>
      <c r="E12" s="219">
        <v>11999</v>
      </c>
      <c r="F12" s="219">
        <v>11962</v>
      </c>
      <c r="G12" s="219">
        <v>12325</v>
      </c>
      <c r="H12" s="219">
        <v>12798</v>
      </c>
      <c r="I12" s="219">
        <v>13684</v>
      </c>
      <c r="J12" s="219">
        <v>14463</v>
      </c>
      <c r="K12" s="219">
        <v>14925</v>
      </c>
      <c r="L12" s="219">
        <v>15778</v>
      </c>
      <c r="M12" s="219">
        <v>16506</v>
      </c>
      <c r="N12" s="219">
        <v>17136</v>
      </c>
      <c r="O12" s="219">
        <v>17817</v>
      </c>
      <c r="P12" s="219">
        <v>18367</v>
      </c>
      <c r="Q12" s="302">
        <v>3.086939439860803E-2</v>
      </c>
      <c r="R12" s="302">
        <v>0.23061976549413732</v>
      </c>
      <c r="S12" s="303" t="s">
        <v>346</v>
      </c>
      <c r="T12" s="169"/>
      <c r="U12" s="305"/>
    </row>
    <row r="13" spans="1:21" s="304" customFormat="1" ht="15" customHeight="1" x14ac:dyDescent="0.25">
      <c r="A13" s="110" t="s">
        <v>72</v>
      </c>
      <c r="B13" s="219">
        <v>5468</v>
      </c>
      <c r="C13" s="219">
        <v>5809</v>
      </c>
      <c r="D13" s="219">
        <v>6078</v>
      </c>
      <c r="E13" s="219">
        <v>6471</v>
      </c>
      <c r="F13" s="219">
        <v>6718</v>
      </c>
      <c r="G13" s="219">
        <v>7260</v>
      </c>
      <c r="H13" s="219">
        <v>7968</v>
      </c>
      <c r="I13" s="219">
        <v>8686</v>
      </c>
      <c r="J13" s="219">
        <v>9544</v>
      </c>
      <c r="K13" s="219">
        <v>10604</v>
      </c>
      <c r="L13" s="219">
        <v>11499</v>
      </c>
      <c r="M13" s="219">
        <v>12409</v>
      </c>
      <c r="N13" s="219">
        <v>13147</v>
      </c>
      <c r="O13" s="219">
        <v>13682</v>
      </c>
      <c r="P13" s="219">
        <v>13943</v>
      </c>
      <c r="Q13" s="302">
        <v>1.9076158456366121E-2</v>
      </c>
      <c r="R13" s="302">
        <v>0.31488117691437201</v>
      </c>
      <c r="S13" s="303" t="s">
        <v>346</v>
      </c>
      <c r="T13" s="169"/>
      <c r="U13" s="305"/>
    </row>
    <row r="14" spans="1:21" s="304" customFormat="1" ht="15" customHeight="1" x14ac:dyDescent="0.25">
      <c r="A14" s="110" t="s">
        <v>73</v>
      </c>
      <c r="B14" s="219">
        <v>67</v>
      </c>
      <c r="C14" s="219">
        <v>55</v>
      </c>
      <c r="D14" s="219">
        <v>63</v>
      </c>
      <c r="E14" s="219">
        <v>70</v>
      </c>
      <c r="F14" s="219">
        <v>69</v>
      </c>
      <c r="G14" s="219">
        <v>72</v>
      </c>
      <c r="H14" s="219">
        <v>76</v>
      </c>
      <c r="I14" s="219">
        <v>97</v>
      </c>
      <c r="J14" s="219">
        <v>98</v>
      </c>
      <c r="K14" s="219">
        <v>122</v>
      </c>
      <c r="L14" s="219">
        <v>129</v>
      </c>
      <c r="M14" s="219">
        <v>145</v>
      </c>
      <c r="N14" s="219">
        <v>148</v>
      </c>
      <c r="O14" s="219">
        <v>142</v>
      </c>
      <c r="P14" s="219">
        <v>154</v>
      </c>
      <c r="Q14" s="302">
        <v>8.4507042253521236E-2</v>
      </c>
      <c r="R14" s="302">
        <v>0.26229508196721318</v>
      </c>
      <c r="S14" s="303" t="s">
        <v>345</v>
      </c>
      <c r="T14" s="169"/>
      <c r="U14" s="305"/>
    </row>
    <row r="15" spans="1:21" s="304" customFormat="1" ht="15" customHeight="1" x14ac:dyDescent="0.25">
      <c r="A15" s="110" t="s">
        <v>74</v>
      </c>
      <c r="B15" s="219">
        <v>1244</v>
      </c>
      <c r="C15" s="219">
        <v>1261</v>
      </c>
      <c r="D15" s="219">
        <v>1353</v>
      </c>
      <c r="E15" s="219">
        <v>1431</v>
      </c>
      <c r="F15" s="219">
        <v>1475</v>
      </c>
      <c r="G15" s="219">
        <v>1564</v>
      </c>
      <c r="H15" s="219">
        <v>1675</v>
      </c>
      <c r="I15" s="219">
        <v>1896</v>
      </c>
      <c r="J15" s="219">
        <v>1999</v>
      </c>
      <c r="K15" s="219">
        <v>2070</v>
      </c>
      <c r="L15" s="219">
        <v>2101</v>
      </c>
      <c r="M15" s="219">
        <v>2163</v>
      </c>
      <c r="N15" s="219">
        <v>2176</v>
      </c>
      <c r="O15" s="219">
        <v>2158</v>
      </c>
      <c r="P15" s="219">
        <v>2148</v>
      </c>
      <c r="Q15" s="302">
        <v>-4.6339202965709481E-3</v>
      </c>
      <c r="R15" s="302">
        <v>3.7681159420289934E-2</v>
      </c>
      <c r="S15" s="303" t="s">
        <v>345</v>
      </c>
      <c r="T15" s="169"/>
      <c r="U15" s="305"/>
    </row>
    <row r="16" spans="1:21" s="304" customFormat="1" ht="15" customHeight="1" x14ac:dyDescent="0.25">
      <c r="A16" s="110" t="s">
        <v>75</v>
      </c>
      <c r="B16" s="219">
        <v>1433</v>
      </c>
      <c r="C16" s="219">
        <v>1523</v>
      </c>
      <c r="D16" s="219">
        <v>1739</v>
      </c>
      <c r="E16" s="219">
        <v>1951</v>
      </c>
      <c r="F16" s="219">
        <v>2113</v>
      </c>
      <c r="G16" s="219">
        <v>2301</v>
      </c>
      <c r="H16" s="219">
        <v>2596</v>
      </c>
      <c r="I16" s="219">
        <v>3094</v>
      </c>
      <c r="J16" s="219">
        <v>3547</v>
      </c>
      <c r="K16" s="219">
        <v>4023</v>
      </c>
      <c r="L16" s="219">
        <v>4485</v>
      </c>
      <c r="M16" s="219">
        <v>5230</v>
      </c>
      <c r="N16" s="219">
        <v>5717</v>
      </c>
      <c r="O16" s="219">
        <v>6041</v>
      </c>
      <c r="P16" s="219">
        <v>6377</v>
      </c>
      <c r="Q16" s="302">
        <v>5.5619930475086843E-2</v>
      </c>
      <c r="R16" s="302">
        <v>0.58513547104151131</v>
      </c>
      <c r="S16" s="303" t="s">
        <v>346</v>
      </c>
      <c r="T16" s="169"/>
      <c r="U16" s="305"/>
    </row>
    <row r="17" spans="1:21" s="304" customFormat="1" ht="15" customHeight="1" x14ac:dyDescent="0.25">
      <c r="A17" s="110" t="s">
        <v>76</v>
      </c>
      <c r="B17" s="219">
        <v>6072</v>
      </c>
      <c r="C17" s="219">
        <v>6291</v>
      </c>
      <c r="D17" s="219">
        <v>7048</v>
      </c>
      <c r="E17" s="219">
        <v>7548</v>
      </c>
      <c r="F17" s="219">
        <v>8039</v>
      </c>
      <c r="G17" s="219">
        <v>8616</v>
      </c>
      <c r="H17" s="219">
        <v>9363</v>
      </c>
      <c r="I17" s="219">
        <v>10007</v>
      </c>
      <c r="J17" s="219">
        <v>10526</v>
      </c>
      <c r="K17" s="219">
        <v>11466</v>
      </c>
      <c r="L17" s="219">
        <v>12263</v>
      </c>
      <c r="M17" s="219">
        <v>13230</v>
      </c>
      <c r="N17" s="219">
        <v>14153</v>
      </c>
      <c r="O17" s="219">
        <v>15255</v>
      </c>
      <c r="P17" s="219">
        <v>16117</v>
      </c>
      <c r="Q17" s="302">
        <v>5.6506063585709532E-2</v>
      </c>
      <c r="R17" s="302">
        <v>0.40563404849119133</v>
      </c>
      <c r="S17" s="303" t="s">
        <v>346</v>
      </c>
      <c r="T17" s="169"/>
      <c r="U17" s="305"/>
    </row>
    <row r="18" spans="1:21" s="304" customFormat="1" ht="15" customHeight="1" x14ac:dyDescent="0.25">
      <c r="A18" s="110" t="s">
        <v>77</v>
      </c>
      <c r="B18" s="219">
        <v>352</v>
      </c>
      <c r="C18" s="219">
        <v>347</v>
      </c>
      <c r="D18" s="219">
        <v>390</v>
      </c>
      <c r="E18" s="219">
        <v>423</v>
      </c>
      <c r="F18" s="219">
        <v>445</v>
      </c>
      <c r="G18" s="219">
        <v>461</v>
      </c>
      <c r="H18" s="219">
        <v>475</v>
      </c>
      <c r="I18" s="219">
        <v>498</v>
      </c>
      <c r="J18" s="219">
        <v>574</v>
      </c>
      <c r="K18" s="219">
        <v>605</v>
      </c>
      <c r="L18" s="219">
        <v>640</v>
      </c>
      <c r="M18" s="219">
        <v>688</v>
      </c>
      <c r="N18" s="219">
        <v>716</v>
      </c>
      <c r="O18" s="219">
        <v>732</v>
      </c>
      <c r="P18" s="219">
        <v>750</v>
      </c>
      <c r="Q18" s="302">
        <v>2.4590163934426146E-2</v>
      </c>
      <c r="R18" s="302">
        <v>0.2396694214876034</v>
      </c>
      <c r="S18" s="303" t="s">
        <v>345</v>
      </c>
      <c r="T18" s="169"/>
      <c r="U18" s="305"/>
    </row>
    <row r="19" spans="1:21" s="304" customFormat="1" ht="15" customHeight="1" x14ac:dyDescent="0.25">
      <c r="A19" s="110" t="s">
        <v>78</v>
      </c>
      <c r="B19" s="219">
        <v>583</v>
      </c>
      <c r="C19" s="219">
        <v>641</v>
      </c>
      <c r="D19" s="219">
        <v>676</v>
      </c>
      <c r="E19" s="219">
        <v>733</v>
      </c>
      <c r="F19" s="219">
        <v>761</v>
      </c>
      <c r="G19" s="219">
        <v>796</v>
      </c>
      <c r="H19" s="219">
        <v>853</v>
      </c>
      <c r="I19" s="219">
        <v>921</v>
      </c>
      <c r="J19" s="219">
        <v>1004</v>
      </c>
      <c r="K19" s="219">
        <v>1058</v>
      </c>
      <c r="L19" s="219">
        <v>1077</v>
      </c>
      <c r="M19" s="219">
        <v>1136</v>
      </c>
      <c r="N19" s="219">
        <v>1178</v>
      </c>
      <c r="O19" s="219">
        <v>1194</v>
      </c>
      <c r="P19" s="219">
        <v>1209</v>
      </c>
      <c r="Q19" s="302">
        <v>1.2562814070351758E-2</v>
      </c>
      <c r="R19" s="302">
        <v>0.14272211720226835</v>
      </c>
      <c r="S19" s="303" t="s">
        <v>345</v>
      </c>
      <c r="T19" s="169"/>
      <c r="U19" s="305"/>
    </row>
    <row r="20" spans="1:21" s="304" customFormat="1" ht="15" customHeight="1" x14ac:dyDescent="0.25">
      <c r="A20" s="110" t="s">
        <v>79</v>
      </c>
      <c r="B20" s="219">
        <v>294</v>
      </c>
      <c r="C20" s="219">
        <v>313</v>
      </c>
      <c r="D20" s="219">
        <v>333</v>
      </c>
      <c r="E20" s="219">
        <v>351</v>
      </c>
      <c r="F20" s="219">
        <v>437</v>
      </c>
      <c r="G20" s="219">
        <v>480</v>
      </c>
      <c r="H20" s="219">
        <v>475</v>
      </c>
      <c r="I20" s="219">
        <v>511</v>
      </c>
      <c r="J20" s="219">
        <v>593</v>
      </c>
      <c r="K20" s="219">
        <v>612</v>
      </c>
      <c r="L20" s="219">
        <v>618</v>
      </c>
      <c r="M20" s="219">
        <v>657</v>
      </c>
      <c r="N20" s="219">
        <v>638</v>
      </c>
      <c r="O20" s="219">
        <v>632</v>
      </c>
      <c r="P20" s="219">
        <v>644</v>
      </c>
      <c r="Q20" s="302">
        <v>1.8987341772152E-2</v>
      </c>
      <c r="R20" s="302">
        <v>5.2287581699346442E-2</v>
      </c>
      <c r="S20" s="303" t="s">
        <v>345</v>
      </c>
      <c r="T20" s="169"/>
      <c r="U20" s="305"/>
    </row>
    <row r="21" spans="1:21" s="304" customFormat="1" ht="15" customHeight="1" x14ac:dyDescent="0.25">
      <c r="A21" s="110" t="s">
        <v>80</v>
      </c>
      <c r="B21" s="219">
        <v>11004</v>
      </c>
      <c r="C21" s="219">
        <v>11166</v>
      </c>
      <c r="D21" s="219">
        <v>11250</v>
      </c>
      <c r="E21" s="219">
        <v>11432</v>
      </c>
      <c r="F21" s="219">
        <v>11490</v>
      </c>
      <c r="G21" s="219">
        <v>11798</v>
      </c>
      <c r="H21" s="219">
        <v>12289</v>
      </c>
      <c r="I21" s="219">
        <v>13003</v>
      </c>
      <c r="J21" s="219">
        <v>13276</v>
      </c>
      <c r="K21" s="219">
        <v>13789</v>
      </c>
      <c r="L21" s="219">
        <v>14414</v>
      </c>
      <c r="M21" s="219">
        <v>15400</v>
      </c>
      <c r="N21" s="219">
        <v>16104</v>
      </c>
      <c r="O21" s="219">
        <v>16588</v>
      </c>
      <c r="P21" s="219">
        <v>17098</v>
      </c>
      <c r="Q21" s="302">
        <v>3.0745116952013429E-2</v>
      </c>
      <c r="R21" s="302">
        <v>0.2399738922329393</v>
      </c>
      <c r="S21" s="303" t="s">
        <v>346</v>
      </c>
      <c r="T21" s="169"/>
      <c r="U21" s="305"/>
    </row>
    <row r="22" spans="1:21" s="304" customFormat="1" ht="15" customHeight="1" x14ac:dyDescent="0.25">
      <c r="A22" s="110" t="s">
        <v>81</v>
      </c>
      <c r="B22" s="219">
        <v>1501</v>
      </c>
      <c r="C22" s="219">
        <v>1520</v>
      </c>
      <c r="D22" s="219">
        <v>1640</v>
      </c>
      <c r="E22" s="219">
        <v>1723</v>
      </c>
      <c r="F22" s="219">
        <v>1830</v>
      </c>
      <c r="G22" s="219">
        <v>1928</v>
      </c>
      <c r="H22" s="219">
        <v>1971</v>
      </c>
      <c r="I22" s="219">
        <v>2175</v>
      </c>
      <c r="J22" s="219">
        <v>2336</v>
      </c>
      <c r="K22" s="219">
        <v>2369</v>
      </c>
      <c r="L22" s="219">
        <v>2452</v>
      </c>
      <c r="M22" s="219">
        <v>2561</v>
      </c>
      <c r="N22" s="219">
        <v>2754</v>
      </c>
      <c r="O22" s="219">
        <v>2876</v>
      </c>
      <c r="P22" s="219">
        <v>2823</v>
      </c>
      <c r="Q22" s="302">
        <v>-1.8428372739916599E-2</v>
      </c>
      <c r="R22" s="302">
        <v>0.19164204305614185</v>
      </c>
      <c r="S22" s="303" t="s">
        <v>345</v>
      </c>
      <c r="T22" s="169"/>
      <c r="U22" s="305"/>
    </row>
    <row r="23" spans="1:21" s="304" customFormat="1" ht="15" customHeight="1" x14ac:dyDescent="0.25">
      <c r="A23" s="110" t="s">
        <v>10</v>
      </c>
      <c r="B23" s="219">
        <v>5898</v>
      </c>
      <c r="C23" s="219">
        <v>5986</v>
      </c>
      <c r="D23" s="219">
        <v>6215</v>
      </c>
      <c r="E23" s="219">
        <v>6683</v>
      </c>
      <c r="F23" s="219">
        <v>7079</v>
      </c>
      <c r="G23" s="219">
        <v>7624</v>
      </c>
      <c r="H23" s="219">
        <v>8510</v>
      </c>
      <c r="I23" s="219">
        <v>9386</v>
      </c>
      <c r="J23" s="219">
        <v>9849</v>
      </c>
      <c r="K23" s="219">
        <v>10358</v>
      </c>
      <c r="L23" s="219">
        <v>10899</v>
      </c>
      <c r="M23" s="219">
        <v>11605</v>
      </c>
      <c r="N23" s="219">
        <v>12191</v>
      </c>
      <c r="O23" s="219">
        <v>12631</v>
      </c>
      <c r="P23" s="219">
        <v>12691</v>
      </c>
      <c r="Q23" s="302">
        <v>4.7502177183120775E-3</v>
      </c>
      <c r="R23" s="302">
        <v>0.22523653214906347</v>
      </c>
      <c r="S23" s="303" t="s">
        <v>346</v>
      </c>
      <c r="T23" s="169"/>
      <c r="U23" s="305"/>
    </row>
    <row r="24" spans="1:21" s="304" customFormat="1" ht="15" customHeight="1" x14ac:dyDescent="0.25">
      <c r="A24" s="110" t="s">
        <v>82</v>
      </c>
      <c r="B24" s="219">
        <v>277</v>
      </c>
      <c r="C24" s="219">
        <v>282</v>
      </c>
      <c r="D24" s="219">
        <v>296</v>
      </c>
      <c r="E24" s="219">
        <v>291</v>
      </c>
      <c r="F24" s="219">
        <v>326</v>
      </c>
      <c r="G24" s="219">
        <v>337</v>
      </c>
      <c r="H24" s="219">
        <v>376</v>
      </c>
      <c r="I24" s="219">
        <v>402</v>
      </c>
      <c r="J24" s="219">
        <v>421</v>
      </c>
      <c r="K24" s="219">
        <v>448</v>
      </c>
      <c r="L24" s="219">
        <v>497</v>
      </c>
      <c r="M24" s="219">
        <v>506</v>
      </c>
      <c r="N24" s="219">
        <v>508</v>
      </c>
      <c r="O24" s="219">
        <v>498</v>
      </c>
      <c r="P24" s="219">
        <v>494</v>
      </c>
      <c r="Q24" s="302">
        <v>-8.0321285140562138E-3</v>
      </c>
      <c r="R24" s="302">
        <v>0.1026785714285714</v>
      </c>
      <c r="S24" s="303" t="s">
        <v>345</v>
      </c>
      <c r="T24" s="169"/>
      <c r="U24" s="305"/>
    </row>
    <row r="25" spans="1:21" s="304" customFormat="1" ht="15" customHeight="1" x14ac:dyDescent="0.25">
      <c r="A25" s="110" t="s">
        <v>83</v>
      </c>
      <c r="B25" s="219">
        <v>11689</v>
      </c>
      <c r="C25" s="219">
        <v>11674</v>
      </c>
      <c r="D25" s="219">
        <v>11802</v>
      </c>
      <c r="E25" s="219">
        <v>12110</v>
      </c>
      <c r="F25" s="219">
        <v>12288</v>
      </c>
      <c r="G25" s="219">
        <v>12763</v>
      </c>
      <c r="H25" s="219">
        <v>13415</v>
      </c>
      <c r="I25" s="219">
        <v>14110</v>
      </c>
      <c r="J25" s="219">
        <v>15058</v>
      </c>
      <c r="K25" s="219">
        <v>15661</v>
      </c>
      <c r="L25" s="219">
        <v>16351</v>
      </c>
      <c r="M25" s="219">
        <v>17357</v>
      </c>
      <c r="N25" s="219">
        <v>18146</v>
      </c>
      <c r="O25" s="219">
        <v>18791</v>
      </c>
      <c r="P25" s="219">
        <v>19141</v>
      </c>
      <c r="Q25" s="302">
        <v>1.8625937949018123E-2</v>
      </c>
      <c r="R25" s="302">
        <v>0.22220803269267608</v>
      </c>
      <c r="S25" s="303" t="s">
        <v>346</v>
      </c>
      <c r="T25" s="169"/>
      <c r="U25" s="305"/>
    </row>
    <row r="26" spans="1:21" s="304" customFormat="1" ht="15" customHeight="1" x14ac:dyDescent="0.25">
      <c r="A26" s="110" t="s">
        <v>84</v>
      </c>
      <c r="B26" s="219">
        <v>655</v>
      </c>
      <c r="C26" s="219">
        <v>691</v>
      </c>
      <c r="D26" s="219">
        <v>719</v>
      </c>
      <c r="E26" s="219">
        <v>729</v>
      </c>
      <c r="F26" s="219">
        <v>738</v>
      </c>
      <c r="G26" s="219">
        <v>810</v>
      </c>
      <c r="H26" s="219">
        <v>839</v>
      </c>
      <c r="I26" s="219">
        <v>892</v>
      </c>
      <c r="J26" s="219">
        <v>901</v>
      </c>
      <c r="K26" s="219">
        <v>985</v>
      </c>
      <c r="L26" s="219">
        <v>1066</v>
      </c>
      <c r="M26" s="219">
        <v>1073</v>
      </c>
      <c r="N26" s="219">
        <v>1129</v>
      </c>
      <c r="O26" s="219">
        <v>1179</v>
      </c>
      <c r="P26" s="219">
        <v>1168</v>
      </c>
      <c r="Q26" s="302">
        <v>-9.3299406276505792E-3</v>
      </c>
      <c r="R26" s="302">
        <v>0.18578680203045694</v>
      </c>
      <c r="S26" s="303" t="s">
        <v>345</v>
      </c>
      <c r="T26" s="169"/>
      <c r="U26" s="305"/>
    </row>
    <row r="27" spans="1:21" s="304" customFormat="1" ht="15" customHeight="1" x14ac:dyDescent="0.25">
      <c r="A27" s="110" t="s">
        <v>85</v>
      </c>
      <c r="B27" s="219">
        <v>139</v>
      </c>
      <c r="C27" s="219">
        <v>127</v>
      </c>
      <c r="D27" s="219">
        <v>153</v>
      </c>
      <c r="E27" s="219">
        <v>170</v>
      </c>
      <c r="F27" s="219">
        <v>191</v>
      </c>
      <c r="G27" s="219">
        <v>210</v>
      </c>
      <c r="H27" s="219">
        <v>241</v>
      </c>
      <c r="I27" s="219">
        <v>271</v>
      </c>
      <c r="J27" s="219">
        <v>281</v>
      </c>
      <c r="K27" s="219">
        <v>288</v>
      </c>
      <c r="L27" s="219">
        <v>307</v>
      </c>
      <c r="M27" s="219">
        <v>319</v>
      </c>
      <c r="N27" s="219">
        <v>353</v>
      </c>
      <c r="O27" s="219">
        <v>372</v>
      </c>
      <c r="P27" s="219">
        <v>394</v>
      </c>
      <c r="Q27" s="302">
        <v>5.9139784946236507E-2</v>
      </c>
      <c r="R27" s="302">
        <v>0.36805555555555558</v>
      </c>
      <c r="S27" s="303" t="s">
        <v>345</v>
      </c>
      <c r="T27" s="169"/>
      <c r="U27" s="305"/>
    </row>
    <row r="28" spans="1:21" s="304" customFormat="1" ht="15" customHeight="1" x14ac:dyDescent="0.25">
      <c r="A28" s="110" t="s">
        <v>86</v>
      </c>
      <c r="B28" s="219">
        <v>4477</v>
      </c>
      <c r="C28" s="219">
        <v>4456</v>
      </c>
      <c r="D28" s="219">
        <v>4754</v>
      </c>
      <c r="E28" s="219">
        <v>5031</v>
      </c>
      <c r="F28" s="219">
        <v>5273</v>
      </c>
      <c r="G28" s="219">
        <v>5612</v>
      </c>
      <c r="H28" s="219">
        <v>6033</v>
      </c>
      <c r="I28" s="219">
        <v>6627</v>
      </c>
      <c r="J28" s="219">
        <v>6933</v>
      </c>
      <c r="K28" s="219">
        <v>7268</v>
      </c>
      <c r="L28" s="219">
        <v>7664</v>
      </c>
      <c r="M28" s="219">
        <v>8211</v>
      </c>
      <c r="N28" s="219">
        <v>8761</v>
      </c>
      <c r="O28" s="219">
        <v>9291</v>
      </c>
      <c r="P28" s="219">
        <v>9540</v>
      </c>
      <c r="Q28" s="302">
        <v>2.6800129157249053E-2</v>
      </c>
      <c r="R28" s="302">
        <v>0.31260319207484866</v>
      </c>
      <c r="S28" s="303" t="s">
        <v>345</v>
      </c>
      <c r="T28" s="169"/>
      <c r="U28" s="305"/>
    </row>
    <row r="29" spans="1:21" s="304" customFormat="1" ht="15" customHeight="1" x14ac:dyDescent="0.25">
      <c r="A29" s="110" t="s">
        <v>87</v>
      </c>
      <c r="B29" s="219">
        <v>8276</v>
      </c>
      <c r="C29" s="219">
        <v>8172</v>
      </c>
      <c r="D29" s="219">
        <v>8225</v>
      </c>
      <c r="E29" s="219">
        <v>8359</v>
      </c>
      <c r="F29" s="219">
        <v>8508</v>
      </c>
      <c r="G29" s="219">
        <v>8735</v>
      </c>
      <c r="H29" s="219">
        <v>9145</v>
      </c>
      <c r="I29" s="219">
        <v>9725</v>
      </c>
      <c r="J29" s="219">
        <v>10346</v>
      </c>
      <c r="K29" s="219">
        <v>10985</v>
      </c>
      <c r="L29" s="219">
        <v>11820</v>
      </c>
      <c r="M29" s="219">
        <v>12653</v>
      </c>
      <c r="N29" s="219">
        <v>13187</v>
      </c>
      <c r="O29" s="219">
        <v>13593</v>
      </c>
      <c r="P29" s="219">
        <v>14277</v>
      </c>
      <c r="Q29" s="302">
        <v>5.0320017656146465E-2</v>
      </c>
      <c r="R29" s="302">
        <v>0.29968138370505226</v>
      </c>
      <c r="S29" s="303" t="s">
        <v>346</v>
      </c>
      <c r="T29" s="169"/>
      <c r="U29" s="305"/>
    </row>
    <row r="30" spans="1:21" s="304" customFormat="1" ht="15" customHeight="1" x14ac:dyDescent="0.25">
      <c r="A30" s="110" t="s">
        <v>88</v>
      </c>
      <c r="B30" s="219">
        <v>9492</v>
      </c>
      <c r="C30" s="219">
        <v>9914</v>
      </c>
      <c r="D30" s="219">
        <v>10669</v>
      </c>
      <c r="E30" s="219">
        <v>11025</v>
      </c>
      <c r="F30" s="219">
        <v>11255</v>
      </c>
      <c r="G30" s="219">
        <v>11739</v>
      </c>
      <c r="H30" s="219">
        <v>12455</v>
      </c>
      <c r="I30" s="219">
        <v>13399</v>
      </c>
      <c r="J30" s="219">
        <v>14102</v>
      </c>
      <c r="K30" s="219">
        <v>14982</v>
      </c>
      <c r="L30" s="219">
        <v>15999</v>
      </c>
      <c r="M30" s="219">
        <v>17125</v>
      </c>
      <c r="N30" s="219">
        <v>18151</v>
      </c>
      <c r="O30" s="219">
        <v>19182</v>
      </c>
      <c r="P30" s="219">
        <v>19851</v>
      </c>
      <c r="Q30" s="302">
        <v>3.4876446668751893E-2</v>
      </c>
      <c r="R30" s="302">
        <v>0.32498998798558265</v>
      </c>
      <c r="S30" s="303" t="s">
        <v>345</v>
      </c>
      <c r="T30" s="169"/>
      <c r="U30" s="305"/>
    </row>
    <row r="31" spans="1:21" s="304" customFormat="1" ht="15" customHeight="1" x14ac:dyDescent="0.25">
      <c r="A31" s="110" t="s">
        <v>89</v>
      </c>
      <c r="B31" s="219">
        <v>3167</v>
      </c>
      <c r="C31" s="219">
        <v>3142</v>
      </c>
      <c r="D31" s="219">
        <v>3126</v>
      </c>
      <c r="E31" s="219">
        <v>3220</v>
      </c>
      <c r="F31" s="219">
        <v>3200</v>
      </c>
      <c r="G31" s="219">
        <v>3325</v>
      </c>
      <c r="H31" s="219">
        <v>3564</v>
      </c>
      <c r="I31" s="219">
        <v>3909</v>
      </c>
      <c r="J31" s="219">
        <v>4120</v>
      </c>
      <c r="K31" s="219">
        <v>4270</v>
      </c>
      <c r="L31" s="219">
        <v>4469</v>
      </c>
      <c r="M31" s="219">
        <v>4665</v>
      </c>
      <c r="N31" s="219">
        <v>4894</v>
      </c>
      <c r="O31" s="219">
        <v>5023</v>
      </c>
      <c r="P31" s="219">
        <v>5028</v>
      </c>
      <c r="Q31" s="302">
        <v>9.954210631097915E-4</v>
      </c>
      <c r="R31" s="302">
        <v>0.17751756440281041</v>
      </c>
      <c r="S31" s="303" t="s">
        <v>345</v>
      </c>
      <c r="T31" s="169"/>
      <c r="U31" s="305"/>
    </row>
    <row r="32" spans="1:21" s="304" customFormat="1" ht="15" customHeight="1" x14ac:dyDescent="0.25">
      <c r="A32" s="110" t="s">
        <v>90</v>
      </c>
      <c r="B32" s="219">
        <v>361</v>
      </c>
      <c r="C32" s="219">
        <v>369</v>
      </c>
      <c r="D32" s="219">
        <v>435</v>
      </c>
      <c r="E32" s="219">
        <v>462</v>
      </c>
      <c r="F32" s="219">
        <v>506</v>
      </c>
      <c r="G32" s="219">
        <v>522</v>
      </c>
      <c r="H32" s="219">
        <v>559</v>
      </c>
      <c r="I32" s="219">
        <v>634</v>
      </c>
      <c r="J32" s="219">
        <v>652</v>
      </c>
      <c r="K32" s="219">
        <v>666</v>
      </c>
      <c r="L32" s="219">
        <v>704</v>
      </c>
      <c r="M32" s="219">
        <v>721</v>
      </c>
      <c r="N32" s="219">
        <v>723</v>
      </c>
      <c r="O32" s="219">
        <v>766</v>
      </c>
      <c r="P32" s="219">
        <v>753</v>
      </c>
      <c r="Q32" s="302">
        <v>-1.6971279373368175E-2</v>
      </c>
      <c r="R32" s="302">
        <v>0.13063063063063063</v>
      </c>
      <c r="S32" s="303" t="s">
        <v>345</v>
      </c>
      <c r="T32" s="169"/>
      <c r="U32" s="305"/>
    </row>
    <row r="33" spans="1:21" s="304" customFormat="1" ht="15" customHeight="1" x14ac:dyDescent="0.25">
      <c r="A33" s="110" t="s">
        <v>91</v>
      </c>
      <c r="B33" s="219">
        <v>82</v>
      </c>
      <c r="C33" s="219">
        <v>85</v>
      </c>
      <c r="D33" s="219">
        <v>97</v>
      </c>
      <c r="E33" s="219">
        <v>120</v>
      </c>
      <c r="F33" s="219">
        <v>117</v>
      </c>
      <c r="G33" s="219">
        <v>126</v>
      </c>
      <c r="H33" s="219">
        <v>170</v>
      </c>
      <c r="I33" s="219">
        <v>189</v>
      </c>
      <c r="J33" s="219">
        <v>215</v>
      </c>
      <c r="K33" s="219">
        <v>231</v>
      </c>
      <c r="L33" s="219">
        <v>253</v>
      </c>
      <c r="M33" s="219">
        <v>257</v>
      </c>
      <c r="N33" s="219">
        <v>259</v>
      </c>
      <c r="O33" s="219">
        <v>261</v>
      </c>
      <c r="P33" s="219">
        <v>263</v>
      </c>
      <c r="Q33" s="302">
        <v>7.6628352490422103E-3</v>
      </c>
      <c r="R33" s="302">
        <v>0.1385281385281385</v>
      </c>
      <c r="S33" s="303" t="s">
        <v>345</v>
      </c>
      <c r="T33" s="169"/>
      <c r="U33" s="305"/>
    </row>
    <row r="34" spans="1:21" s="304" customFormat="1" ht="15" customHeight="1" x14ac:dyDescent="0.25">
      <c r="A34" s="110" t="s">
        <v>92</v>
      </c>
      <c r="B34" s="219">
        <v>4704</v>
      </c>
      <c r="C34" s="219">
        <v>4716</v>
      </c>
      <c r="D34" s="219">
        <v>4807</v>
      </c>
      <c r="E34" s="219">
        <v>5044</v>
      </c>
      <c r="F34" s="219">
        <v>5135</v>
      </c>
      <c r="G34" s="219">
        <v>5374</v>
      </c>
      <c r="H34" s="219">
        <v>5738</v>
      </c>
      <c r="I34" s="219">
        <v>6094</v>
      </c>
      <c r="J34" s="219">
        <v>6251</v>
      </c>
      <c r="K34" s="219">
        <v>6345</v>
      </c>
      <c r="L34" s="219">
        <v>6688</v>
      </c>
      <c r="M34" s="219">
        <v>7049</v>
      </c>
      <c r="N34" s="219">
        <v>7386</v>
      </c>
      <c r="O34" s="219">
        <v>7590</v>
      </c>
      <c r="P34" s="219">
        <v>7601</v>
      </c>
      <c r="Q34" s="302">
        <v>1.4492753623187582E-3</v>
      </c>
      <c r="R34" s="302">
        <v>0.19795114263199376</v>
      </c>
      <c r="S34" s="303" t="s">
        <v>346</v>
      </c>
      <c r="T34" s="169"/>
      <c r="U34" s="305"/>
    </row>
    <row r="35" spans="1:21" s="304" customFormat="1" ht="15" customHeight="1" x14ac:dyDescent="0.25">
      <c r="A35" s="110" t="s">
        <v>1</v>
      </c>
      <c r="B35" s="219">
        <v>898</v>
      </c>
      <c r="C35" s="219">
        <v>848</v>
      </c>
      <c r="D35" s="219">
        <v>880</v>
      </c>
      <c r="E35" s="219">
        <v>929</v>
      </c>
      <c r="F35" s="219">
        <v>970</v>
      </c>
      <c r="G35" s="219">
        <v>1017</v>
      </c>
      <c r="H35" s="219">
        <v>1103</v>
      </c>
      <c r="I35" s="219">
        <v>1254</v>
      </c>
      <c r="J35" s="219">
        <v>1331</v>
      </c>
      <c r="K35" s="219">
        <v>1319</v>
      </c>
      <c r="L35" s="219">
        <v>1449</v>
      </c>
      <c r="M35" s="219">
        <v>1498</v>
      </c>
      <c r="N35" s="219">
        <v>1513</v>
      </c>
      <c r="O35" s="219">
        <v>1523</v>
      </c>
      <c r="P35" s="219">
        <v>1483</v>
      </c>
      <c r="Q35" s="302">
        <v>-2.6263952724885131E-2</v>
      </c>
      <c r="R35" s="302">
        <v>0.12433661865049284</v>
      </c>
      <c r="S35" s="303" t="s">
        <v>345</v>
      </c>
      <c r="T35" s="169"/>
      <c r="U35" s="305"/>
    </row>
    <row r="36" spans="1:21" s="304" customFormat="1" ht="15" customHeight="1" x14ac:dyDescent="0.25">
      <c r="A36" s="110" t="s">
        <v>93</v>
      </c>
      <c r="B36" s="219">
        <v>3486</v>
      </c>
      <c r="C36" s="219">
        <v>3665</v>
      </c>
      <c r="D36" s="219">
        <v>4001</v>
      </c>
      <c r="E36" s="219">
        <v>4369</v>
      </c>
      <c r="F36" s="219">
        <v>4668</v>
      </c>
      <c r="G36" s="219">
        <v>5047</v>
      </c>
      <c r="H36" s="219">
        <v>5480</v>
      </c>
      <c r="I36" s="219">
        <v>5879</v>
      </c>
      <c r="J36" s="219">
        <v>6401</v>
      </c>
      <c r="K36" s="219">
        <v>7044</v>
      </c>
      <c r="L36" s="219">
        <v>7807</v>
      </c>
      <c r="M36" s="219">
        <v>8858</v>
      </c>
      <c r="N36" s="219">
        <v>9882</v>
      </c>
      <c r="O36" s="219">
        <v>10689</v>
      </c>
      <c r="P36" s="219">
        <v>11390</v>
      </c>
      <c r="Q36" s="302">
        <v>6.558143886238188E-2</v>
      </c>
      <c r="R36" s="302">
        <v>0.61697898921067584</v>
      </c>
      <c r="S36" s="303" t="s">
        <v>346</v>
      </c>
      <c r="T36" s="169"/>
      <c r="U36" s="305"/>
    </row>
    <row r="37" spans="1:21" s="304" customFormat="1" ht="15" customHeight="1" x14ac:dyDescent="0.25">
      <c r="A37" s="110" t="s">
        <v>94</v>
      </c>
      <c r="B37" s="219">
        <v>477</v>
      </c>
      <c r="C37" s="219">
        <v>453</v>
      </c>
      <c r="D37" s="219">
        <v>471</v>
      </c>
      <c r="E37" s="219">
        <v>504</v>
      </c>
      <c r="F37" s="219">
        <v>516</v>
      </c>
      <c r="G37" s="219">
        <v>538</v>
      </c>
      <c r="H37" s="219">
        <v>584</v>
      </c>
      <c r="I37" s="219">
        <v>581</v>
      </c>
      <c r="J37" s="219">
        <v>643</v>
      </c>
      <c r="K37" s="219">
        <v>676</v>
      </c>
      <c r="L37" s="219">
        <v>688</v>
      </c>
      <c r="M37" s="219">
        <v>708</v>
      </c>
      <c r="N37" s="219">
        <v>717</v>
      </c>
      <c r="O37" s="219">
        <v>731</v>
      </c>
      <c r="P37" s="219">
        <v>724</v>
      </c>
      <c r="Q37" s="302">
        <v>-9.5759233926128173E-3</v>
      </c>
      <c r="R37" s="302">
        <v>7.1005917159763232E-2</v>
      </c>
      <c r="S37" s="303" t="s">
        <v>345</v>
      </c>
      <c r="T37" s="169"/>
      <c r="U37" s="305"/>
    </row>
    <row r="38" spans="1:21" s="304" customFormat="1" ht="15" customHeight="1" x14ac:dyDescent="0.25">
      <c r="A38" s="110" t="s">
        <v>95</v>
      </c>
      <c r="B38" s="219">
        <v>8028</v>
      </c>
      <c r="C38" s="219">
        <v>8098</v>
      </c>
      <c r="D38" s="219">
        <v>8377</v>
      </c>
      <c r="E38" s="219">
        <v>8462</v>
      </c>
      <c r="F38" s="219">
        <v>8452</v>
      </c>
      <c r="G38" s="219">
        <v>8575</v>
      </c>
      <c r="H38" s="219">
        <v>8890</v>
      </c>
      <c r="I38" s="219">
        <v>9392</v>
      </c>
      <c r="J38" s="219">
        <v>9847</v>
      </c>
      <c r="K38" s="219">
        <v>10200</v>
      </c>
      <c r="L38" s="219">
        <v>10812</v>
      </c>
      <c r="M38" s="219">
        <v>11642</v>
      </c>
      <c r="N38" s="219">
        <v>12112</v>
      </c>
      <c r="O38" s="219">
        <v>12474</v>
      </c>
      <c r="P38" s="219">
        <v>12778</v>
      </c>
      <c r="Q38" s="302">
        <v>2.4370691037357783E-2</v>
      </c>
      <c r="R38" s="302">
        <v>0.25274509803921563</v>
      </c>
      <c r="S38" s="303" t="s">
        <v>346</v>
      </c>
      <c r="T38" s="169"/>
      <c r="U38" s="305"/>
    </row>
    <row r="39" spans="1:21" s="304" customFormat="1" ht="15" customHeight="1" x14ac:dyDescent="0.25">
      <c r="A39" s="110" t="s">
        <v>96</v>
      </c>
      <c r="B39" s="219">
        <v>4723</v>
      </c>
      <c r="C39" s="219">
        <v>4836</v>
      </c>
      <c r="D39" s="219">
        <v>5076</v>
      </c>
      <c r="E39" s="219">
        <v>5401</v>
      </c>
      <c r="F39" s="219">
        <v>5516</v>
      </c>
      <c r="G39" s="219">
        <v>5710</v>
      </c>
      <c r="H39" s="219">
        <v>6008</v>
      </c>
      <c r="I39" s="219">
        <v>6280</v>
      </c>
      <c r="J39" s="219">
        <v>6515</v>
      </c>
      <c r="K39" s="219">
        <v>6812</v>
      </c>
      <c r="L39" s="219">
        <v>7247</v>
      </c>
      <c r="M39" s="219">
        <v>7729</v>
      </c>
      <c r="N39" s="219">
        <v>8073</v>
      </c>
      <c r="O39" s="219">
        <v>8361</v>
      </c>
      <c r="P39" s="219">
        <v>8816</v>
      </c>
      <c r="Q39" s="302">
        <v>5.4419327831599196E-2</v>
      </c>
      <c r="R39" s="302">
        <v>0.29418672930123302</v>
      </c>
      <c r="S39" s="303" t="s">
        <v>346</v>
      </c>
      <c r="T39" s="169"/>
      <c r="U39" s="305"/>
    </row>
    <row r="40" spans="1:21" s="304" customFormat="1" ht="15" customHeight="1" x14ac:dyDescent="0.25">
      <c r="A40" s="110" t="s">
        <v>97</v>
      </c>
      <c r="B40" s="219">
        <v>2963</v>
      </c>
      <c r="C40" s="219">
        <v>3125</v>
      </c>
      <c r="D40" s="219">
        <v>3494</v>
      </c>
      <c r="E40" s="219">
        <v>3730</v>
      </c>
      <c r="F40" s="219">
        <v>3797</v>
      </c>
      <c r="G40" s="219">
        <v>3990</v>
      </c>
      <c r="H40" s="219">
        <v>4280</v>
      </c>
      <c r="I40" s="219">
        <v>4622</v>
      </c>
      <c r="J40" s="219">
        <v>4858</v>
      </c>
      <c r="K40" s="219">
        <v>5193</v>
      </c>
      <c r="L40" s="219">
        <v>5306</v>
      </c>
      <c r="M40" s="219">
        <v>5547</v>
      </c>
      <c r="N40" s="219">
        <v>5677</v>
      </c>
      <c r="O40" s="219">
        <v>5843</v>
      </c>
      <c r="P40" s="219">
        <v>5859</v>
      </c>
      <c r="Q40" s="302">
        <v>2.7383193564949337E-3</v>
      </c>
      <c r="R40" s="302">
        <v>0.12824956672443677</v>
      </c>
      <c r="S40" s="303" t="s">
        <v>345</v>
      </c>
      <c r="T40" s="169"/>
      <c r="U40" s="305"/>
    </row>
    <row r="41" spans="1:21" s="304" customFormat="1" ht="15" customHeight="1" x14ac:dyDescent="0.25">
      <c r="A41" s="110" t="s">
        <v>98</v>
      </c>
      <c r="B41" s="219">
        <v>89</v>
      </c>
      <c r="C41" s="219">
        <v>94</v>
      </c>
      <c r="D41" s="219">
        <v>98</v>
      </c>
      <c r="E41" s="219">
        <v>106</v>
      </c>
      <c r="F41" s="219">
        <v>109</v>
      </c>
      <c r="G41" s="219">
        <v>112</v>
      </c>
      <c r="H41" s="219">
        <v>115</v>
      </c>
      <c r="I41" s="219">
        <v>131</v>
      </c>
      <c r="J41" s="219">
        <v>145</v>
      </c>
      <c r="K41" s="219">
        <v>148</v>
      </c>
      <c r="L41" s="219">
        <v>154</v>
      </c>
      <c r="M41" s="219">
        <v>166</v>
      </c>
      <c r="N41" s="219">
        <v>169</v>
      </c>
      <c r="O41" s="219">
        <v>169</v>
      </c>
      <c r="P41" s="219">
        <v>176</v>
      </c>
      <c r="Q41" s="302">
        <v>4.1420118343195256E-2</v>
      </c>
      <c r="R41" s="302">
        <v>0.18918918918918926</v>
      </c>
      <c r="S41" s="303" t="s">
        <v>345</v>
      </c>
      <c r="T41" s="169"/>
      <c r="U41" s="305"/>
    </row>
    <row r="42" spans="1:21" s="304" customFormat="1" ht="15" customHeight="1" x14ac:dyDescent="0.25">
      <c r="A42" s="110" t="s">
        <v>99</v>
      </c>
      <c r="B42" s="219">
        <v>953</v>
      </c>
      <c r="C42" s="219">
        <v>996</v>
      </c>
      <c r="D42" s="219">
        <v>1089</v>
      </c>
      <c r="E42" s="219">
        <v>1189</v>
      </c>
      <c r="F42" s="219">
        <v>1211</v>
      </c>
      <c r="G42" s="219">
        <v>1236</v>
      </c>
      <c r="H42" s="219">
        <v>1314</v>
      </c>
      <c r="I42" s="219">
        <v>1393</v>
      </c>
      <c r="J42" s="219">
        <v>1469</v>
      </c>
      <c r="K42" s="219">
        <v>1496</v>
      </c>
      <c r="L42" s="219">
        <v>1530</v>
      </c>
      <c r="M42" s="219">
        <v>1642</v>
      </c>
      <c r="N42" s="219">
        <v>1701</v>
      </c>
      <c r="O42" s="219">
        <v>1805</v>
      </c>
      <c r="P42" s="219">
        <v>1810</v>
      </c>
      <c r="Q42" s="302">
        <v>2.7700831024930483E-3</v>
      </c>
      <c r="R42" s="302">
        <v>0.20989304812834231</v>
      </c>
      <c r="S42" s="303" t="s">
        <v>345</v>
      </c>
      <c r="T42" s="169"/>
      <c r="U42" s="305"/>
    </row>
    <row r="43" spans="1:21" s="304" customFormat="1" ht="15" customHeight="1" x14ac:dyDescent="0.25">
      <c r="A43" s="110" t="s">
        <v>100</v>
      </c>
      <c r="B43" s="219">
        <v>3957</v>
      </c>
      <c r="C43" s="219">
        <v>3970</v>
      </c>
      <c r="D43" s="219">
        <v>4084</v>
      </c>
      <c r="E43" s="219">
        <v>4183</v>
      </c>
      <c r="F43" s="219">
        <v>4237</v>
      </c>
      <c r="G43" s="219">
        <v>4230</v>
      </c>
      <c r="H43" s="219">
        <v>4384</v>
      </c>
      <c r="I43" s="219">
        <v>4687</v>
      </c>
      <c r="J43" s="219">
        <v>4911</v>
      </c>
      <c r="K43" s="219">
        <v>5051</v>
      </c>
      <c r="L43" s="219">
        <v>5375</v>
      </c>
      <c r="M43" s="219">
        <v>5942</v>
      </c>
      <c r="N43" s="219">
        <v>6078</v>
      </c>
      <c r="O43" s="219">
        <v>6223</v>
      </c>
      <c r="P43" s="219">
        <v>6501</v>
      </c>
      <c r="Q43" s="302">
        <v>4.467298730515834E-2</v>
      </c>
      <c r="R43" s="302">
        <v>0.28707186695703824</v>
      </c>
      <c r="S43" s="303" t="s">
        <v>346</v>
      </c>
      <c r="T43" s="169"/>
      <c r="U43" s="305"/>
    </row>
    <row r="44" spans="1:21" s="304" customFormat="1" ht="15" customHeight="1" x14ac:dyDescent="0.25">
      <c r="A44" s="110" t="s">
        <v>101</v>
      </c>
      <c r="B44" s="219">
        <v>212</v>
      </c>
      <c r="C44" s="219">
        <v>208</v>
      </c>
      <c r="D44" s="219">
        <v>233</v>
      </c>
      <c r="E44" s="219">
        <v>253</v>
      </c>
      <c r="F44" s="219">
        <v>254</v>
      </c>
      <c r="G44" s="219">
        <v>259</v>
      </c>
      <c r="H44" s="219">
        <v>283</v>
      </c>
      <c r="I44" s="219">
        <v>287</v>
      </c>
      <c r="J44" s="219">
        <v>301</v>
      </c>
      <c r="K44" s="219">
        <v>298</v>
      </c>
      <c r="L44" s="219">
        <v>311</v>
      </c>
      <c r="M44" s="219">
        <v>326</v>
      </c>
      <c r="N44" s="219">
        <v>326</v>
      </c>
      <c r="O44" s="219">
        <v>351</v>
      </c>
      <c r="P44" s="219">
        <v>358</v>
      </c>
      <c r="Q44" s="302">
        <v>1.9943019943019946E-2</v>
      </c>
      <c r="R44" s="302">
        <v>0.20134228187919456</v>
      </c>
      <c r="S44" s="303" t="s">
        <v>345</v>
      </c>
      <c r="T44" s="169"/>
      <c r="U44" s="305"/>
    </row>
    <row r="45" spans="1:21" s="304" customFormat="1" ht="15" customHeight="1" x14ac:dyDescent="0.25">
      <c r="A45" s="110" t="s">
        <v>102</v>
      </c>
      <c r="B45" s="219">
        <v>5139</v>
      </c>
      <c r="C45" s="219">
        <v>5208</v>
      </c>
      <c r="D45" s="219">
        <v>5427</v>
      </c>
      <c r="E45" s="219">
        <v>5657</v>
      </c>
      <c r="F45" s="219">
        <v>5667</v>
      </c>
      <c r="G45" s="219">
        <v>6068</v>
      </c>
      <c r="H45" s="219">
        <v>6538</v>
      </c>
      <c r="I45" s="219">
        <v>7074</v>
      </c>
      <c r="J45" s="219">
        <v>7592</v>
      </c>
      <c r="K45" s="219">
        <v>8099</v>
      </c>
      <c r="L45" s="219">
        <v>8818</v>
      </c>
      <c r="M45" s="219">
        <v>9502</v>
      </c>
      <c r="N45" s="219">
        <v>10311</v>
      </c>
      <c r="O45" s="219">
        <v>11032</v>
      </c>
      <c r="P45" s="219">
        <v>11383</v>
      </c>
      <c r="Q45" s="302">
        <v>3.1816533720087081E-2</v>
      </c>
      <c r="R45" s="302">
        <v>0.40548215829114698</v>
      </c>
      <c r="S45" s="303" t="s">
        <v>346</v>
      </c>
      <c r="T45" s="169"/>
      <c r="U45" s="305"/>
    </row>
    <row r="46" spans="1:21" s="304" customFormat="1" ht="15" customHeight="1" x14ac:dyDescent="0.25">
      <c r="A46" s="110" t="s">
        <v>103</v>
      </c>
      <c r="B46" s="219">
        <v>4785</v>
      </c>
      <c r="C46" s="219">
        <v>4850</v>
      </c>
      <c r="D46" s="219">
        <v>5022</v>
      </c>
      <c r="E46" s="219">
        <v>5275</v>
      </c>
      <c r="F46" s="219">
        <v>5454</v>
      </c>
      <c r="G46" s="219">
        <v>5531</v>
      </c>
      <c r="H46" s="219">
        <v>5686</v>
      </c>
      <c r="I46" s="219">
        <v>5929</v>
      </c>
      <c r="J46" s="219">
        <v>6087</v>
      </c>
      <c r="K46" s="219">
        <v>6335</v>
      </c>
      <c r="L46" s="219">
        <v>6795</v>
      </c>
      <c r="M46" s="219">
        <v>7120</v>
      </c>
      <c r="N46" s="219">
        <v>7417</v>
      </c>
      <c r="O46" s="219">
        <v>7729</v>
      </c>
      <c r="P46" s="219">
        <v>8019</v>
      </c>
      <c r="Q46" s="302">
        <v>3.7521024712123152E-2</v>
      </c>
      <c r="R46" s="302">
        <v>0.26582478295185474</v>
      </c>
      <c r="S46" s="303" t="s">
        <v>346</v>
      </c>
      <c r="T46" s="169"/>
      <c r="U46" s="305"/>
    </row>
    <row r="47" spans="1:21" s="304" customFormat="1" ht="15" customHeight="1" x14ac:dyDescent="0.25">
      <c r="A47" s="110" t="s">
        <v>15</v>
      </c>
      <c r="B47" s="219">
        <v>10555</v>
      </c>
      <c r="C47" s="219">
        <v>11378</v>
      </c>
      <c r="D47" s="219">
        <v>12613</v>
      </c>
      <c r="E47" s="219">
        <v>14052</v>
      </c>
      <c r="F47" s="219">
        <v>16185</v>
      </c>
      <c r="G47" s="219">
        <v>19022</v>
      </c>
      <c r="H47" s="219">
        <v>20456</v>
      </c>
      <c r="I47" s="219">
        <v>22382</v>
      </c>
      <c r="J47" s="219">
        <v>24268</v>
      </c>
      <c r="K47" s="219">
        <v>25853</v>
      </c>
      <c r="L47" s="219">
        <v>27836</v>
      </c>
      <c r="M47" s="219">
        <v>30599</v>
      </c>
      <c r="N47" s="219">
        <v>33823</v>
      </c>
      <c r="O47" s="219">
        <v>37412</v>
      </c>
      <c r="P47" s="219">
        <v>40203</v>
      </c>
      <c r="Q47" s="302">
        <v>7.4601732064578208E-2</v>
      </c>
      <c r="R47" s="302">
        <v>0.55506130816539656</v>
      </c>
      <c r="S47" s="303" t="s">
        <v>346</v>
      </c>
      <c r="T47" s="169"/>
      <c r="U47" s="305"/>
    </row>
    <row r="48" spans="1:21" s="304" customFormat="1" ht="15" customHeight="1" x14ac:dyDescent="0.25">
      <c r="A48" s="110" t="s">
        <v>11</v>
      </c>
      <c r="B48" s="219">
        <v>1348</v>
      </c>
      <c r="C48" s="219">
        <v>1514</v>
      </c>
      <c r="D48" s="219">
        <v>1813</v>
      </c>
      <c r="E48" s="219">
        <v>2105</v>
      </c>
      <c r="F48" s="219">
        <v>2453</v>
      </c>
      <c r="G48" s="219">
        <v>2889</v>
      </c>
      <c r="H48" s="219">
        <v>3486</v>
      </c>
      <c r="I48" s="219">
        <v>4140</v>
      </c>
      <c r="J48" s="219">
        <v>5108</v>
      </c>
      <c r="K48" s="219">
        <v>6071</v>
      </c>
      <c r="L48" s="219">
        <v>7259</v>
      </c>
      <c r="M48" s="219">
        <v>7954</v>
      </c>
      <c r="N48" s="219">
        <v>8706</v>
      </c>
      <c r="O48" s="219">
        <v>9386</v>
      </c>
      <c r="P48" s="219">
        <v>9807</v>
      </c>
      <c r="Q48" s="302">
        <v>4.4854037928830248E-2</v>
      </c>
      <c r="R48" s="302">
        <v>0.61538461538461542</v>
      </c>
      <c r="S48" s="303" t="s">
        <v>346</v>
      </c>
      <c r="T48" s="169"/>
      <c r="U48" s="305"/>
    </row>
    <row r="49" spans="1:21" s="304" customFormat="1" ht="15" customHeight="1" x14ac:dyDescent="0.25">
      <c r="A49" s="110" t="s">
        <v>2</v>
      </c>
      <c r="B49" s="219">
        <v>2392</v>
      </c>
      <c r="C49" s="219">
        <v>2459</v>
      </c>
      <c r="D49" s="219">
        <v>2587</v>
      </c>
      <c r="E49" s="219">
        <v>2717</v>
      </c>
      <c r="F49" s="219">
        <v>2747</v>
      </c>
      <c r="G49" s="219">
        <v>2979</v>
      </c>
      <c r="H49" s="219">
        <v>3172</v>
      </c>
      <c r="I49" s="219">
        <v>3597</v>
      </c>
      <c r="J49" s="219">
        <v>3809</v>
      </c>
      <c r="K49" s="219">
        <v>4038</v>
      </c>
      <c r="L49" s="219">
        <v>4229</v>
      </c>
      <c r="M49" s="219">
        <v>4564</v>
      </c>
      <c r="N49" s="219">
        <v>4526</v>
      </c>
      <c r="O49" s="219">
        <v>4661</v>
      </c>
      <c r="P49" s="219">
        <v>4603</v>
      </c>
      <c r="Q49" s="302">
        <v>-1.2443681613387714E-2</v>
      </c>
      <c r="R49" s="302">
        <v>0.13992075284794447</v>
      </c>
      <c r="S49" s="303" t="s">
        <v>345</v>
      </c>
      <c r="T49" s="169"/>
      <c r="U49" s="305"/>
    </row>
    <row r="50" spans="1:21" s="304" customFormat="1" ht="15" customHeight="1" x14ac:dyDescent="0.25">
      <c r="A50" s="110" t="s">
        <v>104</v>
      </c>
      <c r="B50" s="219">
        <v>882</v>
      </c>
      <c r="C50" s="219">
        <v>908</v>
      </c>
      <c r="D50" s="219">
        <v>1004</v>
      </c>
      <c r="E50" s="219">
        <v>1082</v>
      </c>
      <c r="F50" s="219">
        <v>1168</v>
      </c>
      <c r="G50" s="219">
        <v>1270</v>
      </c>
      <c r="H50" s="219">
        <v>1342</v>
      </c>
      <c r="I50" s="219">
        <v>1467</v>
      </c>
      <c r="J50" s="219">
        <v>1511</v>
      </c>
      <c r="K50" s="219">
        <v>1557</v>
      </c>
      <c r="L50" s="219">
        <v>1664</v>
      </c>
      <c r="M50" s="219">
        <v>1862</v>
      </c>
      <c r="N50" s="219">
        <v>1983</v>
      </c>
      <c r="O50" s="219">
        <v>2181</v>
      </c>
      <c r="P50" s="219">
        <v>2307</v>
      </c>
      <c r="Q50" s="302">
        <v>5.7771664374140386E-2</v>
      </c>
      <c r="R50" s="302">
        <v>0.48169556840077066</v>
      </c>
      <c r="S50" s="303" t="s">
        <v>345</v>
      </c>
      <c r="T50" s="169"/>
      <c r="U50" s="305"/>
    </row>
    <row r="51" spans="1:21" s="304" customFormat="1" ht="15" customHeight="1" x14ac:dyDescent="0.25">
      <c r="A51" s="110" t="s">
        <v>105</v>
      </c>
      <c r="B51" s="219">
        <v>934</v>
      </c>
      <c r="C51" s="219">
        <v>940</v>
      </c>
      <c r="D51" s="219">
        <v>961</v>
      </c>
      <c r="E51" s="219">
        <v>981</v>
      </c>
      <c r="F51" s="219">
        <v>1053</v>
      </c>
      <c r="G51" s="219">
        <v>1084</v>
      </c>
      <c r="H51" s="219">
        <v>1214</v>
      </c>
      <c r="I51" s="219">
        <v>1383</v>
      </c>
      <c r="J51" s="219">
        <v>1513</v>
      </c>
      <c r="K51" s="219">
        <v>1573</v>
      </c>
      <c r="L51" s="219">
        <v>1589</v>
      </c>
      <c r="M51" s="219">
        <v>1664</v>
      </c>
      <c r="N51" s="219">
        <v>1701</v>
      </c>
      <c r="O51" s="219">
        <v>1781</v>
      </c>
      <c r="P51" s="219">
        <v>1779</v>
      </c>
      <c r="Q51" s="302">
        <v>-1.122964626614209E-3</v>
      </c>
      <c r="R51" s="302">
        <v>0.13095994914176723</v>
      </c>
      <c r="S51" s="303" t="s">
        <v>345</v>
      </c>
      <c r="T51" s="169"/>
      <c r="U51" s="305"/>
    </row>
    <row r="52" spans="1:21" s="304" customFormat="1" ht="15" customHeight="1" x14ac:dyDescent="0.25">
      <c r="A52" s="110" t="s">
        <v>106</v>
      </c>
      <c r="B52" s="219">
        <v>8917</v>
      </c>
      <c r="C52" s="219">
        <v>8975</v>
      </c>
      <c r="D52" s="219">
        <v>9314</v>
      </c>
      <c r="E52" s="219">
        <v>9685</v>
      </c>
      <c r="F52" s="219">
        <v>9845</v>
      </c>
      <c r="G52" s="219">
        <v>10085</v>
      </c>
      <c r="H52" s="219">
        <v>10544</v>
      </c>
      <c r="I52" s="219">
        <v>11341</v>
      </c>
      <c r="J52" s="219">
        <v>11745</v>
      </c>
      <c r="K52" s="219">
        <v>12391</v>
      </c>
      <c r="L52" s="219">
        <v>13036</v>
      </c>
      <c r="M52" s="219">
        <v>13627</v>
      </c>
      <c r="N52" s="219">
        <v>14202</v>
      </c>
      <c r="O52" s="219">
        <v>14682</v>
      </c>
      <c r="P52" s="219">
        <v>15083</v>
      </c>
      <c r="Q52" s="302">
        <v>2.731235526495035E-2</v>
      </c>
      <c r="R52" s="302">
        <v>0.21725445888144623</v>
      </c>
      <c r="S52" s="303" t="s">
        <v>346</v>
      </c>
      <c r="T52" s="169"/>
      <c r="U52" s="305"/>
    </row>
    <row r="53" spans="1:21" s="304" customFormat="1" ht="15" customHeight="1" x14ac:dyDescent="0.25">
      <c r="A53" s="110" t="s">
        <v>107</v>
      </c>
      <c r="B53" s="219">
        <v>7077</v>
      </c>
      <c r="C53" s="219">
        <v>7186</v>
      </c>
      <c r="D53" s="219">
        <v>7254</v>
      </c>
      <c r="E53" s="219">
        <v>7285</v>
      </c>
      <c r="F53" s="219">
        <v>7384</v>
      </c>
      <c r="G53" s="219">
        <v>7605</v>
      </c>
      <c r="H53" s="219">
        <v>7941</v>
      </c>
      <c r="I53" s="219">
        <v>8491</v>
      </c>
      <c r="J53" s="219">
        <v>8563</v>
      </c>
      <c r="K53" s="219">
        <v>8855</v>
      </c>
      <c r="L53" s="219">
        <v>9148</v>
      </c>
      <c r="M53" s="219">
        <v>10040</v>
      </c>
      <c r="N53" s="219">
        <v>10387</v>
      </c>
      <c r="O53" s="219">
        <v>10685</v>
      </c>
      <c r="P53" s="219">
        <v>11261</v>
      </c>
      <c r="Q53" s="302">
        <v>5.3907346747777307E-2</v>
      </c>
      <c r="R53" s="302">
        <v>0.2717108977978544</v>
      </c>
      <c r="S53" s="303" t="s">
        <v>346</v>
      </c>
      <c r="T53" s="169"/>
      <c r="U53" s="305"/>
    </row>
    <row r="54" spans="1:21" s="304" customFormat="1" ht="15" customHeight="1" x14ac:dyDescent="0.25">
      <c r="A54" s="110" t="s">
        <v>108</v>
      </c>
      <c r="B54" s="219">
        <v>589</v>
      </c>
      <c r="C54" s="219">
        <v>594</v>
      </c>
      <c r="D54" s="219">
        <v>643</v>
      </c>
      <c r="E54" s="219">
        <v>676</v>
      </c>
      <c r="F54" s="219">
        <v>720</v>
      </c>
      <c r="G54" s="219">
        <v>771</v>
      </c>
      <c r="H54" s="219">
        <v>822</v>
      </c>
      <c r="I54" s="219">
        <v>884</v>
      </c>
      <c r="J54" s="219">
        <v>940</v>
      </c>
      <c r="K54" s="219">
        <v>984</v>
      </c>
      <c r="L54" s="219">
        <v>1139</v>
      </c>
      <c r="M54" s="219">
        <v>1291</v>
      </c>
      <c r="N54" s="219">
        <v>1440</v>
      </c>
      <c r="O54" s="219">
        <v>1477</v>
      </c>
      <c r="P54" s="219">
        <v>1508</v>
      </c>
      <c r="Q54" s="302">
        <v>2.0988490182803021E-2</v>
      </c>
      <c r="R54" s="302">
        <v>0.53252032520325199</v>
      </c>
      <c r="S54" s="303" t="s">
        <v>345</v>
      </c>
      <c r="T54" s="169"/>
      <c r="U54" s="305"/>
    </row>
    <row r="55" spans="1:21" s="304" customFormat="1" ht="15" customHeight="1" x14ac:dyDescent="0.25">
      <c r="A55" s="110" t="s">
        <v>109</v>
      </c>
      <c r="B55" s="219">
        <v>10827</v>
      </c>
      <c r="C55" s="219">
        <v>10830</v>
      </c>
      <c r="D55" s="219">
        <v>11187</v>
      </c>
      <c r="E55" s="219">
        <v>11354</v>
      </c>
      <c r="F55" s="219">
        <v>11558</v>
      </c>
      <c r="G55" s="219">
        <v>12276</v>
      </c>
      <c r="H55" s="219">
        <v>12798</v>
      </c>
      <c r="I55" s="219">
        <v>13635</v>
      </c>
      <c r="J55" s="219">
        <v>14516</v>
      </c>
      <c r="K55" s="219">
        <v>15258</v>
      </c>
      <c r="L55" s="219">
        <v>16563</v>
      </c>
      <c r="M55" s="219">
        <v>17957</v>
      </c>
      <c r="N55" s="219">
        <v>19009</v>
      </c>
      <c r="O55" s="219">
        <v>20281</v>
      </c>
      <c r="P55" s="219">
        <v>20848</v>
      </c>
      <c r="Q55" s="302">
        <v>2.7957201321433756E-2</v>
      </c>
      <c r="R55" s="302">
        <v>0.36636518547647134</v>
      </c>
      <c r="S55" s="303" t="s">
        <v>346</v>
      </c>
      <c r="T55" s="169"/>
      <c r="U55" s="305"/>
    </row>
    <row r="56" spans="1:21" s="304" customFormat="1" ht="15" customHeight="1" x14ac:dyDescent="0.25">
      <c r="A56" s="110" t="s">
        <v>131</v>
      </c>
      <c r="B56" s="219">
        <v>5723</v>
      </c>
      <c r="C56" s="219">
        <v>5953</v>
      </c>
      <c r="D56" s="219">
        <v>6248</v>
      </c>
      <c r="E56" s="219">
        <v>6528</v>
      </c>
      <c r="F56" s="219">
        <v>6715</v>
      </c>
      <c r="G56" s="219">
        <v>6941</v>
      </c>
      <c r="H56" s="219">
        <v>7320</v>
      </c>
      <c r="I56" s="219">
        <v>7991</v>
      </c>
      <c r="J56" s="219">
        <v>8496</v>
      </c>
      <c r="K56" s="219">
        <v>8743</v>
      </c>
      <c r="L56" s="219">
        <v>9142</v>
      </c>
      <c r="M56" s="219">
        <v>9816</v>
      </c>
      <c r="N56" s="219">
        <v>10302</v>
      </c>
      <c r="O56" s="219">
        <v>10590</v>
      </c>
      <c r="P56" s="219">
        <v>10611</v>
      </c>
      <c r="Q56" s="302">
        <v>1.9830028328611249E-3</v>
      </c>
      <c r="R56" s="302">
        <v>0.21365663959739223</v>
      </c>
      <c r="S56" s="303" t="s">
        <v>346</v>
      </c>
      <c r="T56" s="169"/>
      <c r="U56" s="305"/>
    </row>
    <row r="57" spans="1:21" s="304" customFormat="1" ht="15" customHeight="1" x14ac:dyDescent="0.25">
      <c r="A57" s="110" t="s">
        <v>110</v>
      </c>
      <c r="B57" s="219">
        <v>588</v>
      </c>
      <c r="C57" s="219">
        <v>584</v>
      </c>
      <c r="D57" s="219">
        <v>604</v>
      </c>
      <c r="E57" s="219">
        <v>646</v>
      </c>
      <c r="F57" s="219">
        <v>690</v>
      </c>
      <c r="G57" s="219">
        <v>724</v>
      </c>
      <c r="H57" s="219">
        <v>796</v>
      </c>
      <c r="I57" s="219">
        <v>839</v>
      </c>
      <c r="J57" s="219">
        <v>845</v>
      </c>
      <c r="K57" s="219">
        <v>825</v>
      </c>
      <c r="L57" s="219">
        <v>812</v>
      </c>
      <c r="M57" s="219">
        <v>852</v>
      </c>
      <c r="N57" s="219">
        <v>862</v>
      </c>
      <c r="O57" s="219">
        <v>898</v>
      </c>
      <c r="P57" s="219">
        <v>904</v>
      </c>
      <c r="Q57" s="302">
        <v>6.6815144766148027E-3</v>
      </c>
      <c r="R57" s="302">
        <v>9.5757575757575708E-2</v>
      </c>
      <c r="S57" s="303" t="s">
        <v>345</v>
      </c>
      <c r="T57" s="169"/>
      <c r="U57" s="305"/>
    </row>
    <row r="58" spans="1:21" s="304" customFormat="1" ht="15" customHeight="1" x14ac:dyDescent="0.25">
      <c r="A58" s="110" t="s">
        <v>111</v>
      </c>
      <c r="B58" s="219">
        <v>301</v>
      </c>
      <c r="C58" s="219">
        <v>336</v>
      </c>
      <c r="D58" s="219">
        <v>342</v>
      </c>
      <c r="E58" s="219">
        <v>365</v>
      </c>
      <c r="F58" s="219">
        <v>399</v>
      </c>
      <c r="G58" s="219">
        <v>453</v>
      </c>
      <c r="H58" s="219">
        <v>464</v>
      </c>
      <c r="I58" s="219">
        <v>488</v>
      </c>
      <c r="J58" s="219">
        <v>510</v>
      </c>
      <c r="K58" s="219">
        <v>519</v>
      </c>
      <c r="L58" s="219">
        <v>548</v>
      </c>
      <c r="M58" s="219">
        <v>603</v>
      </c>
      <c r="N58" s="219">
        <v>629</v>
      </c>
      <c r="O58" s="219">
        <v>630</v>
      </c>
      <c r="P58" s="219">
        <v>622</v>
      </c>
      <c r="Q58" s="302">
        <v>-1.2698412698412653E-2</v>
      </c>
      <c r="R58" s="302">
        <v>0.19845857418111756</v>
      </c>
      <c r="S58" s="303" t="s">
        <v>345</v>
      </c>
      <c r="T58" s="169"/>
      <c r="U58" s="305"/>
    </row>
    <row r="59" spans="1:21" s="304" customFormat="1" ht="15" customHeight="1" x14ac:dyDescent="0.25">
      <c r="A59" s="110" t="s">
        <v>112</v>
      </c>
      <c r="B59" s="219">
        <v>329</v>
      </c>
      <c r="C59" s="219">
        <v>359</v>
      </c>
      <c r="D59" s="219">
        <v>383</v>
      </c>
      <c r="E59" s="219">
        <v>427</v>
      </c>
      <c r="F59" s="219">
        <v>448</v>
      </c>
      <c r="G59" s="219">
        <v>462</v>
      </c>
      <c r="H59" s="219">
        <v>493</v>
      </c>
      <c r="I59" s="219">
        <v>547</v>
      </c>
      <c r="J59" s="219">
        <v>502</v>
      </c>
      <c r="K59" s="219">
        <v>524</v>
      </c>
      <c r="L59" s="219">
        <v>556</v>
      </c>
      <c r="M59" s="219">
        <v>583</v>
      </c>
      <c r="N59" s="219">
        <v>616</v>
      </c>
      <c r="O59" s="219">
        <v>634</v>
      </c>
      <c r="P59" s="219">
        <v>635</v>
      </c>
      <c r="Q59" s="302">
        <v>1.577287066246047E-3</v>
      </c>
      <c r="R59" s="302">
        <v>0.21183206106870234</v>
      </c>
      <c r="S59" s="303" t="s">
        <v>345</v>
      </c>
      <c r="T59" s="169"/>
      <c r="U59" s="305"/>
    </row>
    <row r="60" spans="1:21" s="304" customFormat="1" ht="15" customHeight="1" x14ac:dyDescent="0.25">
      <c r="A60" s="110" t="s">
        <v>113</v>
      </c>
      <c r="B60" s="219">
        <v>1031</v>
      </c>
      <c r="C60" s="219">
        <v>1043</v>
      </c>
      <c r="D60" s="219">
        <v>1090</v>
      </c>
      <c r="E60" s="219">
        <v>1038</v>
      </c>
      <c r="F60" s="219">
        <v>1012</v>
      </c>
      <c r="G60" s="219">
        <v>1063</v>
      </c>
      <c r="H60" s="219">
        <v>1168</v>
      </c>
      <c r="I60" s="219">
        <v>1268</v>
      </c>
      <c r="J60" s="219">
        <v>1418</v>
      </c>
      <c r="K60" s="219">
        <v>1569</v>
      </c>
      <c r="L60" s="219">
        <v>1829</v>
      </c>
      <c r="M60" s="219">
        <v>2214</v>
      </c>
      <c r="N60" s="219">
        <v>2503</v>
      </c>
      <c r="O60" s="219">
        <v>2681</v>
      </c>
      <c r="P60" s="219">
        <v>2837</v>
      </c>
      <c r="Q60" s="302">
        <v>5.8187243565833713E-2</v>
      </c>
      <c r="R60" s="302">
        <v>0.80815806246016564</v>
      </c>
      <c r="S60" s="303" t="s">
        <v>346</v>
      </c>
      <c r="T60" s="169"/>
      <c r="U60" s="305"/>
    </row>
    <row r="61" spans="1:21" s="304" customFormat="1" ht="15" customHeight="1" x14ac:dyDescent="0.25">
      <c r="A61" s="110" t="s">
        <v>114</v>
      </c>
      <c r="B61" s="219">
        <v>418</v>
      </c>
      <c r="C61" s="219">
        <v>414</v>
      </c>
      <c r="D61" s="219">
        <v>421</v>
      </c>
      <c r="E61" s="219">
        <v>446</v>
      </c>
      <c r="F61" s="219">
        <v>454</v>
      </c>
      <c r="G61" s="219">
        <v>469</v>
      </c>
      <c r="H61" s="219">
        <v>522</v>
      </c>
      <c r="I61" s="219">
        <v>576</v>
      </c>
      <c r="J61" s="219">
        <v>620</v>
      </c>
      <c r="K61" s="219">
        <v>632</v>
      </c>
      <c r="L61" s="219">
        <v>646</v>
      </c>
      <c r="M61" s="219">
        <v>658</v>
      </c>
      <c r="N61" s="219">
        <v>656</v>
      </c>
      <c r="O61" s="219">
        <v>665</v>
      </c>
      <c r="P61" s="219">
        <v>649</v>
      </c>
      <c r="Q61" s="302">
        <v>-2.4060150375939893E-2</v>
      </c>
      <c r="R61" s="302">
        <v>2.6898734177215111E-2</v>
      </c>
      <c r="S61" s="303" t="s">
        <v>345</v>
      </c>
      <c r="T61" s="169"/>
      <c r="U61" s="305"/>
    </row>
    <row r="62" spans="1:21" s="304" customFormat="1" ht="15" customHeight="1" x14ac:dyDescent="0.25">
      <c r="A62" s="110" t="s">
        <v>115</v>
      </c>
      <c r="B62" s="219">
        <v>16808</v>
      </c>
      <c r="C62" s="219">
        <v>17079</v>
      </c>
      <c r="D62" s="219">
        <v>17248</v>
      </c>
      <c r="E62" s="219">
        <v>17801</v>
      </c>
      <c r="F62" s="219">
        <v>17933</v>
      </c>
      <c r="G62" s="219">
        <v>18134</v>
      </c>
      <c r="H62" s="219">
        <v>18503</v>
      </c>
      <c r="I62" s="219">
        <v>19392</v>
      </c>
      <c r="J62" s="219">
        <v>19050</v>
      </c>
      <c r="K62" s="219">
        <v>18939</v>
      </c>
      <c r="L62" s="219">
        <v>18973</v>
      </c>
      <c r="M62" s="219">
        <v>19684</v>
      </c>
      <c r="N62" s="219">
        <v>20541</v>
      </c>
      <c r="O62" s="219">
        <v>20767</v>
      </c>
      <c r="P62" s="219">
        <v>20746</v>
      </c>
      <c r="Q62" s="302">
        <v>-1.0112197235999654E-3</v>
      </c>
      <c r="R62" s="302">
        <v>9.5411584560958884E-2</v>
      </c>
      <c r="S62" s="303" t="s">
        <v>346</v>
      </c>
      <c r="T62" s="169"/>
      <c r="U62" s="305"/>
    </row>
    <row r="63" spans="1:21" s="304" customFormat="1" ht="15" customHeight="1" x14ac:dyDescent="0.25">
      <c r="A63" s="110" t="s">
        <v>116</v>
      </c>
      <c r="B63" s="219">
        <v>74</v>
      </c>
      <c r="C63" s="219">
        <v>84</v>
      </c>
      <c r="D63" s="219">
        <v>82</v>
      </c>
      <c r="E63" s="219">
        <v>93</v>
      </c>
      <c r="F63" s="219">
        <v>104</v>
      </c>
      <c r="G63" s="219">
        <v>116</v>
      </c>
      <c r="H63" s="219">
        <v>119</v>
      </c>
      <c r="I63" s="219">
        <v>114</v>
      </c>
      <c r="J63" s="219">
        <v>128</v>
      </c>
      <c r="K63" s="219">
        <v>140</v>
      </c>
      <c r="L63" s="219">
        <v>160</v>
      </c>
      <c r="M63" s="219">
        <v>181</v>
      </c>
      <c r="N63" s="219">
        <v>188</v>
      </c>
      <c r="O63" s="219">
        <v>202</v>
      </c>
      <c r="P63" s="219">
        <v>198</v>
      </c>
      <c r="Q63" s="302">
        <v>-1.980198019801982E-2</v>
      </c>
      <c r="R63" s="302">
        <v>0.41428571428571437</v>
      </c>
      <c r="S63" s="303" t="s">
        <v>345</v>
      </c>
      <c r="T63" s="169"/>
      <c r="U63" s="305"/>
    </row>
    <row r="64" spans="1:21" s="304" customFormat="1" ht="15" customHeight="1" x14ac:dyDescent="0.25">
      <c r="A64" s="110" t="s">
        <v>117</v>
      </c>
      <c r="B64" s="219">
        <v>168</v>
      </c>
      <c r="C64" s="219">
        <v>173</v>
      </c>
      <c r="D64" s="219">
        <v>177</v>
      </c>
      <c r="E64" s="219">
        <v>159</v>
      </c>
      <c r="F64" s="219">
        <v>159</v>
      </c>
      <c r="G64" s="219">
        <v>175</v>
      </c>
      <c r="H64" s="219">
        <v>180</v>
      </c>
      <c r="I64" s="219">
        <v>149</v>
      </c>
      <c r="J64" s="219">
        <v>127</v>
      </c>
      <c r="K64" s="219">
        <v>116</v>
      </c>
      <c r="L64" s="219">
        <v>118</v>
      </c>
      <c r="M64" s="219">
        <v>121</v>
      </c>
      <c r="N64" s="219">
        <v>123</v>
      </c>
      <c r="O64" s="219">
        <v>112</v>
      </c>
      <c r="P64" s="219">
        <v>106</v>
      </c>
      <c r="Q64" s="302">
        <v>-5.3571428571428603E-2</v>
      </c>
      <c r="R64" s="302">
        <v>-8.6206896551724088E-2</v>
      </c>
      <c r="S64" s="303" t="s">
        <v>345</v>
      </c>
      <c r="T64" s="169"/>
      <c r="U64" s="305"/>
    </row>
    <row r="65" spans="1:21" s="304" customFormat="1" ht="15" customHeight="1" x14ac:dyDescent="0.25">
      <c r="A65" s="110" t="s">
        <v>118</v>
      </c>
      <c r="B65" s="219">
        <v>631</v>
      </c>
      <c r="C65" s="219">
        <v>632</v>
      </c>
      <c r="D65" s="219">
        <v>671</v>
      </c>
      <c r="E65" s="219">
        <v>703</v>
      </c>
      <c r="F65" s="219">
        <v>762</v>
      </c>
      <c r="G65" s="219">
        <v>801</v>
      </c>
      <c r="H65" s="219">
        <v>895</v>
      </c>
      <c r="I65" s="219">
        <v>958</v>
      </c>
      <c r="J65" s="219">
        <v>1032</v>
      </c>
      <c r="K65" s="219">
        <v>1101</v>
      </c>
      <c r="L65" s="219">
        <v>1141</v>
      </c>
      <c r="M65" s="219">
        <v>1198</v>
      </c>
      <c r="N65" s="219">
        <v>1236</v>
      </c>
      <c r="O65" s="219">
        <v>1343</v>
      </c>
      <c r="P65" s="219">
        <v>1344</v>
      </c>
      <c r="Q65" s="302">
        <v>7.446016381236209E-4</v>
      </c>
      <c r="R65" s="302">
        <v>0.22070844686648505</v>
      </c>
      <c r="S65" s="303" t="s">
        <v>345</v>
      </c>
      <c r="T65" s="169"/>
      <c r="U65" s="305"/>
    </row>
    <row r="66" spans="1:21" s="304" customFormat="1" ht="15" customHeight="1" x14ac:dyDescent="0.25">
      <c r="A66" s="110" t="s">
        <v>119</v>
      </c>
      <c r="B66" s="219">
        <v>464</v>
      </c>
      <c r="C66" s="219">
        <v>464</v>
      </c>
      <c r="D66" s="219">
        <v>488</v>
      </c>
      <c r="E66" s="219">
        <v>538</v>
      </c>
      <c r="F66" s="219">
        <v>601</v>
      </c>
      <c r="G66" s="219">
        <v>631</v>
      </c>
      <c r="H66" s="219">
        <v>628</v>
      </c>
      <c r="I66" s="219">
        <v>693</v>
      </c>
      <c r="J66" s="219">
        <v>712</v>
      </c>
      <c r="K66" s="219">
        <v>758</v>
      </c>
      <c r="L66" s="219">
        <v>791</v>
      </c>
      <c r="M66" s="219">
        <v>844</v>
      </c>
      <c r="N66" s="219">
        <v>854</v>
      </c>
      <c r="O66" s="219">
        <v>890</v>
      </c>
      <c r="P66" s="219">
        <v>901</v>
      </c>
      <c r="Q66" s="302">
        <v>1.2359550561797716E-2</v>
      </c>
      <c r="R66" s="302">
        <v>0.18865435356200533</v>
      </c>
      <c r="S66" s="303" t="s">
        <v>345</v>
      </c>
      <c r="T66" s="169"/>
      <c r="U66" s="305"/>
    </row>
    <row r="67" spans="1:21" s="304" customFormat="1" ht="15" customHeight="1" x14ac:dyDescent="0.25">
      <c r="A67" s="110" t="s">
        <v>120</v>
      </c>
      <c r="B67" s="219">
        <v>12384</v>
      </c>
      <c r="C67" s="219">
        <v>12402</v>
      </c>
      <c r="D67" s="219">
        <v>12678</v>
      </c>
      <c r="E67" s="219">
        <v>12769</v>
      </c>
      <c r="F67" s="219">
        <v>12833</v>
      </c>
      <c r="G67" s="219">
        <v>12769</v>
      </c>
      <c r="H67" s="219">
        <v>13470</v>
      </c>
      <c r="I67" s="219">
        <v>14698</v>
      </c>
      <c r="J67" s="219">
        <v>15431</v>
      </c>
      <c r="K67" s="219">
        <v>16069</v>
      </c>
      <c r="L67" s="219">
        <v>16855</v>
      </c>
      <c r="M67" s="219">
        <v>18248</v>
      </c>
      <c r="N67" s="219">
        <v>19440</v>
      </c>
      <c r="O67" s="219">
        <v>20255</v>
      </c>
      <c r="P67" s="219">
        <v>20947</v>
      </c>
      <c r="Q67" s="302">
        <v>3.4164403850901026E-2</v>
      </c>
      <c r="R67" s="302">
        <v>0.30356587217623998</v>
      </c>
      <c r="S67" s="303" t="s">
        <v>346</v>
      </c>
      <c r="T67" s="169"/>
      <c r="U67" s="305"/>
    </row>
    <row r="68" spans="1:21" s="304" customFormat="1" ht="15" customHeight="1" x14ac:dyDescent="0.25">
      <c r="A68" s="110" t="s">
        <v>121</v>
      </c>
      <c r="B68" s="219">
        <v>238</v>
      </c>
      <c r="C68" s="219">
        <v>251</v>
      </c>
      <c r="D68" s="219">
        <v>285</v>
      </c>
      <c r="E68" s="219">
        <v>294</v>
      </c>
      <c r="F68" s="219">
        <v>302</v>
      </c>
      <c r="G68" s="219">
        <v>313</v>
      </c>
      <c r="H68" s="219">
        <v>346</v>
      </c>
      <c r="I68" s="219">
        <v>378</v>
      </c>
      <c r="J68" s="219">
        <v>382</v>
      </c>
      <c r="K68" s="219">
        <v>417</v>
      </c>
      <c r="L68" s="219">
        <v>444</v>
      </c>
      <c r="M68" s="219">
        <v>474</v>
      </c>
      <c r="N68" s="219">
        <v>501</v>
      </c>
      <c r="O68" s="219">
        <v>520</v>
      </c>
      <c r="P68" s="219">
        <v>496</v>
      </c>
      <c r="Q68" s="302">
        <v>-4.6153846153846101E-2</v>
      </c>
      <c r="R68" s="302">
        <v>0.18944844124700233</v>
      </c>
      <c r="S68" s="303" t="s">
        <v>345</v>
      </c>
      <c r="T68" s="169"/>
      <c r="U68" s="305"/>
    </row>
    <row r="69" spans="1:21" s="304" customFormat="1" ht="15" customHeight="1" x14ac:dyDescent="0.25">
      <c r="A69" s="110" t="s">
        <v>122</v>
      </c>
      <c r="B69" s="219">
        <v>912</v>
      </c>
      <c r="C69" s="219">
        <v>971</v>
      </c>
      <c r="D69" s="219">
        <v>1028</v>
      </c>
      <c r="E69" s="219">
        <v>1065</v>
      </c>
      <c r="F69" s="219">
        <v>1118</v>
      </c>
      <c r="G69" s="219">
        <v>1177</v>
      </c>
      <c r="H69" s="219">
        <v>1249</v>
      </c>
      <c r="I69" s="219">
        <v>1369</v>
      </c>
      <c r="J69" s="219">
        <v>1504</v>
      </c>
      <c r="K69" s="219">
        <v>1576</v>
      </c>
      <c r="L69" s="219">
        <v>1693</v>
      </c>
      <c r="M69" s="219">
        <v>1863</v>
      </c>
      <c r="N69" s="219">
        <v>1907</v>
      </c>
      <c r="O69" s="219">
        <v>1971</v>
      </c>
      <c r="P69" s="219">
        <v>2021</v>
      </c>
      <c r="Q69" s="302">
        <v>2.5367833587011779E-2</v>
      </c>
      <c r="R69" s="302">
        <v>0.28236040609137047</v>
      </c>
      <c r="S69" s="303" t="s">
        <v>345</v>
      </c>
      <c r="T69" s="169"/>
      <c r="U69" s="305"/>
    </row>
    <row r="70" spans="1:21" s="304" customFormat="1" ht="15" customHeight="1" x14ac:dyDescent="0.25">
      <c r="A70" s="110" t="s">
        <v>3</v>
      </c>
      <c r="B70" s="219">
        <v>868</v>
      </c>
      <c r="C70" s="219">
        <v>866</v>
      </c>
      <c r="D70" s="219">
        <v>872</v>
      </c>
      <c r="E70" s="219">
        <v>914</v>
      </c>
      <c r="F70" s="219">
        <v>963</v>
      </c>
      <c r="G70" s="219">
        <v>1003</v>
      </c>
      <c r="H70" s="219">
        <v>1072</v>
      </c>
      <c r="I70" s="219">
        <v>1145</v>
      </c>
      <c r="J70" s="219">
        <v>1184</v>
      </c>
      <c r="K70" s="219">
        <v>1202</v>
      </c>
      <c r="L70" s="219">
        <v>1254</v>
      </c>
      <c r="M70" s="219">
        <v>1341</v>
      </c>
      <c r="N70" s="219">
        <v>1318</v>
      </c>
      <c r="O70" s="219">
        <v>1306</v>
      </c>
      <c r="P70" s="219">
        <v>1295</v>
      </c>
      <c r="Q70" s="302">
        <v>-8.4226646248085624E-3</v>
      </c>
      <c r="R70" s="302">
        <v>7.7371048252911745E-2</v>
      </c>
      <c r="S70" s="303" t="s">
        <v>345</v>
      </c>
      <c r="T70" s="169"/>
      <c r="U70" s="305"/>
    </row>
    <row r="71" spans="1:21" s="304" customFormat="1" ht="15" customHeight="1" x14ac:dyDescent="0.25">
      <c r="A71" s="110" t="s">
        <v>123</v>
      </c>
      <c r="B71" s="219">
        <v>95</v>
      </c>
      <c r="C71" s="219">
        <v>93</v>
      </c>
      <c r="D71" s="219">
        <v>107</v>
      </c>
      <c r="E71" s="219">
        <v>116</v>
      </c>
      <c r="F71" s="219">
        <v>129</v>
      </c>
      <c r="G71" s="219">
        <v>132</v>
      </c>
      <c r="H71" s="219">
        <v>140</v>
      </c>
      <c r="I71" s="219">
        <v>176</v>
      </c>
      <c r="J71" s="219">
        <v>200</v>
      </c>
      <c r="K71" s="219">
        <v>209</v>
      </c>
      <c r="L71" s="219">
        <v>235</v>
      </c>
      <c r="M71" s="219">
        <v>246</v>
      </c>
      <c r="N71" s="219">
        <v>260</v>
      </c>
      <c r="O71" s="219">
        <v>259</v>
      </c>
      <c r="P71" s="219">
        <v>248</v>
      </c>
      <c r="Q71" s="302">
        <v>-4.2471042471042497E-2</v>
      </c>
      <c r="R71" s="302">
        <v>0.1866028708133971</v>
      </c>
      <c r="S71" s="303" t="s">
        <v>345</v>
      </c>
      <c r="T71" s="169"/>
      <c r="U71" s="305"/>
    </row>
    <row r="72" spans="1:21" s="304" customFormat="1" ht="15" customHeight="1" x14ac:dyDescent="0.25">
      <c r="A72" s="110" t="s">
        <v>4</v>
      </c>
      <c r="B72" s="219">
        <v>1137</v>
      </c>
      <c r="C72" s="219">
        <v>1096</v>
      </c>
      <c r="D72" s="219">
        <v>1173</v>
      </c>
      <c r="E72" s="219">
        <v>1192</v>
      </c>
      <c r="F72" s="219">
        <v>1223</v>
      </c>
      <c r="G72" s="219">
        <v>1268</v>
      </c>
      <c r="H72" s="219">
        <v>1298</v>
      </c>
      <c r="I72" s="219">
        <v>1382</v>
      </c>
      <c r="J72" s="219">
        <v>1430</v>
      </c>
      <c r="K72" s="219">
        <v>1510</v>
      </c>
      <c r="L72" s="219">
        <v>1576</v>
      </c>
      <c r="M72" s="219">
        <v>1682</v>
      </c>
      <c r="N72" s="219">
        <v>1736</v>
      </c>
      <c r="O72" s="219">
        <v>1820</v>
      </c>
      <c r="P72" s="219">
        <v>1879</v>
      </c>
      <c r="Q72" s="302">
        <v>3.2417582417582524E-2</v>
      </c>
      <c r="R72" s="302">
        <v>0.24437086092715221</v>
      </c>
      <c r="S72" s="303" t="s">
        <v>345</v>
      </c>
      <c r="T72" s="169"/>
      <c r="U72" s="305"/>
    </row>
    <row r="73" spans="1:21" s="304" customFormat="1" ht="15" customHeight="1" x14ac:dyDescent="0.25">
      <c r="A73" s="110" t="s">
        <v>5</v>
      </c>
      <c r="B73" s="219">
        <v>1783</v>
      </c>
      <c r="C73" s="219">
        <v>1882</v>
      </c>
      <c r="D73" s="219">
        <v>1956</v>
      </c>
      <c r="E73" s="219">
        <v>2100</v>
      </c>
      <c r="F73" s="219">
        <v>2129</v>
      </c>
      <c r="G73" s="219">
        <v>2229</v>
      </c>
      <c r="H73" s="219">
        <v>2274</v>
      </c>
      <c r="I73" s="219">
        <v>2460</v>
      </c>
      <c r="J73" s="219">
        <v>2562</v>
      </c>
      <c r="K73" s="219">
        <v>2632</v>
      </c>
      <c r="L73" s="219">
        <v>2749</v>
      </c>
      <c r="M73" s="219">
        <v>2920</v>
      </c>
      <c r="N73" s="219">
        <v>3027</v>
      </c>
      <c r="O73" s="219">
        <v>3176</v>
      </c>
      <c r="P73" s="219">
        <v>3115</v>
      </c>
      <c r="Q73" s="302">
        <v>-1.9206549118387928E-2</v>
      </c>
      <c r="R73" s="302">
        <v>0.1835106382978724</v>
      </c>
      <c r="S73" s="303" t="s">
        <v>345</v>
      </c>
      <c r="T73" s="169"/>
      <c r="U73" s="305"/>
    </row>
    <row r="74" spans="1:21" s="304" customFormat="1" ht="15" customHeight="1" x14ac:dyDescent="0.25">
      <c r="A74" s="110" t="s">
        <v>124</v>
      </c>
      <c r="B74" s="219">
        <v>1557</v>
      </c>
      <c r="C74" s="219">
        <v>1485</v>
      </c>
      <c r="D74" s="219">
        <v>1541</v>
      </c>
      <c r="E74" s="219">
        <v>1630</v>
      </c>
      <c r="F74" s="219">
        <v>1662</v>
      </c>
      <c r="G74" s="219">
        <v>1747</v>
      </c>
      <c r="H74" s="219">
        <v>1868</v>
      </c>
      <c r="I74" s="219">
        <v>2029</v>
      </c>
      <c r="J74" s="219">
        <v>2107</v>
      </c>
      <c r="K74" s="219">
        <v>2248</v>
      </c>
      <c r="L74" s="219">
        <v>2354</v>
      </c>
      <c r="M74" s="219">
        <v>2456</v>
      </c>
      <c r="N74" s="219">
        <v>2546</v>
      </c>
      <c r="O74" s="219">
        <v>2702</v>
      </c>
      <c r="P74" s="219">
        <v>2723</v>
      </c>
      <c r="Q74" s="302">
        <v>7.7720207253886286E-3</v>
      </c>
      <c r="R74" s="302">
        <v>0.21129893238434172</v>
      </c>
      <c r="S74" s="303" t="s">
        <v>345</v>
      </c>
      <c r="T74" s="169"/>
      <c r="U74" s="305"/>
    </row>
    <row r="75" spans="1:21" s="304" customFormat="1" ht="15" customHeight="1" x14ac:dyDescent="0.25">
      <c r="A75" s="110" t="s">
        <v>125</v>
      </c>
      <c r="B75" s="219">
        <v>43</v>
      </c>
      <c r="C75" s="219">
        <v>47</v>
      </c>
      <c r="D75" s="219">
        <v>52</v>
      </c>
      <c r="E75" s="219">
        <v>52</v>
      </c>
      <c r="F75" s="219">
        <v>52</v>
      </c>
      <c r="G75" s="219">
        <v>60</v>
      </c>
      <c r="H75" s="219">
        <v>70</v>
      </c>
      <c r="I75" s="219">
        <v>75</v>
      </c>
      <c r="J75" s="219">
        <v>71</v>
      </c>
      <c r="K75" s="219">
        <v>76</v>
      </c>
      <c r="L75" s="219">
        <v>73</v>
      </c>
      <c r="M75" s="219">
        <v>73</v>
      </c>
      <c r="N75" s="219">
        <v>72</v>
      </c>
      <c r="O75" s="219">
        <v>79</v>
      </c>
      <c r="P75" s="219">
        <v>73</v>
      </c>
      <c r="Q75" s="302">
        <v>-7.5949367088607556E-2</v>
      </c>
      <c r="R75" s="302">
        <v>-3.9473684210526327E-2</v>
      </c>
      <c r="S75" s="303" t="s">
        <v>345</v>
      </c>
      <c r="T75" s="169"/>
      <c r="U75" s="305"/>
    </row>
    <row r="76" spans="1:21" s="304" customFormat="1" ht="15" customHeight="1" x14ac:dyDescent="0.25">
      <c r="A76" s="110" t="s">
        <v>126</v>
      </c>
      <c r="B76" s="219">
        <v>7641</v>
      </c>
      <c r="C76" s="219">
        <v>7769</v>
      </c>
      <c r="D76" s="219">
        <v>7981</v>
      </c>
      <c r="E76" s="219">
        <v>8034</v>
      </c>
      <c r="F76" s="219">
        <v>8036</v>
      </c>
      <c r="G76" s="219">
        <v>8246</v>
      </c>
      <c r="H76" s="219">
        <v>8631</v>
      </c>
      <c r="I76" s="219">
        <v>9312</v>
      </c>
      <c r="J76" s="219">
        <v>10098</v>
      </c>
      <c r="K76" s="219">
        <v>10716</v>
      </c>
      <c r="L76" s="219">
        <v>11605</v>
      </c>
      <c r="M76" s="219">
        <v>12284</v>
      </c>
      <c r="N76" s="219">
        <v>12859</v>
      </c>
      <c r="O76" s="219">
        <v>13551</v>
      </c>
      <c r="P76" s="219">
        <v>13884</v>
      </c>
      <c r="Q76" s="302">
        <v>2.4573832189506373E-2</v>
      </c>
      <c r="R76" s="302">
        <v>0.29563269876819698</v>
      </c>
      <c r="S76" s="303" t="s">
        <v>346</v>
      </c>
      <c r="T76" s="169"/>
      <c r="U76" s="305"/>
    </row>
    <row r="77" spans="1:21" s="304" customFormat="1" ht="15" customHeight="1" x14ac:dyDescent="0.25">
      <c r="A77" s="110" t="s">
        <v>8</v>
      </c>
      <c r="B77" s="219">
        <v>3998</v>
      </c>
      <c r="C77" s="219">
        <v>4258</v>
      </c>
      <c r="D77" s="219">
        <v>4577</v>
      </c>
      <c r="E77" s="219">
        <v>4841</v>
      </c>
      <c r="F77" s="219">
        <v>4919</v>
      </c>
      <c r="G77" s="219">
        <v>5078</v>
      </c>
      <c r="H77" s="219">
        <v>5490</v>
      </c>
      <c r="I77" s="219">
        <v>5888</v>
      </c>
      <c r="J77" s="219">
        <v>6234</v>
      </c>
      <c r="K77" s="219">
        <v>6784</v>
      </c>
      <c r="L77" s="219">
        <v>7518</v>
      </c>
      <c r="M77" s="219">
        <v>8580</v>
      </c>
      <c r="N77" s="219">
        <v>9447</v>
      </c>
      <c r="O77" s="219">
        <v>10213</v>
      </c>
      <c r="P77" s="219">
        <v>10937</v>
      </c>
      <c r="Q77" s="302">
        <v>7.0890042103201711E-2</v>
      </c>
      <c r="R77" s="302">
        <v>0.61217570754716988</v>
      </c>
      <c r="S77" s="303" t="s">
        <v>346</v>
      </c>
      <c r="T77" s="169"/>
      <c r="U77" s="305"/>
    </row>
    <row r="78" spans="1:21" s="304" customFormat="1" ht="15" customHeight="1" x14ac:dyDescent="0.25">
      <c r="A78" s="110" t="s">
        <v>6</v>
      </c>
      <c r="B78" s="219">
        <v>2034</v>
      </c>
      <c r="C78" s="219">
        <v>1991</v>
      </c>
      <c r="D78" s="219">
        <v>2126</v>
      </c>
      <c r="E78" s="219">
        <v>2198</v>
      </c>
      <c r="F78" s="219">
        <v>2286</v>
      </c>
      <c r="G78" s="219">
        <v>2334</v>
      </c>
      <c r="H78" s="219">
        <v>2493</v>
      </c>
      <c r="I78" s="219">
        <v>2765</v>
      </c>
      <c r="J78" s="219">
        <v>2844</v>
      </c>
      <c r="K78" s="219">
        <v>3001</v>
      </c>
      <c r="L78" s="219">
        <v>3234</v>
      </c>
      <c r="M78" s="219">
        <v>3486</v>
      </c>
      <c r="N78" s="219">
        <v>3651</v>
      </c>
      <c r="O78" s="219">
        <v>3828</v>
      </c>
      <c r="P78" s="219">
        <v>3804</v>
      </c>
      <c r="Q78" s="302">
        <v>-6.2695924764890609E-3</v>
      </c>
      <c r="R78" s="302">
        <v>0.267577474175275</v>
      </c>
      <c r="S78" s="303" t="s">
        <v>345</v>
      </c>
      <c r="T78" s="169"/>
      <c r="U78" s="305"/>
    </row>
    <row r="79" spans="1:21" s="304" customFormat="1" ht="15" customHeight="1" x14ac:dyDescent="0.25">
      <c r="A79" s="110" t="s">
        <v>127</v>
      </c>
      <c r="B79" s="219">
        <v>3238</v>
      </c>
      <c r="C79" s="219">
        <v>3416</v>
      </c>
      <c r="D79" s="219">
        <v>3872</v>
      </c>
      <c r="E79" s="219">
        <v>4514</v>
      </c>
      <c r="F79" s="219">
        <v>4965</v>
      </c>
      <c r="G79" s="219">
        <v>5699</v>
      </c>
      <c r="H79" s="219">
        <v>6666</v>
      </c>
      <c r="I79" s="219">
        <v>7851</v>
      </c>
      <c r="J79" s="219">
        <v>9208</v>
      </c>
      <c r="K79" s="219">
        <v>10667</v>
      </c>
      <c r="L79" s="219">
        <v>12366</v>
      </c>
      <c r="M79" s="219">
        <v>14403</v>
      </c>
      <c r="N79" s="219">
        <v>15409</v>
      </c>
      <c r="O79" s="219">
        <v>16287</v>
      </c>
      <c r="P79" s="219">
        <v>16980</v>
      </c>
      <c r="Q79" s="302">
        <v>4.2549272425861151E-2</v>
      </c>
      <c r="R79" s="302">
        <v>0.59182525546076681</v>
      </c>
      <c r="S79" s="303" t="s">
        <v>346</v>
      </c>
      <c r="T79" s="169"/>
      <c r="U79" s="305"/>
    </row>
    <row r="80" spans="1:21" s="304" customFormat="1" ht="15" customHeight="1" x14ac:dyDescent="0.25">
      <c r="A80" s="110" t="s">
        <v>128</v>
      </c>
      <c r="B80" s="219">
        <v>9171</v>
      </c>
      <c r="C80" s="219">
        <v>8987</v>
      </c>
      <c r="D80" s="219">
        <v>9085</v>
      </c>
      <c r="E80" s="219">
        <v>9282</v>
      </c>
      <c r="F80" s="219">
        <v>9529</v>
      </c>
      <c r="G80" s="219">
        <v>10025</v>
      </c>
      <c r="H80" s="219">
        <v>10342</v>
      </c>
      <c r="I80" s="219">
        <v>11030</v>
      </c>
      <c r="J80" s="219">
        <v>11217</v>
      </c>
      <c r="K80" s="219">
        <v>11512</v>
      </c>
      <c r="L80" s="219">
        <v>11856</v>
      </c>
      <c r="M80" s="219">
        <v>12906</v>
      </c>
      <c r="N80" s="219">
        <v>13718</v>
      </c>
      <c r="O80" s="219">
        <v>14964</v>
      </c>
      <c r="P80" s="219">
        <v>15658</v>
      </c>
      <c r="Q80" s="302">
        <v>4.6377973803795713E-2</v>
      </c>
      <c r="R80" s="302">
        <v>0.36014593467685896</v>
      </c>
      <c r="S80" s="303" t="s">
        <v>346</v>
      </c>
      <c r="T80" s="169"/>
      <c r="U80" s="305"/>
    </row>
    <row r="81" spans="1:21" s="304" customFormat="1" ht="15" customHeight="1" x14ac:dyDescent="0.25">
      <c r="A81" s="110" t="s">
        <v>9</v>
      </c>
      <c r="B81" s="219">
        <v>3791</v>
      </c>
      <c r="C81" s="219">
        <v>3952</v>
      </c>
      <c r="D81" s="219">
        <v>4153</v>
      </c>
      <c r="E81" s="219">
        <v>4300</v>
      </c>
      <c r="F81" s="219">
        <v>4397</v>
      </c>
      <c r="G81" s="219">
        <v>4489</v>
      </c>
      <c r="H81" s="219">
        <v>4786</v>
      </c>
      <c r="I81" s="219">
        <v>4972</v>
      </c>
      <c r="J81" s="219">
        <v>5208</v>
      </c>
      <c r="K81" s="219">
        <v>5436</v>
      </c>
      <c r="L81" s="219">
        <v>5648</v>
      </c>
      <c r="M81" s="219">
        <v>5935</v>
      </c>
      <c r="N81" s="219">
        <v>6084</v>
      </c>
      <c r="O81" s="219">
        <v>6181</v>
      </c>
      <c r="P81" s="219">
        <v>6274</v>
      </c>
      <c r="Q81" s="302">
        <v>1.5046109043844069E-2</v>
      </c>
      <c r="R81" s="302">
        <v>0.15415746872700509</v>
      </c>
      <c r="S81" s="303" t="s">
        <v>346</v>
      </c>
      <c r="T81" s="169"/>
      <c r="U81" s="305"/>
    </row>
    <row r="82" spans="1:21" s="304" customFormat="1" ht="15" customHeight="1" x14ac:dyDescent="0.25">
      <c r="A82" s="110" t="s">
        <v>129</v>
      </c>
      <c r="B82" s="219">
        <v>78</v>
      </c>
      <c r="C82" s="219">
        <v>77</v>
      </c>
      <c r="D82" s="219">
        <v>88</v>
      </c>
      <c r="E82" s="219">
        <v>111</v>
      </c>
      <c r="F82" s="219">
        <v>119</v>
      </c>
      <c r="G82" s="219">
        <v>139</v>
      </c>
      <c r="H82" s="219">
        <v>166</v>
      </c>
      <c r="I82" s="219">
        <v>203</v>
      </c>
      <c r="J82" s="219">
        <v>202</v>
      </c>
      <c r="K82" s="219">
        <v>215</v>
      </c>
      <c r="L82" s="219">
        <v>227</v>
      </c>
      <c r="M82" s="219">
        <v>237</v>
      </c>
      <c r="N82" s="219">
        <v>236</v>
      </c>
      <c r="O82" s="219">
        <v>233</v>
      </c>
      <c r="P82" s="219">
        <v>235</v>
      </c>
      <c r="Q82" s="302">
        <v>8.5836909871244149E-3</v>
      </c>
      <c r="R82" s="302">
        <v>9.3023255813953432E-2</v>
      </c>
      <c r="S82" s="303" t="s">
        <v>345</v>
      </c>
      <c r="T82" s="169"/>
      <c r="U82" s="305"/>
    </row>
    <row r="83" spans="1:21" s="304" customFormat="1" ht="15" customHeight="1" x14ac:dyDescent="0.25">
      <c r="A83" s="306" t="s">
        <v>37</v>
      </c>
      <c r="B83" s="219">
        <v>262692</v>
      </c>
      <c r="C83" s="219">
        <v>267063</v>
      </c>
      <c r="D83" s="219">
        <v>277918</v>
      </c>
      <c r="E83" s="219">
        <v>289357</v>
      </c>
      <c r="F83" s="219">
        <v>298416</v>
      </c>
      <c r="G83" s="219">
        <v>313239</v>
      </c>
      <c r="H83" s="219">
        <v>332367</v>
      </c>
      <c r="I83" s="219">
        <v>358463</v>
      </c>
      <c r="J83" s="219">
        <v>378733</v>
      </c>
      <c r="K83" s="219">
        <v>399951</v>
      </c>
      <c r="L83" s="219">
        <v>425642</v>
      </c>
      <c r="M83" s="219">
        <v>457667</v>
      </c>
      <c r="N83" s="219">
        <v>483542</v>
      </c>
      <c r="O83" s="219">
        <v>507563</v>
      </c>
      <c r="P83" s="219">
        <v>523608</v>
      </c>
      <c r="Q83" s="302">
        <v>3.1611839318468782E-2</v>
      </c>
      <c r="R83" s="302">
        <v>0.3091803745958881</v>
      </c>
      <c r="S83" s="307"/>
      <c r="U83" s="305"/>
    </row>
    <row r="84" spans="1:21" s="304" customFormat="1" ht="15" customHeight="1" x14ac:dyDescent="0.25">
      <c r="R84" s="169"/>
      <c r="S84" s="308"/>
      <c r="T84" s="289"/>
      <c r="U84" s="305"/>
    </row>
    <row r="85" spans="1:21" s="304" customFormat="1" ht="15" customHeight="1" x14ac:dyDescent="0.25">
      <c r="O85" s="310"/>
      <c r="P85" s="309"/>
      <c r="R85" s="110"/>
      <c r="S85" s="308"/>
      <c r="T85" s="169"/>
    </row>
    <row r="86" spans="1:21" ht="15" customHeight="1" x14ac:dyDescent="0.25">
      <c r="O86" s="310"/>
      <c r="P86" s="309"/>
    </row>
    <row r="87" spans="1:21" ht="15" customHeight="1" x14ac:dyDescent="0.2"/>
    <row r="88" spans="1:21" ht="15" customHeight="1" x14ac:dyDescent="0.2"/>
  </sheetData>
  <sortState ref="A88:S166">
    <sortCondition descending="1" ref="P88:P166"/>
    <sortCondition descending="1" ref="R88:R166"/>
  </sortState>
  <mergeCells count="1">
    <mergeCell ref="Q2:R2"/>
  </mergeCells>
  <hyperlinks>
    <hyperlink ref="U1" location="Contents!A1" display="Contents page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126"/>
  <sheetViews>
    <sheetView zoomScale="110" zoomScaleNormal="110" workbookViewId="0">
      <pane xSplit="1" ySplit="2" topLeftCell="B101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RowHeight="10.199999999999999" x14ac:dyDescent="0.2"/>
  <cols>
    <col min="2" max="4" width="10.875" style="38" customWidth="1"/>
    <col min="5" max="6" width="14.875" style="38" customWidth="1"/>
  </cols>
  <sheetData>
    <row r="1" spans="1:10" ht="18.75" customHeight="1" x14ac:dyDescent="0.25">
      <c r="B1" s="161" t="s">
        <v>427</v>
      </c>
      <c r="E1" s="162"/>
      <c r="I1" s="199" t="s">
        <v>367</v>
      </c>
      <c r="J1" s="184"/>
    </row>
    <row r="2" spans="1:10" ht="41.25" customHeight="1" x14ac:dyDescent="0.2">
      <c r="B2" s="140" t="s">
        <v>139</v>
      </c>
      <c r="C2" s="140" t="s">
        <v>368</v>
      </c>
      <c r="D2" s="140" t="s">
        <v>297</v>
      </c>
      <c r="E2" s="140" t="s">
        <v>353</v>
      </c>
      <c r="F2" s="140" t="s">
        <v>354</v>
      </c>
      <c r="G2" s="16"/>
    </row>
    <row r="3" spans="1:10" x14ac:dyDescent="0.2">
      <c r="A3" s="15">
        <v>31107</v>
      </c>
      <c r="C3" s="136"/>
      <c r="D3" s="136"/>
      <c r="E3" s="136"/>
      <c r="G3" s="16"/>
    </row>
    <row r="4" spans="1:10" x14ac:dyDescent="0.2">
      <c r="A4" s="15">
        <v>31199</v>
      </c>
      <c r="C4" s="136"/>
      <c r="D4" s="136"/>
      <c r="E4" s="136"/>
      <c r="G4" s="16"/>
    </row>
    <row r="5" spans="1:10" x14ac:dyDescent="0.2">
      <c r="A5" s="15">
        <v>31291</v>
      </c>
      <c r="C5" s="136"/>
      <c r="D5" s="136"/>
      <c r="E5" s="136"/>
      <c r="G5" s="16"/>
    </row>
    <row r="6" spans="1:10" x14ac:dyDescent="0.2">
      <c r="A6" s="15">
        <v>31382</v>
      </c>
      <c r="C6" s="136"/>
      <c r="D6" s="136"/>
      <c r="E6" s="136"/>
      <c r="G6" s="16"/>
    </row>
    <row r="7" spans="1:10" x14ac:dyDescent="0.2">
      <c r="A7" s="15">
        <v>31472</v>
      </c>
      <c r="C7" s="136"/>
      <c r="D7" s="136"/>
      <c r="E7" s="136"/>
      <c r="G7" s="16"/>
    </row>
    <row r="8" spans="1:10" x14ac:dyDescent="0.2">
      <c r="A8" s="15">
        <v>31564</v>
      </c>
      <c r="C8" s="136"/>
      <c r="D8" s="136"/>
      <c r="E8" s="136"/>
      <c r="G8" s="16"/>
    </row>
    <row r="9" spans="1:10" x14ac:dyDescent="0.2">
      <c r="A9" s="15">
        <v>31656</v>
      </c>
      <c r="C9" s="136"/>
      <c r="D9" s="136"/>
      <c r="E9" s="136"/>
      <c r="G9" s="16"/>
    </row>
    <row r="10" spans="1:10" x14ac:dyDescent="0.2">
      <c r="A10" s="15">
        <v>31747</v>
      </c>
      <c r="C10" s="136"/>
      <c r="D10" s="136"/>
      <c r="E10" s="136"/>
      <c r="G10" s="16"/>
    </row>
    <row r="11" spans="1:10" x14ac:dyDescent="0.2">
      <c r="A11" s="15">
        <v>31837</v>
      </c>
      <c r="C11" s="136"/>
      <c r="D11" s="136"/>
      <c r="E11" s="136"/>
      <c r="G11" s="16"/>
    </row>
    <row r="12" spans="1:10" x14ac:dyDescent="0.2">
      <c r="A12" s="15">
        <v>31929</v>
      </c>
      <c r="C12" s="136"/>
      <c r="D12" s="136"/>
      <c r="E12" s="136"/>
      <c r="G12" s="16"/>
    </row>
    <row r="13" spans="1:10" x14ac:dyDescent="0.2">
      <c r="A13" s="15">
        <v>32021</v>
      </c>
      <c r="C13" s="136"/>
      <c r="D13" s="136"/>
      <c r="E13" s="136"/>
      <c r="G13" s="16"/>
    </row>
    <row r="14" spans="1:10" x14ac:dyDescent="0.2">
      <c r="A14" s="15">
        <v>32112</v>
      </c>
      <c r="C14" s="136"/>
      <c r="D14" s="136"/>
      <c r="E14" s="136"/>
      <c r="G14" s="16"/>
    </row>
    <row r="15" spans="1:10" x14ac:dyDescent="0.2">
      <c r="A15" s="15">
        <v>32203</v>
      </c>
      <c r="C15" s="136"/>
      <c r="D15" s="136"/>
      <c r="E15" s="136"/>
      <c r="G15" s="16"/>
    </row>
    <row r="16" spans="1:10" x14ac:dyDescent="0.2">
      <c r="A16" s="15">
        <v>32295</v>
      </c>
      <c r="C16" s="136"/>
      <c r="D16" s="136"/>
      <c r="E16" s="136"/>
      <c r="G16" s="16"/>
    </row>
    <row r="17" spans="1:7" x14ac:dyDescent="0.2">
      <c r="A17" s="15">
        <v>32387</v>
      </c>
      <c r="C17" s="136"/>
      <c r="D17" s="136"/>
      <c r="E17" s="136"/>
      <c r="G17" s="16"/>
    </row>
    <row r="18" spans="1:7" x14ac:dyDescent="0.2">
      <c r="A18" s="15">
        <v>32478</v>
      </c>
      <c r="C18" s="136"/>
      <c r="D18" s="136"/>
      <c r="E18" s="136"/>
      <c r="G18" s="16"/>
    </row>
    <row r="19" spans="1:7" x14ac:dyDescent="0.2">
      <c r="A19" s="15">
        <v>32568</v>
      </c>
      <c r="C19" s="136"/>
      <c r="D19" s="136"/>
      <c r="E19" s="136"/>
      <c r="G19" s="16"/>
    </row>
    <row r="20" spans="1:7" x14ac:dyDescent="0.2">
      <c r="A20" s="15">
        <v>32660</v>
      </c>
      <c r="C20" s="136"/>
      <c r="D20" s="136"/>
      <c r="E20" s="136"/>
      <c r="G20" s="16"/>
    </row>
    <row r="21" spans="1:7" x14ac:dyDescent="0.2">
      <c r="A21" s="15">
        <v>32752</v>
      </c>
      <c r="C21" s="136"/>
      <c r="D21" s="136"/>
      <c r="E21" s="136"/>
      <c r="G21" s="16"/>
    </row>
    <row r="22" spans="1:7" x14ac:dyDescent="0.2">
      <c r="A22" s="15">
        <v>32843</v>
      </c>
      <c r="C22" s="136"/>
      <c r="D22" s="136"/>
      <c r="E22" s="136"/>
      <c r="G22" s="16"/>
    </row>
    <row r="23" spans="1:7" x14ac:dyDescent="0.2">
      <c r="A23" s="15">
        <v>32933</v>
      </c>
      <c r="C23" s="136"/>
      <c r="D23" s="136"/>
      <c r="E23" s="136"/>
      <c r="G23" s="16"/>
    </row>
    <row r="24" spans="1:7" x14ac:dyDescent="0.2">
      <c r="A24" s="15">
        <v>33025</v>
      </c>
      <c r="C24" s="136"/>
      <c r="D24" s="136"/>
      <c r="E24" s="136"/>
      <c r="G24" s="16"/>
    </row>
    <row r="25" spans="1:7" x14ac:dyDescent="0.2">
      <c r="A25" s="15">
        <v>33117</v>
      </c>
      <c r="C25" s="136"/>
      <c r="D25" s="136"/>
      <c r="E25" s="136"/>
      <c r="G25" s="16"/>
    </row>
    <row r="26" spans="1:7" x14ac:dyDescent="0.2">
      <c r="A26" s="15">
        <v>33208</v>
      </c>
      <c r="C26" s="136"/>
      <c r="D26" s="136"/>
      <c r="E26" s="136"/>
      <c r="G26" s="16"/>
    </row>
    <row r="27" spans="1:7" x14ac:dyDescent="0.2">
      <c r="A27" s="15">
        <v>33298</v>
      </c>
      <c r="C27" s="136"/>
      <c r="D27" s="136"/>
      <c r="E27" s="136"/>
      <c r="G27" s="16"/>
    </row>
    <row r="28" spans="1:7" x14ac:dyDescent="0.2">
      <c r="A28" s="15">
        <v>33390</v>
      </c>
      <c r="C28" s="136"/>
      <c r="D28" s="136"/>
      <c r="E28" s="136"/>
      <c r="G28" s="16"/>
    </row>
    <row r="29" spans="1:7" x14ac:dyDescent="0.2">
      <c r="A29" s="15">
        <v>33482</v>
      </c>
      <c r="C29" s="136"/>
      <c r="D29" s="136"/>
      <c r="E29" s="136"/>
      <c r="G29" s="16"/>
    </row>
    <row r="30" spans="1:7" x14ac:dyDescent="0.2">
      <c r="A30" s="15">
        <v>33573</v>
      </c>
      <c r="C30" s="136"/>
      <c r="D30" s="136"/>
      <c r="E30" s="136"/>
      <c r="G30" s="16"/>
    </row>
    <row r="31" spans="1:7" x14ac:dyDescent="0.2">
      <c r="A31" s="15">
        <v>33664</v>
      </c>
      <c r="C31" s="136"/>
      <c r="D31" s="136"/>
      <c r="E31" s="136"/>
      <c r="G31" s="16"/>
    </row>
    <row r="32" spans="1:7" x14ac:dyDescent="0.2">
      <c r="A32" s="15">
        <v>33756</v>
      </c>
      <c r="C32" s="136"/>
      <c r="D32" s="136"/>
      <c r="E32" s="136"/>
      <c r="G32" s="16"/>
    </row>
    <row r="33" spans="1:7" x14ac:dyDescent="0.2">
      <c r="A33" s="15">
        <v>33848</v>
      </c>
      <c r="C33" s="136"/>
      <c r="D33" s="136"/>
      <c r="E33" s="136"/>
      <c r="G33" s="16"/>
    </row>
    <row r="34" spans="1:7" x14ac:dyDescent="0.2">
      <c r="A34" s="15">
        <v>33939</v>
      </c>
      <c r="C34" s="136"/>
      <c r="D34" s="136"/>
      <c r="E34" s="136"/>
      <c r="G34" s="16"/>
    </row>
    <row r="35" spans="1:7" x14ac:dyDescent="0.2">
      <c r="A35" s="15">
        <v>34029</v>
      </c>
      <c r="C35" s="136"/>
      <c r="D35" s="136"/>
      <c r="E35" s="136"/>
      <c r="G35" s="16"/>
    </row>
    <row r="36" spans="1:7" x14ac:dyDescent="0.2">
      <c r="A36" s="15">
        <v>34121</v>
      </c>
      <c r="C36" s="136"/>
      <c r="D36" s="136"/>
      <c r="E36" s="136"/>
      <c r="G36" s="16"/>
    </row>
    <row r="37" spans="1:7" x14ac:dyDescent="0.2">
      <c r="A37" s="15">
        <v>34213</v>
      </c>
      <c r="C37" s="136"/>
      <c r="D37" s="136"/>
      <c r="E37" s="136"/>
      <c r="G37" s="16"/>
    </row>
    <row r="38" spans="1:7" x14ac:dyDescent="0.2">
      <c r="A38" s="15">
        <v>34304</v>
      </c>
      <c r="C38" s="136"/>
      <c r="D38" s="136"/>
      <c r="E38" s="136"/>
      <c r="G38" s="16"/>
    </row>
    <row r="39" spans="1:7" x14ac:dyDescent="0.2">
      <c r="A39" s="15">
        <v>34394</v>
      </c>
      <c r="C39" s="136"/>
      <c r="D39" s="136"/>
      <c r="E39" s="136"/>
      <c r="G39" s="16"/>
    </row>
    <row r="40" spans="1:7" x14ac:dyDescent="0.2">
      <c r="A40" s="15">
        <v>34486</v>
      </c>
      <c r="C40" s="136"/>
      <c r="D40" s="136"/>
      <c r="E40" s="136"/>
      <c r="G40" s="16"/>
    </row>
    <row r="41" spans="1:7" x14ac:dyDescent="0.2">
      <c r="A41" s="15">
        <v>34578</v>
      </c>
      <c r="C41" s="136"/>
      <c r="D41" s="136"/>
      <c r="E41" s="136"/>
      <c r="G41" s="16"/>
    </row>
    <row r="42" spans="1:7" x14ac:dyDescent="0.2">
      <c r="A42" s="15">
        <v>34669</v>
      </c>
      <c r="C42" s="136"/>
      <c r="D42" s="136"/>
      <c r="E42" s="136"/>
      <c r="G42" s="16"/>
    </row>
    <row r="43" spans="1:7" x14ac:dyDescent="0.2">
      <c r="A43" s="15">
        <v>34759</v>
      </c>
      <c r="C43" s="136"/>
      <c r="D43" s="136"/>
      <c r="E43" s="136"/>
      <c r="G43" s="16"/>
    </row>
    <row r="44" spans="1:7" x14ac:dyDescent="0.2">
      <c r="A44" s="15">
        <v>34851</v>
      </c>
      <c r="C44" s="136"/>
      <c r="D44" s="136"/>
      <c r="E44" s="136"/>
      <c r="G44" s="16"/>
    </row>
    <row r="45" spans="1:7" x14ac:dyDescent="0.2">
      <c r="A45" s="15">
        <v>34943</v>
      </c>
      <c r="C45" s="136"/>
      <c r="D45" s="136"/>
      <c r="E45" s="136"/>
      <c r="G45" s="16"/>
    </row>
    <row r="46" spans="1:7" x14ac:dyDescent="0.2">
      <c r="A46" s="15">
        <v>35034</v>
      </c>
      <c r="C46" s="136"/>
      <c r="D46" s="136"/>
      <c r="E46" s="136"/>
      <c r="G46" s="16"/>
    </row>
    <row r="47" spans="1:7" x14ac:dyDescent="0.2">
      <c r="A47" s="15">
        <v>35125</v>
      </c>
      <c r="C47" s="136"/>
      <c r="D47" s="136"/>
      <c r="E47" s="136"/>
      <c r="G47" s="16"/>
    </row>
    <row r="48" spans="1:7" x14ac:dyDescent="0.2">
      <c r="A48" s="15">
        <v>35217</v>
      </c>
      <c r="C48" s="136"/>
      <c r="D48" s="136"/>
      <c r="E48" s="136"/>
      <c r="G48" s="16"/>
    </row>
    <row r="49" spans="1:7" x14ac:dyDescent="0.2">
      <c r="A49" s="15">
        <v>35309</v>
      </c>
      <c r="C49" s="136"/>
      <c r="D49" s="136"/>
      <c r="E49" s="136"/>
      <c r="G49" s="16"/>
    </row>
    <row r="50" spans="1:7" x14ac:dyDescent="0.2">
      <c r="A50" s="15">
        <v>35400</v>
      </c>
      <c r="C50" s="136"/>
      <c r="D50" s="136"/>
      <c r="E50" s="136"/>
      <c r="G50" s="16"/>
    </row>
    <row r="51" spans="1:7" x14ac:dyDescent="0.2">
      <c r="A51" s="15">
        <v>35490</v>
      </c>
      <c r="C51" s="136"/>
      <c r="D51" s="136"/>
      <c r="E51" s="136"/>
      <c r="G51" s="16"/>
    </row>
    <row r="52" spans="1:7" x14ac:dyDescent="0.2">
      <c r="A52" s="15">
        <v>35582</v>
      </c>
      <c r="C52" s="136"/>
      <c r="D52" s="136"/>
      <c r="E52" s="136"/>
      <c r="G52" s="16"/>
    </row>
    <row r="53" spans="1:7" x14ac:dyDescent="0.2">
      <c r="A53" s="15">
        <v>35674</v>
      </c>
      <c r="C53" s="136"/>
      <c r="D53" s="136"/>
      <c r="E53" s="136"/>
      <c r="G53" s="16"/>
    </row>
    <row r="54" spans="1:7" x14ac:dyDescent="0.2">
      <c r="A54" s="15">
        <v>35765</v>
      </c>
      <c r="C54" s="136"/>
      <c r="D54" s="136"/>
      <c r="E54" s="136"/>
      <c r="G54" s="16"/>
    </row>
    <row r="55" spans="1:7" x14ac:dyDescent="0.2">
      <c r="A55" s="15">
        <v>35855</v>
      </c>
    </row>
    <row r="56" spans="1:7" x14ac:dyDescent="0.2">
      <c r="A56" s="15">
        <v>35947</v>
      </c>
    </row>
    <row r="57" spans="1:7" x14ac:dyDescent="0.2">
      <c r="A57" s="15">
        <v>36039</v>
      </c>
    </row>
    <row r="58" spans="1:7" x14ac:dyDescent="0.2">
      <c r="A58" s="15">
        <v>36130</v>
      </c>
    </row>
    <row r="59" spans="1:7" x14ac:dyDescent="0.2">
      <c r="A59" s="15">
        <v>36220</v>
      </c>
    </row>
    <row r="60" spans="1:7" x14ac:dyDescent="0.2">
      <c r="A60" s="15">
        <v>36312</v>
      </c>
      <c r="B60" s="137"/>
      <c r="F60" s="137"/>
    </row>
    <row r="61" spans="1:7" x14ac:dyDescent="0.2">
      <c r="A61" s="15">
        <v>36404</v>
      </c>
      <c r="B61" s="137"/>
      <c r="C61" s="138"/>
      <c r="D61" s="138"/>
      <c r="F61" s="137"/>
      <c r="G61" s="2"/>
    </row>
    <row r="62" spans="1:7" x14ac:dyDescent="0.2">
      <c r="A62" s="15">
        <v>36495</v>
      </c>
      <c r="B62" s="137"/>
      <c r="C62" s="138"/>
      <c r="D62" s="138"/>
      <c r="F62" s="137"/>
      <c r="G62" s="2"/>
    </row>
    <row r="63" spans="1:7" x14ac:dyDescent="0.2">
      <c r="A63" s="15">
        <v>36586</v>
      </c>
      <c r="B63" s="137"/>
      <c r="C63" s="138"/>
      <c r="D63" s="138"/>
      <c r="F63" s="137"/>
      <c r="G63" s="2"/>
    </row>
    <row r="64" spans="1:7" ht="13.2" x14ac:dyDescent="0.25">
      <c r="A64" s="15">
        <v>36678</v>
      </c>
      <c r="B64" s="139">
        <v>6.9881605728000729E-2</v>
      </c>
      <c r="C64" s="138">
        <v>4.4848822411045708E-2</v>
      </c>
      <c r="D64" s="138">
        <v>6.5670797307788353E-2</v>
      </c>
      <c r="E64" s="255"/>
      <c r="F64" s="137"/>
      <c r="G64" s="2"/>
    </row>
    <row r="65" spans="1:7" ht="13.2" x14ac:dyDescent="0.25">
      <c r="A65" s="15">
        <v>36770</v>
      </c>
      <c r="B65" s="139">
        <v>5.6550711700970036E-2</v>
      </c>
      <c r="C65" s="138">
        <v>4.6113443981681268E-2</v>
      </c>
      <c r="D65" s="138">
        <v>5.4815974735928918E-2</v>
      </c>
      <c r="E65" s="255"/>
      <c r="F65" s="137"/>
      <c r="G65" s="2"/>
    </row>
    <row r="66" spans="1:7" ht="13.2" x14ac:dyDescent="0.25">
      <c r="A66" s="15">
        <v>36861</v>
      </c>
      <c r="B66" s="139">
        <v>4.8371757163195195E-2</v>
      </c>
      <c r="C66" s="138">
        <v>5.5539366582326277E-2</v>
      </c>
      <c r="D66" s="138">
        <v>4.9561189149501361E-2</v>
      </c>
      <c r="E66" s="255"/>
      <c r="F66" s="255"/>
      <c r="G66" s="2"/>
    </row>
    <row r="67" spans="1:7" ht="13.2" x14ac:dyDescent="0.25">
      <c r="A67" s="15">
        <v>36951</v>
      </c>
      <c r="B67" s="139">
        <v>5.6612434618705798E-2</v>
      </c>
      <c r="C67" s="138">
        <v>4.1397353919898849E-2</v>
      </c>
      <c r="D67" s="138">
        <v>5.4093307096829468E-2</v>
      </c>
      <c r="E67" s="255"/>
      <c r="F67" s="255"/>
      <c r="G67" s="2"/>
    </row>
    <row r="68" spans="1:7" ht="13.2" x14ac:dyDescent="0.25">
      <c r="A68" s="15">
        <v>37043</v>
      </c>
      <c r="B68" s="139">
        <v>5.9913078669762143E-2</v>
      </c>
      <c r="C68" s="138">
        <v>3.3783157336136016E-2</v>
      </c>
      <c r="D68" s="138">
        <v>5.5603598987718605E-2</v>
      </c>
      <c r="E68" s="255"/>
      <c r="F68" s="255"/>
      <c r="G68" s="2"/>
    </row>
    <row r="69" spans="1:7" ht="13.2" x14ac:dyDescent="0.25">
      <c r="A69" s="15">
        <v>37135</v>
      </c>
      <c r="B69" s="139">
        <v>4.8617421379911097E-2</v>
      </c>
      <c r="C69" s="138">
        <v>5.9163313121722405E-2</v>
      </c>
      <c r="D69" s="138">
        <v>5.0355751291893736E-2</v>
      </c>
      <c r="E69" s="255"/>
      <c r="F69" s="255"/>
      <c r="G69" s="2"/>
    </row>
    <row r="70" spans="1:7" ht="13.2" x14ac:dyDescent="0.25">
      <c r="A70" s="15">
        <v>37226</v>
      </c>
      <c r="B70" s="139">
        <v>5.3434976595616135E-2</v>
      </c>
      <c r="C70" s="138">
        <v>4.1033318201503022E-2</v>
      </c>
      <c r="D70" s="138">
        <v>5.1365256013451432E-2</v>
      </c>
      <c r="E70" s="255"/>
      <c r="F70" s="255"/>
      <c r="G70" s="2"/>
    </row>
    <row r="71" spans="1:7" ht="13.2" x14ac:dyDescent="0.25">
      <c r="A71" s="15">
        <v>37316</v>
      </c>
      <c r="B71" s="139">
        <v>4.9615476152040872E-2</v>
      </c>
      <c r="C71" s="138">
        <v>6.5492066873022781E-2</v>
      </c>
      <c r="D71" s="138">
        <v>5.2212467817857711E-2</v>
      </c>
      <c r="E71" s="255">
        <f t="shared" ref="E71:E119" si="0">$E$123</f>
        <v>5.14893756199594E-2</v>
      </c>
      <c r="F71" s="255">
        <f t="shared" ref="F71:F121" si="1">$F$123</f>
        <v>4.2415401544041303E-2</v>
      </c>
      <c r="G71" s="2"/>
    </row>
    <row r="72" spans="1:7" ht="13.2" x14ac:dyDescent="0.25">
      <c r="A72" s="15">
        <v>37408</v>
      </c>
      <c r="B72" s="139">
        <v>3.4330216973516459E-2</v>
      </c>
      <c r="C72" s="138">
        <v>7.8430056145836646E-2</v>
      </c>
      <c r="D72" s="138">
        <v>4.145304290095253E-2</v>
      </c>
      <c r="E72" s="255">
        <f t="shared" si="0"/>
        <v>5.14893756199594E-2</v>
      </c>
      <c r="F72" s="255">
        <f t="shared" si="1"/>
        <v>4.2415401544041303E-2</v>
      </c>
      <c r="G72" s="2"/>
    </row>
    <row r="73" spans="1:7" ht="13.2" x14ac:dyDescent="0.25">
      <c r="A73" s="15">
        <v>37500</v>
      </c>
      <c r="B73" s="139">
        <v>3.561938706836254E-2</v>
      </c>
      <c r="C73" s="138">
        <v>6.7470443716323825E-2</v>
      </c>
      <c r="D73" s="138">
        <v>4.09135737431785E-2</v>
      </c>
      <c r="E73" s="255">
        <f t="shared" si="0"/>
        <v>5.14893756199594E-2</v>
      </c>
      <c r="F73" s="255">
        <f t="shared" si="1"/>
        <v>4.2415401544041303E-2</v>
      </c>
      <c r="G73" s="2"/>
    </row>
    <row r="74" spans="1:7" ht="13.2" x14ac:dyDescent="0.25">
      <c r="A74" s="15">
        <v>37591</v>
      </c>
      <c r="B74" s="139">
        <v>2.7066996698996704E-2</v>
      </c>
      <c r="C74" s="138">
        <v>7.701758147636717E-2</v>
      </c>
      <c r="D74" s="138">
        <v>3.532135923251456E-2</v>
      </c>
      <c r="E74" s="255">
        <f t="shared" si="0"/>
        <v>5.14893756199594E-2</v>
      </c>
      <c r="F74" s="255">
        <f t="shared" si="1"/>
        <v>4.2415401544041303E-2</v>
      </c>
      <c r="G74" s="2"/>
    </row>
    <row r="75" spans="1:7" ht="13.2" x14ac:dyDescent="0.25">
      <c r="A75" s="15">
        <v>37681</v>
      </c>
      <c r="B75" s="139">
        <v>2.0086275932033049E-2</v>
      </c>
      <c r="C75" s="138">
        <v>6.9879333216343653E-2</v>
      </c>
      <c r="D75" s="138">
        <v>2.8333900360046238E-2</v>
      </c>
      <c r="E75" s="255">
        <f t="shared" si="0"/>
        <v>5.14893756199594E-2</v>
      </c>
      <c r="F75" s="255">
        <f t="shared" si="1"/>
        <v>4.2415401544041303E-2</v>
      </c>
      <c r="G75" s="2"/>
    </row>
    <row r="76" spans="1:7" ht="13.2" x14ac:dyDescent="0.25">
      <c r="A76" s="15">
        <v>37773</v>
      </c>
      <c r="B76" s="139">
        <v>2.375878778440077E-2</v>
      </c>
      <c r="C76" s="138">
        <v>6.6297655591047722E-2</v>
      </c>
      <c r="D76" s="138">
        <v>3.0873437815346572E-2</v>
      </c>
      <c r="E76" s="255">
        <f t="shared" si="0"/>
        <v>5.14893756199594E-2</v>
      </c>
      <c r="F76" s="255">
        <f t="shared" si="1"/>
        <v>4.2415401544041303E-2</v>
      </c>
      <c r="G76" s="2"/>
    </row>
    <row r="77" spans="1:7" ht="13.2" x14ac:dyDescent="0.25">
      <c r="A77" s="15">
        <v>37865</v>
      </c>
      <c r="B77" s="139">
        <v>3.0285450677562276E-2</v>
      </c>
      <c r="C77" s="138">
        <v>5.5837907872440473E-2</v>
      </c>
      <c r="D77" s="138">
        <v>3.464106345077278E-2</v>
      </c>
      <c r="E77" s="255">
        <f t="shared" si="0"/>
        <v>5.14893756199594E-2</v>
      </c>
      <c r="F77" s="255">
        <f t="shared" si="1"/>
        <v>4.2415401544041303E-2</v>
      </c>
      <c r="G77" s="2"/>
    </row>
    <row r="78" spans="1:7" ht="13.2" x14ac:dyDescent="0.25">
      <c r="A78" s="15">
        <v>37956</v>
      </c>
      <c r="B78" s="139">
        <v>2.6091383690589831E-2</v>
      </c>
      <c r="C78" s="138">
        <v>6.2411344645898481E-2</v>
      </c>
      <c r="D78" s="138">
        <v>3.2334996376676362E-2</v>
      </c>
      <c r="E78" s="255">
        <f t="shared" si="0"/>
        <v>5.14893756199594E-2</v>
      </c>
      <c r="F78" s="255">
        <f t="shared" si="1"/>
        <v>4.2415401544041303E-2</v>
      </c>
      <c r="G78" s="2"/>
    </row>
    <row r="79" spans="1:7" ht="13.2" x14ac:dyDescent="0.25">
      <c r="A79" s="15">
        <v>38047</v>
      </c>
      <c r="B79" s="139">
        <v>3.2067511380602154E-2</v>
      </c>
      <c r="C79" s="138">
        <v>6.2801410707366223E-2</v>
      </c>
      <c r="D79" s="138">
        <v>3.7363882310077257E-2</v>
      </c>
      <c r="E79" s="255">
        <f t="shared" si="0"/>
        <v>5.14893756199594E-2</v>
      </c>
      <c r="F79" s="255">
        <f t="shared" si="1"/>
        <v>4.2415401544041303E-2</v>
      </c>
      <c r="G79" s="2"/>
    </row>
    <row r="80" spans="1:7" ht="13.2" x14ac:dyDescent="0.25">
      <c r="A80" s="15">
        <v>38139</v>
      </c>
      <c r="B80" s="139">
        <v>2.6440565667402049E-2</v>
      </c>
      <c r="C80" s="138">
        <v>5.9751852368335356E-2</v>
      </c>
      <c r="D80" s="138">
        <v>3.2203346838398428E-2</v>
      </c>
      <c r="E80" s="255">
        <f t="shared" si="0"/>
        <v>5.14893756199594E-2</v>
      </c>
      <c r="F80" s="255">
        <f t="shared" si="1"/>
        <v>4.2415401544041303E-2</v>
      </c>
      <c r="G80" s="2"/>
    </row>
    <row r="81" spans="1:13" ht="13.2" x14ac:dyDescent="0.25">
      <c r="A81" s="15">
        <v>38231</v>
      </c>
      <c r="B81" s="139">
        <v>2.4024776703365669E-2</v>
      </c>
      <c r="C81" s="138">
        <v>5.1622827585338982E-2</v>
      </c>
      <c r="D81" s="138">
        <v>2.8825454335225764E-2</v>
      </c>
      <c r="E81" s="255">
        <f t="shared" si="0"/>
        <v>5.14893756199594E-2</v>
      </c>
      <c r="F81" s="255">
        <f t="shared" si="1"/>
        <v>4.2415401544041303E-2</v>
      </c>
      <c r="G81" s="2"/>
    </row>
    <row r="82" spans="1:13" ht="13.2" x14ac:dyDescent="0.25">
      <c r="A82" s="15">
        <v>38322</v>
      </c>
      <c r="B82" s="139">
        <v>3.1529861566266471E-2</v>
      </c>
      <c r="C82" s="138">
        <v>4.9141510276708988E-2</v>
      </c>
      <c r="D82" s="138">
        <v>3.4645611861955805E-2</v>
      </c>
      <c r="E82" s="255">
        <f t="shared" si="0"/>
        <v>5.14893756199594E-2</v>
      </c>
      <c r="F82" s="255">
        <f t="shared" si="1"/>
        <v>4.2415401544041303E-2</v>
      </c>
      <c r="G82" s="2"/>
    </row>
    <row r="83" spans="1:13" ht="13.2" x14ac:dyDescent="0.25">
      <c r="A83" s="15">
        <v>38412</v>
      </c>
      <c r="B83" s="139">
        <v>2.9804612582625234E-2</v>
      </c>
      <c r="C83" s="138">
        <v>4.8305386131469952E-2</v>
      </c>
      <c r="D83" s="138">
        <v>3.3071029492452109E-2</v>
      </c>
      <c r="E83" s="255">
        <f t="shared" si="0"/>
        <v>5.14893756199594E-2</v>
      </c>
      <c r="F83" s="255">
        <f t="shared" si="1"/>
        <v>4.2415401544041303E-2</v>
      </c>
      <c r="G83" s="2"/>
    </row>
    <row r="84" spans="1:13" ht="13.2" x14ac:dyDescent="0.25">
      <c r="A84" s="15">
        <v>38504</v>
      </c>
      <c r="B84" s="139">
        <v>3.4836252894292707E-2</v>
      </c>
      <c r="C84" s="138">
        <v>2.9911899141136233E-2</v>
      </c>
      <c r="D84" s="138">
        <v>3.396161379946383E-2</v>
      </c>
      <c r="E84" s="255">
        <f t="shared" si="0"/>
        <v>5.14893756199594E-2</v>
      </c>
      <c r="F84" s="255">
        <f t="shared" si="1"/>
        <v>4.2415401544041303E-2</v>
      </c>
      <c r="G84" s="2"/>
    </row>
    <row r="85" spans="1:13" ht="13.2" x14ac:dyDescent="0.25">
      <c r="A85" s="15">
        <v>38596</v>
      </c>
      <c r="B85" s="139">
        <v>3.9990165684015366E-2</v>
      </c>
      <c r="C85" s="138">
        <v>3.364511814829152E-2</v>
      </c>
      <c r="D85" s="255">
        <v>3.8861988488038124E-2</v>
      </c>
      <c r="E85" s="255">
        <f t="shared" si="0"/>
        <v>5.14893756199594E-2</v>
      </c>
      <c r="F85" s="255">
        <f t="shared" si="1"/>
        <v>4.2415401544041303E-2</v>
      </c>
      <c r="G85" s="44"/>
    </row>
    <row r="86" spans="1:13" ht="13.2" x14ac:dyDescent="0.25">
      <c r="A86" s="15">
        <v>38687</v>
      </c>
      <c r="B86" s="139">
        <v>4.5272347684011338E-2</v>
      </c>
      <c r="C86" s="138">
        <v>3.8643490735786434E-2</v>
      </c>
      <c r="D86" s="255">
        <v>4.4083178276313806E-2</v>
      </c>
      <c r="E86" s="255">
        <f t="shared" si="0"/>
        <v>5.14893756199594E-2</v>
      </c>
      <c r="F86" s="255">
        <f t="shared" si="1"/>
        <v>4.2415401544041303E-2</v>
      </c>
      <c r="G86" s="44"/>
      <c r="H86" s="294"/>
      <c r="I86" s="296"/>
      <c r="J86" s="159"/>
      <c r="K86" s="159"/>
      <c r="L86" s="294"/>
      <c r="M86" s="295"/>
    </row>
    <row r="87" spans="1:13" ht="13.2" x14ac:dyDescent="0.25">
      <c r="A87" s="15">
        <v>38777</v>
      </c>
      <c r="B87" s="139">
        <v>3.9058275239960638E-2</v>
      </c>
      <c r="C87" s="138">
        <v>3.9251495669028857E-2</v>
      </c>
      <c r="D87" s="255">
        <v>3.9092892477203378E-2</v>
      </c>
      <c r="E87" s="255">
        <f t="shared" si="0"/>
        <v>5.14893756199594E-2</v>
      </c>
      <c r="F87" s="255">
        <f t="shared" si="1"/>
        <v>4.2415401544041303E-2</v>
      </c>
      <c r="G87" s="44"/>
      <c r="H87" s="294"/>
      <c r="I87" s="296"/>
      <c r="J87" s="159"/>
      <c r="K87" s="159"/>
      <c r="L87" s="294"/>
      <c r="M87" s="295"/>
    </row>
    <row r="88" spans="1:13" ht="13.2" x14ac:dyDescent="0.25">
      <c r="A88" s="15">
        <v>38869</v>
      </c>
      <c r="B88" s="139">
        <v>5.4231466031968711E-2</v>
      </c>
      <c r="C88" s="138">
        <v>4.0366748894566928E-2</v>
      </c>
      <c r="D88" s="255">
        <v>5.1778529476523616E-2</v>
      </c>
      <c r="E88" s="255">
        <f t="shared" si="0"/>
        <v>5.14893756199594E-2</v>
      </c>
      <c r="F88" s="255">
        <f t="shared" si="1"/>
        <v>4.2415401544041303E-2</v>
      </c>
      <c r="G88" s="44"/>
      <c r="H88" s="294"/>
      <c r="I88" s="296"/>
      <c r="J88" s="159"/>
      <c r="K88" s="159"/>
      <c r="L88" s="294"/>
      <c r="M88" s="295"/>
    </row>
    <row r="89" spans="1:13" ht="13.2" x14ac:dyDescent="0.25">
      <c r="A89" s="15">
        <v>38961</v>
      </c>
      <c r="B89" s="139">
        <v>5.5617584158937694E-2</v>
      </c>
      <c r="C89" s="138">
        <v>4.7287346391358343E-2</v>
      </c>
      <c r="D89" s="255">
        <v>5.4143869388245669E-2</v>
      </c>
      <c r="E89" s="255">
        <f t="shared" si="0"/>
        <v>5.14893756199594E-2</v>
      </c>
      <c r="F89" s="255">
        <f t="shared" si="1"/>
        <v>4.2415401544041303E-2</v>
      </c>
      <c r="G89" s="44"/>
      <c r="H89" s="294"/>
      <c r="I89" s="296"/>
      <c r="J89" s="159"/>
      <c r="K89" s="159"/>
      <c r="L89" s="294"/>
      <c r="M89" s="295"/>
    </row>
    <row r="90" spans="1:13" ht="13.2" x14ac:dyDescent="0.25">
      <c r="A90" s="15">
        <v>39052</v>
      </c>
      <c r="B90" s="139">
        <v>7.3453186974942852E-2</v>
      </c>
      <c r="C90" s="138">
        <v>4.1673565601055396E-2</v>
      </c>
      <c r="D90" s="255">
        <v>6.7781853236039025E-2</v>
      </c>
      <c r="E90" s="255">
        <f t="shared" si="0"/>
        <v>5.14893756199594E-2</v>
      </c>
      <c r="F90" s="255">
        <f t="shared" si="1"/>
        <v>4.2415401544041303E-2</v>
      </c>
      <c r="G90" s="44"/>
      <c r="H90" s="294"/>
      <c r="I90" s="296"/>
      <c r="J90" s="159"/>
      <c r="K90" s="159"/>
      <c r="L90" s="294"/>
      <c r="M90" s="295"/>
    </row>
    <row r="91" spans="1:13" ht="13.2" x14ac:dyDescent="0.25">
      <c r="A91" s="15">
        <v>39142</v>
      </c>
      <c r="B91" s="139">
        <v>9.886710479955596E-2</v>
      </c>
      <c r="C91" s="138">
        <v>4.5790693950926276E-2</v>
      </c>
      <c r="D91" s="255">
        <v>8.9356520630737846E-2</v>
      </c>
      <c r="E91" s="255">
        <f t="shared" si="0"/>
        <v>5.14893756199594E-2</v>
      </c>
      <c r="F91" s="255">
        <f t="shared" si="1"/>
        <v>4.2415401544041303E-2</v>
      </c>
      <c r="G91" s="44"/>
      <c r="H91" s="294"/>
      <c r="I91" s="296"/>
      <c r="J91" s="159"/>
      <c r="K91" s="159"/>
      <c r="L91" s="294"/>
      <c r="M91" s="295"/>
    </row>
    <row r="92" spans="1:13" ht="13.2" x14ac:dyDescent="0.25">
      <c r="A92" s="15">
        <v>39234</v>
      </c>
      <c r="B92" s="139">
        <v>0.10796059158934246</v>
      </c>
      <c r="C92" s="138">
        <v>6.1633067694349508E-2</v>
      </c>
      <c r="D92" s="255">
        <v>9.9853285823505278E-2</v>
      </c>
      <c r="E92" s="255">
        <f t="shared" si="0"/>
        <v>5.14893756199594E-2</v>
      </c>
      <c r="F92" s="255">
        <f t="shared" si="1"/>
        <v>4.2415401544041303E-2</v>
      </c>
      <c r="G92" s="44"/>
      <c r="H92" s="294"/>
      <c r="I92" s="296"/>
      <c r="J92" s="159"/>
      <c r="K92" s="159"/>
      <c r="L92" s="294"/>
      <c r="M92" s="295"/>
    </row>
    <row r="93" spans="1:13" ht="13.2" x14ac:dyDescent="0.25">
      <c r="A93" s="15">
        <v>39326</v>
      </c>
      <c r="B93" s="139">
        <v>0.1262494795039919</v>
      </c>
      <c r="C93" s="138">
        <v>6.080002619128555E-2</v>
      </c>
      <c r="D93" s="255">
        <v>0.11474603157149188</v>
      </c>
      <c r="E93" s="255">
        <f t="shared" si="0"/>
        <v>5.14893756199594E-2</v>
      </c>
      <c r="F93" s="255">
        <f t="shared" si="1"/>
        <v>4.2415401544041303E-2</v>
      </c>
      <c r="G93" s="44"/>
      <c r="H93" s="294"/>
      <c r="I93" s="296"/>
      <c r="J93" s="159"/>
      <c r="K93" s="159"/>
      <c r="L93" s="294"/>
      <c r="M93" s="295"/>
    </row>
    <row r="94" spans="1:13" ht="13.2" x14ac:dyDescent="0.25">
      <c r="A94" s="15">
        <v>39417</v>
      </c>
      <c r="B94" s="139">
        <v>0.12405450115081851</v>
      </c>
      <c r="C94" s="138">
        <v>4.3874075349293884E-2</v>
      </c>
      <c r="D94" s="255">
        <v>0.110095512574228</v>
      </c>
      <c r="E94" s="255">
        <f t="shared" si="0"/>
        <v>5.14893756199594E-2</v>
      </c>
      <c r="F94" s="255">
        <f t="shared" si="1"/>
        <v>4.2415401544041303E-2</v>
      </c>
      <c r="G94" s="44"/>
      <c r="H94" s="294"/>
      <c r="I94" s="296"/>
      <c r="J94" s="159"/>
      <c r="K94" s="159"/>
      <c r="L94" s="294"/>
      <c r="M94" s="295"/>
    </row>
    <row r="95" spans="1:13" ht="13.2" x14ac:dyDescent="0.25">
      <c r="A95" s="15">
        <v>39508</v>
      </c>
      <c r="B95" s="139">
        <v>0.12661124119477463</v>
      </c>
      <c r="C95" s="139">
        <v>4.6588078285266343E-2</v>
      </c>
      <c r="D95" s="255">
        <v>0.11284561111551206</v>
      </c>
      <c r="E95" s="255">
        <f t="shared" si="0"/>
        <v>5.14893756199594E-2</v>
      </c>
      <c r="F95" s="255">
        <f t="shared" si="1"/>
        <v>4.2415401544041303E-2</v>
      </c>
      <c r="G95" s="44"/>
      <c r="H95" s="294"/>
      <c r="I95" s="296"/>
      <c r="J95" s="159"/>
      <c r="K95" s="159"/>
      <c r="L95" s="294"/>
      <c r="M95" s="295"/>
    </row>
    <row r="96" spans="1:13" ht="13.2" x14ac:dyDescent="0.25">
      <c r="A96" s="15">
        <v>39600</v>
      </c>
      <c r="B96" s="139">
        <v>0.13000620375091398</v>
      </c>
      <c r="C96" s="139">
        <v>5.2349780808929269E-2</v>
      </c>
      <c r="D96" s="255">
        <v>0.11688859942984364</v>
      </c>
      <c r="E96" s="255">
        <f t="shared" si="0"/>
        <v>5.14893756199594E-2</v>
      </c>
      <c r="F96" s="255">
        <f t="shared" si="1"/>
        <v>4.2415401544041303E-2</v>
      </c>
      <c r="G96" s="44"/>
      <c r="H96" s="294"/>
      <c r="I96" s="296"/>
      <c r="J96" s="159"/>
      <c r="K96" s="159"/>
      <c r="L96" s="294"/>
      <c r="M96" s="295"/>
    </row>
    <row r="97" spans="1:13" ht="13.2" x14ac:dyDescent="0.25">
      <c r="A97" s="15">
        <v>39692</v>
      </c>
      <c r="B97" s="139">
        <v>0.12539256842337276</v>
      </c>
      <c r="C97" s="139">
        <v>5.6375619570549818E-2</v>
      </c>
      <c r="D97" s="255">
        <v>0.11384912575270056</v>
      </c>
      <c r="E97" s="255">
        <f t="shared" si="0"/>
        <v>5.14893756199594E-2</v>
      </c>
      <c r="F97" s="255">
        <f t="shared" si="1"/>
        <v>4.2415401544041303E-2</v>
      </c>
      <c r="G97" s="44"/>
      <c r="H97" s="294"/>
      <c r="I97" s="296"/>
      <c r="J97" s="159"/>
      <c r="K97" s="159"/>
      <c r="L97" s="294"/>
      <c r="M97" s="295"/>
    </row>
    <row r="98" spans="1:13" ht="13.2" x14ac:dyDescent="0.25">
      <c r="A98" s="15">
        <v>39783</v>
      </c>
      <c r="B98" s="139">
        <v>0.10888170959552945</v>
      </c>
      <c r="C98" s="139">
        <v>7.3913117941470041E-2</v>
      </c>
      <c r="D98" s="255">
        <v>0.1031570258416814</v>
      </c>
      <c r="E98" s="255">
        <f t="shared" si="0"/>
        <v>5.14893756199594E-2</v>
      </c>
      <c r="F98" s="255">
        <f t="shared" si="1"/>
        <v>4.2415401544041303E-2</v>
      </c>
      <c r="G98" s="44"/>
      <c r="H98" s="294"/>
      <c r="I98" s="296"/>
      <c r="J98" s="159"/>
      <c r="K98" s="159"/>
      <c r="L98" s="294"/>
      <c r="M98" s="295"/>
    </row>
    <row r="99" spans="1:13" ht="13.2" x14ac:dyDescent="0.25">
      <c r="A99" s="15">
        <v>39873</v>
      </c>
      <c r="B99" s="255">
        <v>8.9836682071028129E-2</v>
      </c>
      <c r="C99" s="255">
        <v>7.3580368946106534E-2</v>
      </c>
      <c r="D99" s="255">
        <v>7.591717039940904E-2</v>
      </c>
      <c r="E99" s="255">
        <f t="shared" si="0"/>
        <v>5.14893756199594E-2</v>
      </c>
      <c r="F99" s="255">
        <f t="shared" si="1"/>
        <v>4.2415401544041303E-2</v>
      </c>
      <c r="G99" s="44"/>
      <c r="H99" s="294"/>
      <c r="I99" s="296"/>
      <c r="J99" s="159"/>
      <c r="K99" s="159"/>
      <c r="L99" s="294"/>
      <c r="M99" s="295"/>
    </row>
    <row r="100" spans="1:13" ht="13.2" x14ac:dyDescent="0.25">
      <c r="A100" s="15">
        <v>39965</v>
      </c>
      <c r="B100" s="255">
        <v>5.6573641291394416E-2</v>
      </c>
      <c r="C100" s="255">
        <v>5.7179220124213836E-2</v>
      </c>
      <c r="D100" s="255">
        <v>4.5699108483320705E-2</v>
      </c>
      <c r="E100" s="255">
        <f t="shared" si="0"/>
        <v>5.14893756199594E-2</v>
      </c>
      <c r="F100" s="255">
        <f t="shared" si="1"/>
        <v>4.2415401544041303E-2</v>
      </c>
      <c r="G100" s="44"/>
      <c r="H100" s="294"/>
      <c r="I100" s="296"/>
      <c r="J100" s="159"/>
      <c r="K100" s="159"/>
      <c r="L100" s="294"/>
      <c r="M100" s="295"/>
    </row>
    <row r="101" spans="1:13" ht="13.2" x14ac:dyDescent="0.25">
      <c r="A101" s="15">
        <v>40057</v>
      </c>
      <c r="B101" s="255">
        <v>3.5837098143820745E-2</v>
      </c>
      <c r="C101" s="255">
        <v>4.6059047984755574E-2</v>
      </c>
      <c r="D101" s="255">
        <v>2.6684988238983465E-2</v>
      </c>
      <c r="E101" s="255">
        <f t="shared" si="0"/>
        <v>5.14893756199594E-2</v>
      </c>
      <c r="F101" s="255">
        <f t="shared" si="1"/>
        <v>4.2415401544041303E-2</v>
      </c>
      <c r="G101" s="44"/>
      <c r="H101" s="294"/>
      <c r="I101" s="296"/>
      <c r="J101" s="159"/>
      <c r="K101" s="159"/>
      <c r="L101" s="294"/>
      <c r="M101" s="295"/>
    </row>
    <row r="102" spans="1:13" ht="13.2" x14ac:dyDescent="0.25">
      <c r="A102" s="15">
        <v>40148</v>
      </c>
      <c r="B102" s="255">
        <v>4.4512615752242413E-2</v>
      </c>
      <c r="C102" s="255">
        <v>5.604384880302038E-2</v>
      </c>
      <c r="D102" s="255">
        <v>3.5481699954253543E-2</v>
      </c>
      <c r="E102" s="255">
        <f t="shared" si="0"/>
        <v>5.14893756199594E-2</v>
      </c>
      <c r="F102" s="255">
        <f t="shared" si="1"/>
        <v>4.2415401544041303E-2</v>
      </c>
      <c r="G102" s="44"/>
      <c r="H102" s="294"/>
      <c r="I102" s="296"/>
      <c r="J102" s="159"/>
      <c r="K102" s="159"/>
      <c r="L102" s="294"/>
      <c r="M102" s="295"/>
    </row>
    <row r="103" spans="1:13" ht="13.2" x14ac:dyDescent="0.25">
      <c r="A103" s="15">
        <v>40238</v>
      </c>
      <c r="B103" s="255">
        <v>4.3865069182502214E-2</v>
      </c>
      <c r="C103" s="255">
        <v>6.4929798916110837E-2</v>
      </c>
      <c r="D103" s="255">
        <v>4.7221927081614989E-2</v>
      </c>
      <c r="E103" s="255">
        <f t="shared" si="0"/>
        <v>5.14893756199594E-2</v>
      </c>
      <c r="F103" s="255">
        <f t="shared" si="1"/>
        <v>4.2415401544041303E-2</v>
      </c>
      <c r="G103" s="44"/>
      <c r="H103" s="294"/>
      <c r="I103" s="296"/>
      <c r="J103" s="159"/>
      <c r="K103" s="159"/>
      <c r="L103" s="294"/>
      <c r="M103" s="295"/>
    </row>
    <row r="104" spans="1:13" ht="13.2" x14ac:dyDescent="0.25">
      <c r="A104" s="15">
        <v>40330</v>
      </c>
      <c r="B104" s="255">
        <v>5.1586283246486397E-2</v>
      </c>
      <c r="C104" s="255">
        <v>8.1467400923623368E-2</v>
      </c>
      <c r="D104" s="255">
        <v>5.6332703787978611E-2</v>
      </c>
      <c r="E104" s="255">
        <f t="shared" si="0"/>
        <v>5.14893756199594E-2</v>
      </c>
      <c r="F104" s="255">
        <f t="shared" si="1"/>
        <v>4.2415401544041303E-2</v>
      </c>
      <c r="G104" s="44"/>
      <c r="H104" s="294"/>
      <c r="I104" s="296"/>
      <c r="J104" s="159"/>
      <c r="K104" s="159"/>
      <c r="L104" s="294"/>
      <c r="M104" s="295"/>
    </row>
    <row r="105" spans="1:13" ht="13.2" x14ac:dyDescent="0.25">
      <c r="A105" s="15">
        <v>40422</v>
      </c>
      <c r="B105" s="255">
        <v>5.631535938587251E-2</v>
      </c>
      <c r="C105" s="255">
        <v>7.0691123577423687E-2</v>
      </c>
      <c r="D105" s="255">
        <v>5.8608980190389737E-2</v>
      </c>
      <c r="E105" s="255">
        <f t="shared" si="0"/>
        <v>5.14893756199594E-2</v>
      </c>
      <c r="F105" s="255">
        <f t="shared" si="1"/>
        <v>4.2415401544041303E-2</v>
      </c>
      <c r="G105" s="44"/>
      <c r="H105" s="294"/>
      <c r="I105" s="296"/>
      <c r="J105" s="159"/>
      <c r="K105" s="159"/>
      <c r="L105" s="294"/>
      <c r="M105" s="295"/>
    </row>
    <row r="106" spans="1:13" ht="13.2" x14ac:dyDescent="0.25">
      <c r="A106" s="15">
        <v>40513</v>
      </c>
      <c r="B106" s="255">
        <v>5.0490841374471129E-2</v>
      </c>
      <c r="C106" s="255">
        <v>6.744777302662186E-2</v>
      </c>
      <c r="D106" s="255">
        <v>5.3211612803375496E-2</v>
      </c>
      <c r="E106" s="255">
        <f t="shared" si="0"/>
        <v>5.14893756199594E-2</v>
      </c>
      <c r="F106" s="255">
        <f t="shared" si="1"/>
        <v>4.2415401544041303E-2</v>
      </c>
      <c r="G106" s="44"/>
      <c r="H106" s="294"/>
      <c r="I106" s="296"/>
      <c r="J106" s="159"/>
      <c r="K106" s="159"/>
      <c r="L106" s="294"/>
      <c r="M106" s="295"/>
    </row>
    <row r="107" spans="1:13" ht="13.2" x14ac:dyDescent="0.25">
      <c r="A107" s="15">
        <v>40603</v>
      </c>
      <c r="B107" s="255">
        <v>3.9413101674235396E-2</v>
      </c>
      <c r="C107" s="255">
        <v>6.638279895471455E-2</v>
      </c>
      <c r="D107" s="255">
        <v>4.3783644602374938E-2</v>
      </c>
      <c r="E107" s="255">
        <f t="shared" si="0"/>
        <v>5.14893756199594E-2</v>
      </c>
      <c r="F107" s="255">
        <f t="shared" si="1"/>
        <v>4.2415401544041303E-2</v>
      </c>
      <c r="G107" s="10"/>
      <c r="H107" s="294"/>
      <c r="I107" s="296"/>
      <c r="J107" s="159"/>
      <c r="K107" s="159"/>
      <c r="L107" s="294"/>
      <c r="M107" s="295"/>
    </row>
    <row r="108" spans="1:13" ht="13.2" x14ac:dyDescent="0.25">
      <c r="A108" s="15">
        <v>40695</v>
      </c>
      <c r="B108" s="255">
        <v>4.4114612319538393E-2</v>
      </c>
      <c r="C108" s="255">
        <v>4.6889910245269339E-2</v>
      </c>
      <c r="D108" s="255">
        <v>4.4364579517532921E-2</v>
      </c>
      <c r="E108" s="255">
        <f t="shared" si="0"/>
        <v>5.14893756199594E-2</v>
      </c>
      <c r="F108" s="255">
        <f t="shared" si="1"/>
        <v>4.2415401544041303E-2</v>
      </c>
      <c r="H108" s="294"/>
      <c r="I108" s="296"/>
      <c r="J108" s="159"/>
      <c r="K108" s="159"/>
      <c r="L108" s="294"/>
      <c r="M108" s="295"/>
    </row>
    <row r="109" spans="1:13" ht="13.2" x14ac:dyDescent="0.25">
      <c r="A109" s="15">
        <v>40787</v>
      </c>
      <c r="B109" s="255">
        <v>4.1548719615180155E-2</v>
      </c>
      <c r="C109" s="255">
        <v>5.9933139339645218E-2</v>
      </c>
      <c r="D109" s="255">
        <v>4.420709737225216E-2</v>
      </c>
      <c r="E109" s="255">
        <f t="shared" si="0"/>
        <v>5.14893756199594E-2</v>
      </c>
      <c r="F109" s="255">
        <f t="shared" si="1"/>
        <v>4.2415401544041303E-2</v>
      </c>
      <c r="H109" s="294"/>
      <c r="I109" s="296"/>
      <c r="J109" s="159"/>
      <c r="K109" s="159"/>
      <c r="L109" s="294"/>
      <c r="M109" s="295"/>
    </row>
    <row r="110" spans="1:13" ht="13.2" x14ac:dyDescent="0.25">
      <c r="A110" s="15">
        <v>40878</v>
      </c>
      <c r="B110" s="255">
        <v>2.9313352821923155E-2</v>
      </c>
      <c r="C110" s="255">
        <v>5.0330347907008077E-2</v>
      </c>
      <c r="D110" s="255">
        <v>2.9356958282641843E-2</v>
      </c>
      <c r="E110" s="255">
        <f t="shared" si="0"/>
        <v>5.14893756199594E-2</v>
      </c>
      <c r="F110" s="255">
        <f t="shared" si="1"/>
        <v>4.2415401544041303E-2</v>
      </c>
      <c r="H110" s="294"/>
      <c r="I110" s="296"/>
      <c r="J110" s="159"/>
      <c r="K110" s="159"/>
      <c r="L110" s="294"/>
      <c r="M110" s="295"/>
    </row>
    <row r="111" spans="1:13" ht="13.2" x14ac:dyDescent="0.25">
      <c r="A111" s="15">
        <v>40969</v>
      </c>
      <c r="B111" s="255">
        <v>3.0069544045423502E-2</v>
      </c>
      <c r="C111" s="255">
        <v>4.6268728796090564E-2</v>
      </c>
      <c r="D111" s="255">
        <v>3.0350277706469253E-2</v>
      </c>
      <c r="E111" s="255">
        <f t="shared" si="0"/>
        <v>5.14893756199594E-2</v>
      </c>
      <c r="F111" s="255">
        <f t="shared" si="1"/>
        <v>4.2415401544041303E-2</v>
      </c>
      <c r="H111" s="294"/>
      <c r="I111" s="296"/>
      <c r="J111" s="159"/>
      <c r="K111" s="159"/>
      <c r="L111" s="294"/>
      <c r="M111" s="295"/>
    </row>
    <row r="112" spans="1:13" ht="13.2" x14ac:dyDescent="0.25">
      <c r="A112" s="15">
        <v>41061</v>
      </c>
      <c r="B112" s="255">
        <v>1.5949524769531154E-2</v>
      </c>
      <c r="C112" s="255">
        <v>2.8893088331897632E-2</v>
      </c>
      <c r="D112" s="255">
        <v>1.7748800759533889E-2</v>
      </c>
      <c r="E112" s="255">
        <f t="shared" si="0"/>
        <v>5.14893756199594E-2</v>
      </c>
      <c r="F112" s="255">
        <f t="shared" si="1"/>
        <v>4.2415401544041303E-2</v>
      </c>
      <c r="H112" s="294"/>
      <c r="I112" s="296"/>
      <c r="J112" s="159"/>
      <c r="K112" s="159"/>
      <c r="L112" s="294"/>
      <c r="M112" s="295"/>
    </row>
    <row r="113" spans="1:13" ht="13.2" x14ac:dyDescent="0.25">
      <c r="A113" s="15">
        <v>41153</v>
      </c>
      <c r="B113" s="255">
        <v>1.9072776083735032E-3</v>
      </c>
      <c r="C113" s="255">
        <v>1.8800161777906332E-2</v>
      </c>
      <c r="D113" s="255">
        <v>4.4145122909091672E-3</v>
      </c>
      <c r="E113" s="255">
        <f t="shared" si="0"/>
        <v>5.14893756199594E-2</v>
      </c>
      <c r="F113" s="255">
        <f t="shared" si="1"/>
        <v>4.2415401544041303E-2</v>
      </c>
      <c r="H113" s="294"/>
      <c r="I113" s="296"/>
      <c r="J113" s="159"/>
      <c r="K113" s="159"/>
      <c r="L113" s="294"/>
      <c r="M113" s="295"/>
    </row>
    <row r="114" spans="1:13" ht="13.2" x14ac:dyDescent="0.25">
      <c r="A114" s="15">
        <v>41244</v>
      </c>
      <c r="B114" s="255">
        <v>4.8856814076889687E-3</v>
      </c>
      <c r="C114" s="255">
        <v>1.5221918124087797E-2</v>
      </c>
      <c r="D114" s="255">
        <v>9.169994770299672E-3</v>
      </c>
      <c r="E114" s="255">
        <f t="shared" si="0"/>
        <v>5.14893756199594E-2</v>
      </c>
      <c r="F114" s="255">
        <f t="shared" si="1"/>
        <v>4.2415401544041303E-2</v>
      </c>
      <c r="H114" s="294"/>
      <c r="I114" s="296"/>
      <c r="J114" s="159"/>
      <c r="K114" s="159"/>
      <c r="L114" s="294"/>
      <c r="M114" s="295"/>
    </row>
    <row r="115" spans="1:13" ht="13.2" x14ac:dyDescent="0.25">
      <c r="A115" s="15">
        <v>41334</v>
      </c>
      <c r="B115" s="255">
        <v>1.2798042301535473E-2</v>
      </c>
      <c r="C115" s="255">
        <v>8.4154324113878704E-3</v>
      </c>
      <c r="D115" s="255">
        <v>1.3626757391315136E-2</v>
      </c>
      <c r="E115" s="255">
        <f t="shared" si="0"/>
        <v>5.14893756199594E-2</v>
      </c>
      <c r="F115" s="255">
        <f t="shared" si="1"/>
        <v>4.2415401544041303E-2</v>
      </c>
      <c r="H115" s="294"/>
      <c r="I115" s="296"/>
      <c r="J115" s="159"/>
      <c r="K115" s="159"/>
      <c r="L115" s="294"/>
      <c r="M115" s="295"/>
    </row>
    <row r="116" spans="1:13" ht="13.2" x14ac:dyDescent="0.25">
      <c r="A116" s="15">
        <v>41426</v>
      </c>
      <c r="B116" s="255">
        <v>1.6052509843240026E-2</v>
      </c>
      <c r="C116" s="255">
        <v>1.2114263284390692E-2</v>
      </c>
      <c r="D116" s="255">
        <v>1.5714104973137522E-2</v>
      </c>
      <c r="E116" s="255">
        <f t="shared" si="0"/>
        <v>5.14893756199594E-2</v>
      </c>
      <c r="F116" s="255">
        <f t="shared" si="1"/>
        <v>4.2415401544041303E-2</v>
      </c>
      <c r="H116" s="294"/>
      <c r="I116" s="296"/>
      <c r="J116" s="159"/>
      <c r="K116" s="159"/>
      <c r="L116" s="294"/>
      <c r="M116" s="295"/>
    </row>
    <row r="117" spans="1:13" ht="13.2" x14ac:dyDescent="0.25">
      <c r="A117" s="15">
        <v>41518</v>
      </c>
      <c r="B117" s="255">
        <v>2.1030837845765316E-2</v>
      </c>
      <c r="C117" s="255">
        <v>1.7999999999999999E-2</v>
      </c>
      <c r="D117" s="255">
        <v>2.0616651475725778E-2</v>
      </c>
      <c r="E117" s="255">
        <f t="shared" si="0"/>
        <v>5.14893756199594E-2</v>
      </c>
      <c r="F117" s="255">
        <f t="shared" si="1"/>
        <v>4.2415401544041303E-2</v>
      </c>
      <c r="H117" s="294"/>
      <c r="I117" s="296"/>
      <c r="J117" s="159"/>
      <c r="K117" s="159"/>
      <c r="L117" s="294"/>
      <c r="M117" s="295"/>
    </row>
    <row r="118" spans="1:13" ht="13.2" x14ac:dyDescent="0.25">
      <c r="A118" s="15">
        <v>41609</v>
      </c>
      <c r="B118" s="255">
        <v>2.4040974618218414E-2</v>
      </c>
      <c r="C118" s="255">
        <v>1.9636778937900168E-2</v>
      </c>
      <c r="D118" s="255">
        <v>2.3609689801504352E-2</v>
      </c>
      <c r="E118" s="255">
        <f t="shared" si="0"/>
        <v>5.14893756199594E-2</v>
      </c>
      <c r="F118" s="255">
        <f t="shared" si="1"/>
        <v>4.2415401544041303E-2</v>
      </c>
      <c r="H118" s="294"/>
      <c r="I118" s="296"/>
      <c r="J118" s="159"/>
      <c r="K118" s="159"/>
      <c r="L118" s="294"/>
      <c r="M118" s="295"/>
    </row>
    <row r="119" spans="1:13" ht="13.2" x14ac:dyDescent="0.25">
      <c r="A119" s="15">
        <v>41699</v>
      </c>
      <c r="B119" s="255">
        <v>1.7591603258249489E-2</v>
      </c>
      <c r="C119" s="255">
        <v>1.7000000000000001E-2</v>
      </c>
      <c r="D119" s="255">
        <v>1.8007188826397291E-2</v>
      </c>
      <c r="E119" s="255">
        <f t="shared" si="0"/>
        <v>5.14893756199594E-2</v>
      </c>
      <c r="F119" s="255">
        <f t="shared" si="1"/>
        <v>4.2415401544041303E-2</v>
      </c>
      <c r="H119" s="294"/>
      <c r="I119" s="296"/>
      <c r="J119" s="159"/>
      <c r="K119" s="159"/>
      <c r="L119" s="294"/>
      <c r="M119" s="295"/>
    </row>
    <row r="120" spans="1:13" ht="13.2" x14ac:dyDescent="0.25">
      <c r="A120" s="15">
        <v>41791</v>
      </c>
      <c r="B120" s="255">
        <v>1.6437637949576533E-2</v>
      </c>
      <c r="C120" s="255">
        <v>3.6931732208554502E-2</v>
      </c>
      <c r="D120" s="255">
        <v>1.9849699250550579E-2</v>
      </c>
      <c r="E120" s="255">
        <f>$E$123</f>
        <v>5.14893756199594E-2</v>
      </c>
      <c r="F120" s="255">
        <f t="shared" si="1"/>
        <v>4.2415401544041303E-2</v>
      </c>
      <c r="H120" s="294"/>
      <c r="I120" s="296"/>
      <c r="J120" s="159"/>
      <c r="K120" s="159"/>
      <c r="L120" s="294"/>
      <c r="M120" s="295"/>
    </row>
    <row r="121" spans="1:13" ht="13.2" x14ac:dyDescent="0.25">
      <c r="A121" s="15">
        <v>41883</v>
      </c>
      <c r="B121" s="255">
        <v>2.4027510200816504E-2</v>
      </c>
      <c r="C121" s="255">
        <v>2.428982448625927E-2</v>
      </c>
      <c r="D121" s="255">
        <v>2.4582043501052864E-2</v>
      </c>
      <c r="E121" s="255">
        <f>$E$123</f>
        <v>5.14893756199594E-2</v>
      </c>
      <c r="F121" s="255">
        <f t="shared" si="1"/>
        <v>4.2415401544041303E-2</v>
      </c>
      <c r="H121" s="294"/>
      <c r="I121" s="296"/>
      <c r="J121" s="159"/>
      <c r="K121" s="159"/>
      <c r="L121" s="294"/>
      <c r="M121" s="295"/>
    </row>
    <row r="122" spans="1:13" ht="13.2" x14ac:dyDescent="0.25">
      <c r="A122" s="15">
        <v>41974</v>
      </c>
      <c r="B122" s="255">
        <v>1.8967654544773893E-2</v>
      </c>
      <c r="C122" s="255">
        <v>1.2414317216290938E-2</v>
      </c>
      <c r="D122" s="255">
        <v>1.8458973102744691E-2</v>
      </c>
      <c r="E122" s="255">
        <f>E123</f>
        <v>5.14893756199594E-2</v>
      </c>
      <c r="F122" s="255">
        <f>$F$123</f>
        <v>4.2415401544041303E-2</v>
      </c>
      <c r="H122" s="294"/>
      <c r="I122" s="296"/>
      <c r="J122" s="159"/>
      <c r="K122" s="159"/>
      <c r="L122" s="294"/>
      <c r="M122" s="295"/>
    </row>
    <row r="123" spans="1:13" ht="13.2" x14ac:dyDescent="0.25">
      <c r="A123" s="15">
        <v>42064</v>
      </c>
      <c r="B123" s="255">
        <v>2.1316143685569555E-2</v>
      </c>
      <c r="C123" s="255">
        <v>2.2420242892676079E-2</v>
      </c>
      <c r="D123" s="255">
        <v>2.206802592592827E-2</v>
      </c>
      <c r="E123" s="255">
        <f>E124</f>
        <v>5.14893756199594E-2</v>
      </c>
      <c r="F123" s="255">
        <f>F125</f>
        <v>4.2415401544041303E-2</v>
      </c>
      <c r="H123" s="294"/>
      <c r="I123" s="296"/>
      <c r="J123" s="159"/>
      <c r="K123" s="159"/>
      <c r="L123" s="294"/>
      <c r="M123" s="295"/>
    </row>
    <row r="124" spans="1:13" ht="13.2" x14ac:dyDescent="0.25">
      <c r="A124" s="15">
        <v>42156</v>
      </c>
      <c r="B124" s="139">
        <v>2.2868989562266018E-2</v>
      </c>
      <c r="C124" s="139">
        <v>8.5763746693461318E-3</v>
      </c>
      <c r="D124" s="255">
        <v>2.1017466924087902E-2</v>
      </c>
      <c r="E124" s="255">
        <f t="shared" ref="E124:E125" si="2">E125</f>
        <v>5.14893756199594E-2</v>
      </c>
      <c r="F124" s="255">
        <f>F125</f>
        <v>4.2415401544041303E-2</v>
      </c>
      <c r="H124" s="294"/>
      <c r="I124" s="296"/>
      <c r="J124" s="159"/>
      <c r="K124" s="159"/>
      <c r="L124" s="294"/>
      <c r="M124" s="295"/>
    </row>
    <row r="125" spans="1:13" ht="13.2" x14ac:dyDescent="0.25">
      <c r="A125" s="15">
        <v>42248</v>
      </c>
      <c r="B125" s="139">
        <v>2.7758039306768678E-2</v>
      </c>
      <c r="C125" s="139">
        <v>2.8073302164667524E-2</v>
      </c>
      <c r="D125" s="255">
        <v>2.8441802262367588E-2</v>
      </c>
      <c r="E125" s="255">
        <f t="shared" si="2"/>
        <v>5.14893756199594E-2</v>
      </c>
      <c r="F125" s="255">
        <f>F126</f>
        <v>4.2415401544041303E-2</v>
      </c>
      <c r="G125" s="294"/>
      <c r="I125" s="296"/>
      <c r="J125" s="159"/>
      <c r="K125" s="159"/>
      <c r="L125" s="294"/>
      <c r="M125" s="295"/>
    </row>
    <row r="126" spans="1:13" ht="13.2" x14ac:dyDescent="0.25">
      <c r="A126" s="15">
        <v>42339</v>
      </c>
      <c r="B126" s="255">
        <v>3.0081764557774004E-2</v>
      </c>
      <c r="C126" s="255">
        <v>2.8721501363603297E-2</v>
      </c>
      <c r="D126" s="255">
        <v>3.0493890097189835E-2</v>
      </c>
      <c r="E126" s="255">
        <f t="shared" ref="E126" si="3">AVERAGE($B87:$B126)</f>
        <v>5.14893756199594E-2</v>
      </c>
      <c r="F126" s="255">
        <f>AVERAGE($C87:$C126)</f>
        <v>4.2415401544041303E-2</v>
      </c>
      <c r="H126" s="294"/>
      <c r="I126" s="296"/>
      <c r="J126" s="159"/>
      <c r="K126" s="159"/>
      <c r="L126" s="294"/>
      <c r="M126" s="295"/>
    </row>
  </sheetData>
  <phoneticPr fontId="0" type="noConversion"/>
  <hyperlinks>
    <hyperlink ref="I1" location="Contents!A1" display="Contents page"/>
    <hyperlink ref="B1" location="'Figure 1'!A1" display="Figure 1: Rent Indices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Z83"/>
  <sheetViews>
    <sheetView zoomScale="90" zoomScaleNormal="90" workbookViewId="0">
      <pane xSplit="1" ySplit="5" topLeftCell="B45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ColWidth="9.125" defaultRowHeight="13.2" x14ac:dyDescent="0.25"/>
  <cols>
    <col min="1" max="1" width="9.25" style="17" bestFit="1" customWidth="1"/>
    <col min="2" max="2" width="11.375" style="17" customWidth="1"/>
    <col min="3" max="3" width="9.125" style="82"/>
    <col min="4" max="4" width="15.875" style="82" customWidth="1"/>
    <col min="5" max="5" width="15.875" style="17" customWidth="1"/>
    <col min="6" max="6" width="8.75" style="17" customWidth="1"/>
    <col min="7" max="7" width="11.875" style="17" customWidth="1"/>
    <col min="8" max="8" width="9.125" style="17"/>
    <col min="9" max="9" width="4.125" style="17" customWidth="1"/>
    <col min="10" max="10" width="14.25" style="17" bestFit="1" customWidth="1"/>
    <col min="11" max="11" width="9.125" style="17"/>
    <col min="12" max="12" width="12" customWidth="1"/>
    <col min="13" max="15" width="9.125" style="17"/>
    <col min="16" max="18" width="9.125" style="82"/>
    <col min="19" max="19" width="9"/>
    <col min="20" max="20" width="13.625" customWidth="1"/>
    <col min="21" max="21" width="14.75" customWidth="1"/>
    <col min="22" max="16384" width="9.125" style="17"/>
  </cols>
  <sheetData>
    <row r="1" spans="1:21" ht="28.5" customHeight="1" x14ac:dyDescent="0.25">
      <c r="A1" s="197" t="s">
        <v>342</v>
      </c>
      <c r="E1" s="199" t="s">
        <v>367</v>
      </c>
      <c r="U1" s="199" t="s">
        <v>367</v>
      </c>
    </row>
    <row r="2" spans="1:21" ht="33" customHeight="1" x14ac:dyDescent="0.3">
      <c r="A2" s="18"/>
      <c r="B2" s="88" t="s">
        <v>344</v>
      </c>
      <c r="O2" s="88" t="s">
        <v>355</v>
      </c>
    </row>
    <row r="3" spans="1:21" ht="33.75" customHeight="1" x14ac:dyDescent="0.25">
      <c r="B3" s="160" t="s">
        <v>322</v>
      </c>
      <c r="O3" s="161" t="s">
        <v>284</v>
      </c>
    </row>
    <row r="4" spans="1:21" ht="26.25" customHeight="1" x14ac:dyDescent="0.25">
      <c r="B4" s="18" t="s">
        <v>14</v>
      </c>
      <c r="G4" s="18" t="s">
        <v>147</v>
      </c>
      <c r="H4" s="18"/>
      <c r="I4" s="18"/>
      <c r="J4" s="18" t="s">
        <v>143</v>
      </c>
      <c r="K4" s="18"/>
      <c r="O4" s="18"/>
      <c r="P4" s="196" t="s">
        <v>14</v>
      </c>
      <c r="Q4" s="196" t="s">
        <v>147</v>
      </c>
      <c r="R4" s="196" t="s">
        <v>143</v>
      </c>
    </row>
    <row r="5" spans="1:21" ht="41.25" customHeight="1" x14ac:dyDescent="0.25">
      <c r="B5" s="194" t="s">
        <v>350</v>
      </c>
      <c r="C5" s="195" t="s">
        <v>412</v>
      </c>
      <c r="D5" s="195" t="s">
        <v>428</v>
      </c>
      <c r="E5" s="195" t="s">
        <v>429</v>
      </c>
      <c r="G5" s="89" t="s">
        <v>350</v>
      </c>
      <c r="H5" s="187" t="s">
        <v>412</v>
      </c>
      <c r="I5" s="187"/>
      <c r="J5" s="89" t="s">
        <v>350</v>
      </c>
      <c r="K5" s="187" t="s">
        <v>412</v>
      </c>
      <c r="P5" s="194" t="s">
        <v>296</v>
      </c>
      <c r="Q5" s="194" t="s">
        <v>296</v>
      </c>
      <c r="R5" s="194" t="s">
        <v>296</v>
      </c>
    </row>
    <row r="6" spans="1:21" x14ac:dyDescent="0.25">
      <c r="A6" s="19">
        <v>36220</v>
      </c>
      <c r="B6" s="262">
        <v>241535</v>
      </c>
      <c r="G6" s="219">
        <v>190619</v>
      </c>
      <c r="H6" s="80"/>
      <c r="I6" s="80"/>
      <c r="J6" s="219">
        <v>50916</v>
      </c>
      <c r="K6" s="80"/>
    </row>
    <row r="7" spans="1:21" x14ac:dyDescent="0.25">
      <c r="A7" s="19">
        <v>36312</v>
      </c>
      <c r="B7" s="262">
        <v>245457</v>
      </c>
      <c r="C7" s="169"/>
      <c r="G7" s="219">
        <v>193633</v>
      </c>
      <c r="H7" s="80"/>
      <c r="I7" s="80"/>
      <c r="J7" s="219">
        <v>51824</v>
      </c>
      <c r="K7" s="80"/>
      <c r="M7" s="156"/>
      <c r="O7" s="21"/>
    </row>
    <row r="8" spans="1:21" x14ac:dyDescent="0.25">
      <c r="A8" s="19">
        <v>36404</v>
      </c>
      <c r="B8" s="262">
        <v>247301</v>
      </c>
      <c r="C8" s="169"/>
      <c r="G8" s="219">
        <v>195294</v>
      </c>
      <c r="H8" s="80"/>
      <c r="I8" s="80"/>
      <c r="J8" s="219">
        <v>52007</v>
      </c>
      <c r="K8" s="80"/>
      <c r="M8" s="156"/>
      <c r="O8" s="21"/>
    </row>
    <row r="9" spans="1:21" x14ac:dyDescent="0.25">
      <c r="A9" s="19">
        <v>36495</v>
      </c>
      <c r="B9" s="262">
        <v>249059</v>
      </c>
      <c r="C9" s="169"/>
      <c r="G9" s="219">
        <v>196868</v>
      </c>
      <c r="H9" s="80"/>
      <c r="I9" s="80"/>
      <c r="J9" s="219">
        <v>52191</v>
      </c>
      <c r="K9" s="80"/>
      <c r="M9" s="156"/>
      <c r="N9" s="81"/>
      <c r="O9" s="21"/>
    </row>
    <row r="10" spans="1:21" x14ac:dyDescent="0.25">
      <c r="A10" s="19">
        <v>36586</v>
      </c>
      <c r="B10" s="262">
        <v>255018</v>
      </c>
      <c r="C10" s="169"/>
      <c r="G10" s="219">
        <v>201435</v>
      </c>
      <c r="H10" s="80"/>
      <c r="I10" s="80"/>
      <c r="J10" s="219">
        <v>53583</v>
      </c>
      <c r="K10" s="80"/>
      <c r="M10" s="156"/>
      <c r="N10" s="81"/>
      <c r="O10" s="21"/>
    </row>
    <row r="11" spans="1:21" x14ac:dyDescent="0.25">
      <c r="A11" s="19">
        <v>36678</v>
      </c>
      <c r="B11" s="262">
        <v>255694</v>
      </c>
      <c r="C11" s="169">
        <f t="shared" ref="C11:C61" si="0">(B11-B7)/B7</f>
        <v>4.1705879237503921E-2</v>
      </c>
      <c r="D11" s="169">
        <f t="shared" ref="D11:E71" si="1">D12</f>
        <v>5.8621584774401728E-2</v>
      </c>
      <c r="E11" s="169">
        <f t="shared" si="1"/>
        <v>5.8053125995295218E-2</v>
      </c>
      <c r="F11" s="20"/>
      <c r="G11" s="219">
        <v>202026</v>
      </c>
      <c r="H11" s="80"/>
      <c r="I11" s="80"/>
      <c r="J11" s="219">
        <v>53668</v>
      </c>
      <c r="K11" s="80"/>
      <c r="M11" s="156"/>
      <c r="N11" s="81"/>
      <c r="O11" s="21"/>
    </row>
    <row r="12" spans="1:21" x14ac:dyDescent="0.25">
      <c r="A12" s="19">
        <v>36770</v>
      </c>
      <c r="B12" s="262">
        <v>258431</v>
      </c>
      <c r="C12" s="169">
        <f t="shared" si="0"/>
        <v>4.5005883518465351E-2</v>
      </c>
      <c r="D12" s="169">
        <f t="shared" si="1"/>
        <v>5.8621584774401728E-2</v>
      </c>
      <c r="E12" s="169">
        <f t="shared" si="1"/>
        <v>5.8053125995295218E-2</v>
      </c>
      <c r="F12" s="20"/>
      <c r="G12" s="219">
        <v>204601</v>
      </c>
      <c r="H12" s="81">
        <f>(G12-G8)/G8</f>
        <v>4.7656354009851812E-2</v>
      </c>
      <c r="I12" s="81"/>
      <c r="J12" s="219">
        <v>53830</v>
      </c>
      <c r="K12" s="81">
        <f t="shared" ref="K12:K56" si="2">(J12-J8)/J8</f>
        <v>3.5052973638164092E-2</v>
      </c>
      <c r="M12" s="156"/>
      <c r="N12" s="81"/>
      <c r="O12" s="21"/>
    </row>
    <row r="13" spans="1:21" x14ac:dyDescent="0.25">
      <c r="A13" s="19">
        <v>36861</v>
      </c>
      <c r="B13" s="262">
        <v>259055</v>
      </c>
      <c r="C13" s="169">
        <f t="shared" si="0"/>
        <v>4.0135068397447994E-2</v>
      </c>
      <c r="D13" s="169">
        <f t="shared" si="1"/>
        <v>5.8621584774401728E-2</v>
      </c>
      <c r="E13" s="169">
        <f t="shared" si="1"/>
        <v>5.8053125995295218E-2</v>
      </c>
      <c r="F13" s="20"/>
      <c r="G13" s="219">
        <v>205769</v>
      </c>
      <c r="H13" s="81">
        <f t="shared" ref="H13:H56" si="3">(G13-G9)/G9</f>
        <v>4.5213036146047096E-2</v>
      </c>
      <c r="I13" s="81"/>
      <c r="J13" s="219">
        <v>53286</v>
      </c>
      <c r="K13" s="81">
        <f t="shared" si="2"/>
        <v>2.0980628844053571E-2</v>
      </c>
      <c r="M13" s="156"/>
      <c r="N13" s="81"/>
      <c r="O13" s="21"/>
    </row>
    <row r="14" spans="1:21" x14ac:dyDescent="0.25">
      <c r="A14" s="19">
        <v>36951</v>
      </c>
      <c r="B14" s="262">
        <v>263579</v>
      </c>
      <c r="C14" s="169">
        <f t="shared" si="0"/>
        <v>3.3570179359888319E-2</v>
      </c>
      <c r="D14" s="169">
        <f t="shared" si="1"/>
        <v>5.8621584774401728E-2</v>
      </c>
      <c r="E14" s="169">
        <f t="shared" si="1"/>
        <v>5.8053125995295218E-2</v>
      </c>
      <c r="F14" s="20"/>
      <c r="G14" s="219">
        <v>209823</v>
      </c>
      <c r="H14" s="81">
        <f t="shared" si="3"/>
        <v>4.1641224216248419E-2</v>
      </c>
      <c r="I14" s="81"/>
      <c r="J14" s="219">
        <v>53756</v>
      </c>
      <c r="K14" s="81">
        <f t="shared" si="2"/>
        <v>3.2286359479685722E-3</v>
      </c>
      <c r="M14" s="156"/>
      <c r="N14" s="81"/>
      <c r="O14" s="21"/>
    </row>
    <row r="15" spans="1:21" x14ac:dyDescent="0.25">
      <c r="A15" s="19">
        <v>37043</v>
      </c>
      <c r="B15" s="262">
        <v>262722</v>
      </c>
      <c r="C15" s="169">
        <f t="shared" si="0"/>
        <v>2.7485979334673477E-2</v>
      </c>
      <c r="D15" s="169">
        <f t="shared" si="1"/>
        <v>5.8621584774401728E-2</v>
      </c>
      <c r="E15" s="169">
        <f t="shared" si="1"/>
        <v>5.8053125995295218E-2</v>
      </c>
      <c r="F15" s="20"/>
      <c r="G15" s="219">
        <v>209190</v>
      </c>
      <c r="H15" s="81">
        <f t="shared" si="3"/>
        <v>3.5460782275548691E-2</v>
      </c>
      <c r="I15" s="81"/>
      <c r="J15" s="219">
        <v>53532</v>
      </c>
      <c r="K15" s="81">
        <f t="shared" si="2"/>
        <v>-2.5340985317134977E-3</v>
      </c>
      <c r="M15" s="156"/>
      <c r="N15" s="81"/>
      <c r="O15" s="21"/>
    </row>
    <row r="16" spans="1:21" x14ac:dyDescent="0.25">
      <c r="A16" s="19">
        <v>37135</v>
      </c>
      <c r="B16" s="262">
        <v>263313</v>
      </c>
      <c r="C16" s="169">
        <f t="shared" si="0"/>
        <v>1.8890922528644008E-2</v>
      </c>
      <c r="D16" s="169">
        <f t="shared" si="1"/>
        <v>5.8621584774401728E-2</v>
      </c>
      <c r="E16" s="169">
        <f t="shared" si="1"/>
        <v>5.8053125995295218E-2</v>
      </c>
      <c r="F16" s="20"/>
      <c r="G16" s="219">
        <v>209775</v>
      </c>
      <c r="H16" s="81">
        <f t="shared" si="3"/>
        <v>2.5288243947976793E-2</v>
      </c>
      <c r="I16" s="81"/>
      <c r="J16" s="219">
        <v>53538</v>
      </c>
      <c r="K16" s="81">
        <f t="shared" si="2"/>
        <v>-5.4244844882036037E-3</v>
      </c>
      <c r="M16" s="156"/>
      <c r="N16" s="81"/>
      <c r="O16" s="21"/>
    </row>
    <row r="17" spans="1:18" x14ac:dyDescent="0.25">
      <c r="A17" s="19">
        <v>37226</v>
      </c>
      <c r="B17" s="262">
        <v>262692</v>
      </c>
      <c r="C17" s="169">
        <f t="shared" si="0"/>
        <v>1.403948968365791E-2</v>
      </c>
      <c r="D17" s="169">
        <f t="shared" si="1"/>
        <v>5.8621584774401728E-2</v>
      </c>
      <c r="E17" s="169">
        <f t="shared" si="1"/>
        <v>5.8053125995295218E-2</v>
      </c>
      <c r="F17" s="20"/>
      <c r="G17" s="219">
        <v>209380</v>
      </c>
      <c r="H17" s="81">
        <f t="shared" si="3"/>
        <v>1.754880472763147E-2</v>
      </c>
      <c r="I17" s="81"/>
      <c r="J17" s="219">
        <v>53312</v>
      </c>
      <c r="K17" s="81">
        <f t="shared" si="2"/>
        <v>4.8793304057350898E-4</v>
      </c>
      <c r="M17" s="156"/>
      <c r="N17" s="81"/>
      <c r="O17" s="21"/>
    </row>
    <row r="18" spans="1:18" x14ac:dyDescent="0.25">
      <c r="A18" s="19">
        <v>37316</v>
      </c>
      <c r="B18" s="262">
        <v>266329</v>
      </c>
      <c r="C18" s="169">
        <f t="shared" si="0"/>
        <v>1.0433304625937575E-2</v>
      </c>
      <c r="D18" s="169">
        <f t="shared" si="1"/>
        <v>5.8621584774401728E-2</v>
      </c>
      <c r="E18" s="169">
        <f t="shared" si="1"/>
        <v>5.8053125995295218E-2</v>
      </c>
      <c r="F18" s="20"/>
      <c r="G18" s="219">
        <v>212514</v>
      </c>
      <c r="H18" s="81">
        <f t="shared" si="3"/>
        <v>1.2825095437583105E-2</v>
      </c>
      <c r="I18" s="81"/>
      <c r="J18" s="219">
        <v>53815</v>
      </c>
      <c r="K18" s="81">
        <f t="shared" si="2"/>
        <v>1.0975519011831238E-3</v>
      </c>
      <c r="M18" s="156"/>
      <c r="N18" s="81"/>
      <c r="O18" s="21"/>
    </row>
    <row r="19" spans="1:18" x14ac:dyDescent="0.25">
      <c r="A19" s="19">
        <v>37408</v>
      </c>
      <c r="B19" s="262">
        <v>265198</v>
      </c>
      <c r="C19" s="169">
        <f t="shared" si="0"/>
        <v>9.4244105937074177E-3</v>
      </c>
      <c r="D19" s="169">
        <f t="shared" si="1"/>
        <v>5.8621584774401728E-2</v>
      </c>
      <c r="E19" s="169">
        <f t="shared" si="1"/>
        <v>5.8053125995295218E-2</v>
      </c>
      <c r="F19" s="20"/>
      <c r="G19" s="219">
        <v>211391</v>
      </c>
      <c r="H19" s="81">
        <f t="shared" si="3"/>
        <v>1.0521535446245041E-2</v>
      </c>
      <c r="I19" s="81"/>
      <c r="J19" s="219">
        <v>53807</v>
      </c>
      <c r="K19" s="81">
        <f t="shared" si="2"/>
        <v>5.1371142494209075E-3</v>
      </c>
      <c r="M19" s="156"/>
      <c r="N19" s="81"/>
      <c r="O19" s="21"/>
    </row>
    <row r="20" spans="1:18" x14ac:dyDescent="0.25">
      <c r="A20" s="19">
        <v>37500</v>
      </c>
      <c r="B20" s="262">
        <v>266593</v>
      </c>
      <c r="C20" s="169">
        <f t="shared" si="0"/>
        <v>1.2456658045747837E-2</v>
      </c>
      <c r="D20" s="169">
        <f t="shared" si="1"/>
        <v>5.8621584774401728E-2</v>
      </c>
      <c r="E20" s="169">
        <f t="shared" si="1"/>
        <v>5.8053125995295218E-2</v>
      </c>
      <c r="F20" s="20"/>
      <c r="G20" s="219">
        <v>212453</v>
      </c>
      <c r="H20" s="81">
        <f t="shared" si="3"/>
        <v>1.2766058872601597E-2</v>
      </c>
      <c r="I20" s="81"/>
      <c r="J20" s="219">
        <v>54140</v>
      </c>
      <c r="K20" s="81">
        <f t="shared" si="2"/>
        <v>1.1244349807613284E-2</v>
      </c>
      <c r="M20" s="156"/>
      <c r="N20" s="81"/>
      <c r="O20" s="19"/>
      <c r="P20" s="176"/>
      <c r="Q20" s="176"/>
      <c r="R20" s="176"/>
    </row>
    <row r="21" spans="1:18" x14ac:dyDescent="0.25">
      <c r="A21" s="19">
        <v>37591</v>
      </c>
      <c r="B21" s="262">
        <v>267063</v>
      </c>
      <c r="C21" s="169">
        <f t="shared" si="0"/>
        <v>1.6639258142615687E-2</v>
      </c>
      <c r="D21" s="169">
        <f t="shared" si="1"/>
        <v>5.8621584774401728E-2</v>
      </c>
      <c r="E21" s="169">
        <f t="shared" si="1"/>
        <v>5.8053125995295218E-2</v>
      </c>
      <c r="F21" s="20"/>
      <c r="G21" s="219">
        <v>212738</v>
      </c>
      <c r="H21" s="81">
        <f t="shared" si="3"/>
        <v>1.6037825962365079E-2</v>
      </c>
      <c r="I21" s="81"/>
      <c r="J21" s="219">
        <v>54325</v>
      </c>
      <c r="K21" s="81">
        <f t="shared" si="2"/>
        <v>1.9001350540216087E-2</v>
      </c>
      <c r="M21" s="156"/>
      <c r="N21" s="81"/>
      <c r="O21" s="19"/>
      <c r="P21" s="176"/>
      <c r="Q21" s="176"/>
      <c r="R21" s="176"/>
    </row>
    <row r="22" spans="1:18" x14ac:dyDescent="0.25">
      <c r="A22" s="19">
        <v>37681</v>
      </c>
      <c r="B22" s="262">
        <v>272310</v>
      </c>
      <c r="C22" s="169">
        <f t="shared" si="0"/>
        <v>2.2457186412294567E-2</v>
      </c>
      <c r="D22" s="169">
        <f t="shared" si="1"/>
        <v>5.8621584774401728E-2</v>
      </c>
      <c r="E22" s="169">
        <f t="shared" si="1"/>
        <v>5.8053125995295218E-2</v>
      </c>
      <c r="F22" s="20"/>
      <c r="G22" s="219">
        <v>216795</v>
      </c>
      <c r="H22" s="81">
        <f t="shared" si="3"/>
        <v>2.0144555182246816E-2</v>
      </c>
      <c r="I22" s="81"/>
      <c r="J22" s="219">
        <v>55515</v>
      </c>
      <c r="K22" s="81">
        <f t="shared" si="2"/>
        <v>3.1589705472451921E-2</v>
      </c>
      <c r="M22" s="156"/>
      <c r="N22" s="81"/>
      <c r="O22" s="19"/>
      <c r="P22" s="176"/>
      <c r="Q22" s="176"/>
      <c r="R22" s="176"/>
    </row>
    <row r="23" spans="1:18" x14ac:dyDescent="0.25">
      <c r="A23" s="19">
        <v>37773</v>
      </c>
      <c r="B23" s="262">
        <v>273024</v>
      </c>
      <c r="C23" s="169">
        <f t="shared" si="0"/>
        <v>2.9510026470787865E-2</v>
      </c>
      <c r="D23" s="169">
        <f t="shared" si="1"/>
        <v>5.8621584774401728E-2</v>
      </c>
      <c r="E23" s="169">
        <f t="shared" si="1"/>
        <v>5.8053125995295218E-2</v>
      </c>
      <c r="F23" s="20"/>
      <c r="G23" s="219">
        <v>217062</v>
      </c>
      <c r="H23" s="81">
        <f t="shared" si="3"/>
        <v>2.6827064539171486E-2</v>
      </c>
      <c r="I23" s="81"/>
      <c r="J23" s="219">
        <v>55962</v>
      </c>
      <c r="K23" s="81">
        <f t="shared" si="2"/>
        <v>4.0050551043544519E-2</v>
      </c>
      <c r="M23" s="156"/>
      <c r="N23" s="81"/>
      <c r="O23" s="19"/>
      <c r="P23" s="176"/>
      <c r="Q23" s="176"/>
      <c r="R23" s="176"/>
    </row>
    <row r="24" spans="1:18" x14ac:dyDescent="0.25">
      <c r="A24" s="19">
        <v>37865</v>
      </c>
      <c r="B24" s="262">
        <v>275919</v>
      </c>
      <c r="C24" s="169">
        <f t="shared" si="0"/>
        <v>3.4982163822756034E-2</v>
      </c>
      <c r="D24" s="169">
        <f t="shared" si="1"/>
        <v>5.8621584774401728E-2</v>
      </c>
      <c r="E24" s="169">
        <f t="shared" si="1"/>
        <v>5.8053125995295218E-2</v>
      </c>
      <c r="F24" s="20"/>
      <c r="G24" s="219">
        <v>219039</v>
      </c>
      <c r="H24" s="81">
        <f t="shared" si="3"/>
        <v>3.0999797602293214E-2</v>
      </c>
      <c r="I24" s="81"/>
      <c r="J24" s="219">
        <v>56880</v>
      </c>
      <c r="K24" s="81">
        <f t="shared" si="2"/>
        <v>5.0609530845954931E-2</v>
      </c>
      <c r="M24" s="156"/>
      <c r="N24" s="81"/>
      <c r="O24" s="19"/>
      <c r="P24" s="176"/>
      <c r="Q24" s="176"/>
      <c r="R24" s="176"/>
    </row>
    <row r="25" spans="1:18" x14ac:dyDescent="0.25">
      <c r="A25" s="19">
        <v>37956</v>
      </c>
      <c r="B25" s="262">
        <v>277918</v>
      </c>
      <c r="C25" s="169">
        <f t="shared" si="0"/>
        <v>4.0645840120121471E-2</v>
      </c>
      <c r="D25" s="169">
        <f t="shared" si="1"/>
        <v>5.8621584774401728E-2</v>
      </c>
      <c r="E25" s="169">
        <f t="shared" si="1"/>
        <v>5.8053125995295218E-2</v>
      </c>
      <c r="F25" s="20"/>
      <c r="G25" s="219">
        <v>220288</v>
      </c>
      <c r="H25" s="81">
        <f t="shared" si="3"/>
        <v>3.5489663341763109E-2</v>
      </c>
      <c r="I25" s="81"/>
      <c r="J25" s="219">
        <v>57630</v>
      </c>
      <c r="K25" s="81">
        <f t="shared" si="2"/>
        <v>6.0837551771744131E-2</v>
      </c>
      <c r="M25" s="156"/>
      <c r="N25" s="81"/>
      <c r="O25" s="19"/>
      <c r="P25" s="176"/>
      <c r="Q25" s="176"/>
      <c r="R25" s="176"/>
    </row>
    <row r="26" spans="1:18" x14ac:dyDescent="0.25">
      <c r="A26" s="19">
        <v>38047</v>
      </c>
      <c r="B26" s="262">
        <v>284924</v>
      </c>
      <c r="C26" s="169">
        <f t="shared" si="0"/>
        <v>4.6322206308986084E-2</v>
      </c>
      <c r="D26" s="169">
        <f t="shared" si="1"/>
        <v>5.8621584774401728E-2</v>
      </c>
      <c r="E26" s="169">
        <f t="shared" si="1"/>
        <v>5.8053125995295218E-2</v>
      </c>
      <c r="F26" s="20"/>
      <c r="G26" s="219">
        <v>225737</v>
      </c>
      <c r="H26" s="81">
        <f t="shared" si="3"/>
        <v>4.1246338707073504E-2</v>
      </c>
      <c r="I26" s="81"/>
      <c r="J26" s="219">
        <v>59187</v>
      </c>
      <c r="K26" s="81">
        <f t="shared" si="2"/>
        <v>6.6144285328289656E-2</v>
      </c>
      <c r="M26" s="156"/>
      <c r="N26" s="81"/>
      <c r="O26" s="19"/>
      <c r="P26" s="176"/>
      <c r="Q26" s="176"/>
      <c r="R26" s="176"/>
    </row>
    <row r="27" spans="1:18" x14ac:dyDescent="0.25">
      <c r="A27" s="19">
        <v>38139</v>
      </c>
      <c r="B27" s="262">
        <v>283840</v>
      </c>
      <c r="C27" s="169">
        <f t="shared" si="0"/>
        <v>3.9615564932020626E-2</v>
      </c>
      <c r="D27" s="169">
        <f t="shared" si="1"/>
        <v>5.8621584774401728E-2</v>
      </c>
      <c r="E27" s="169">
        <f t="shared" si="1"/>
        <v>5.8053125995295218E-2</v>
      </c>
      <c r="F27" s="20"/>
      <c r="G27" s="219">
        <v>224664</v>
      </c>
      <c r="H27" s="81">
        <f t="shared" si="3"/>
        <v>3.5022251706885589E-2</v>
      </c>
      <c r="I27" s="81"/>
      <c r="J27" s="219">
        <v>59176</v>
      </c>
      <c r="K27" s="81">
        <f t="shared" si="2"/>
        <v>5.7431828740931348E-2</v>
      </c>
      <c r="M27" s="156"/>
      <c r="N27" s="81"/>
      <c r="O27" s="19"/>
      <c r="P27" s="176"/>
      <c r="Q27" s="176"/>
      <c r="R27" s="176"/>
    </row>
    <row r="28" spans="1:18" x14ac:dyDescent="0.25">
      <c r="A28" s="19">
        <v>38231</v>
      </c>
      <c r="B28" s="262">
        <v>287106</v>
      </c>
      <c r="C28" s="169">
        <f t="shared" si="0"/>
        <v>4.0544507627238428E-2</v>
      </c>
      <c r="D28" s="169">
        <f t="shared" si="1"/>
        <v>5.8621584774401728E-2</v>
      </c>
      <c r="E28" s="169">
        <f t="shared" si="1"/>
        <v>5.8053125995295218E-2</v>
      </c>
      <c r="F28" s="20"/>
      <c r="G28" s="219">
        <v>227093</v>
      </c>
      <c r="H28" s="81">
        <f t="shared" si="3"/>
        <v>3.6769707677628188E-2</v>
      </c>
      <c r="I28" s="81"/>
      <c r="J28" s="219">
        <v>60013</v>
      </c>
      <c r="K28" s="81">
        <f t="shared" si="2"/>
        <v>5.5080872011251759E-2</v>
      </c>
      <c r="M28" s="156"/>
      <c r="N28" s="81"/>
      <c r="O28" s="19"/>
      <c r="P28" s="176"/>
      <c r="Q28" s="176"/>
      <c r="R28" s="176"/>
    </row>
    <row r="29" spans="1:18" x14ac:dyDescent="0.25">
      <c r="A29" s="19">
        <v>38322</v>
      </c>
      <c r="B29" s="262">
        <v>289357</v>
      </c>
      <c r="C29" s="169">
        <f t="shared" si="0"/>
        <v>4.1159622622500162E-2</v>
      </c>
      <c r="D29" s="169">
        <f t="shared" si="1"/>
        <v>5.8621584774401728E-2</v>
      </c>
      <c r="E29" s="169">
        <f t="shared" si="1"/>
        <v>5.8053125995295218E-2</v>
      </c>
      <c r="F29" s="20"/>
      <c r="G29" s="219">
        <v>228758</v>
      </c>
      <c r="H29" s="81">
        <f t="shared" si="3"/>
        <v>3.84496658919233E-2</v>
      </c>
      <c r="I29" s="81"/>
      <c r="J29" s="219">
        <v>60599</v>
      </c>
      <c r="K29" s="81">
        <f t="shared" si="2"/>
        <v>5.1518306437619295E-2</v>
      </c>
      <c r="M29" s="156"/>
      <c r="N29" s="81"/>
      <c r="O29" s="19"/>
      <c r="P29" s="176"/>
      <c r="Q29" s="176"/>
      <c r="R29" s="176"/>
    </row>
    <row r="30" spans="1:18" x14ac:dyDescent="0.25">
      <c r="A30" s="19">
        <v>38412</v>
      </c>
      <c r="B30" s="262">
        <v>294381</v>
      </c>
      <c r="C30" s="169">
        <f t="shared" si="0"/>
        <v>3.3191307155592369E-2</v>
      </c>
      <c r="D30" s="169">
        <f t="shared" si="1"/>
        <v>5.8621584774401728E-2</v>
      </c>
      <c r="E30" s="169">
        <f t="shared" si="1"/>
        <v>5.8053125995295218E-2</v>
      </c>
      <c r="F30" s="20"/>
      <c r="G30" s="219">
        <v>232947</v>
      </c>
      <c r="H30" s="81">
        <f t="shared" si="3"/>
        <v>3.1939823777227483E-2</v>
      </c>
      <c r="I30" s="81"/>
      <c r="J30" s="219">
        <v>61434</v>
      </c>
      <c r="K30" s="81">
        <f t="shared" si="2"/>
        <v>3.7964417862030517E-2</v>
      </c>
      <c r="M30" s="156"/>
      <c r="N30" s="81"/>
      <c r="O30" s="19"/>
      <c r="P30" s="176"/>
      <c r="Q30" s="176"/>
      <c r="R30" s="176"/>
    </row>
    <row r="31" spans="1:18" x14ac:dyDescent="0.25">
      <c r="A31" s="19">
        <v>38504</v>
      </c>
      <c r="B31" s="262">
        <v>294775</v>
      </c>
      <c r="C31" s="169">
        <f t="shared" si="0"/>
        <v>3.852522547914318E-2</v>
      </c>
      <c r="D31" s="169">
        <f t="shared" si="1"/>
        <v>5.8621584774401728E-2</v>
      </c>
      <c r="E31" s="169">
        <f t="shared" si="1"/>
        <v>5.8053125995295218E-2</v>
      </c>
      <c r="F31" s="20"/>
      <c r="G31" s="219">
        <v>233011</v>
      </c>
      <c r="H31" s="81">
        <f t="shared" si="3"/>
        <v>3.7153259979346938E-2</v>
      </c>
      <c r="I31" s="81"/>
      <c r="J31" s="219">
        <v>61764</v>
      </c>
      <c r="K31" s="81">
        <f t="shared" si="2"/>
        <v>4.3733946194403135E-2</v>
      </c>
      <c r="M31" s="156"/>
      <c r="N31" s="81"/>
      <c r="O31" s="19"/>
      <c r="P31" s="176"/>
      <c r="Q31" s="176"/>
      <c r="R31" s="176"/>
    </row>
    <row r="32" spans="1:18" x14ac:dyDescent="0.25">
      <c r="A32" s="19">
        <v>38596</v>
      </c>
      <c r="B32" s="262">
        <v>298031</v>
      </c>
      <c r="C32" s="169">
        <f t="shared" si="0"/>
        <v>3.8052147987154568E-2</v>
      </c>
      <c r="D32" s="169">
        <f t="shared" si="1"/>
        <v>5.8621584774401728E-2</v>
      </c>
      <c r="E32" s="169">
        <f t="shared" si="1"/>
        <v>5.8053125995295218E-2</v>
      </c>
      <c r="F32" s="20"/>
      <c r="G32" s="219">
        <v>235306</v>
      </c>
      <c r="H32" s="81">
        <f t="shared" si="3"/>
        <v>3.6165799914572444E-2</v>
      </c>
      <c r="I32" s="81"/>
      <c r="J32" s="219">
        <v>62725</v>
      </c>
      <c r="K32" s="81">
        <f t="shared" si="2"/>
        <v>4.5190208788095911E-2</v>
      </c>
      <c r="M32" s="156"/>
      <c r="N32" s="81"/>
      <c r="O32" s="19"/>
      <c r="P32" s="176"/>
      <c r="Q32" s="176"/>
      <c r="R32" s="176"/>
    </row>
    <row r="33" spans="1:18" x14ac:dyDescent="0.25">
      <c r="A33" s="19">
        <v>38687</v>
      </c>
      <c r="B33" s="262">
        <v>298416</v>
      </c>
      <c r="C33" s="169">
        <f t="shared" si="0"/>
        <v>3.1307346979682536E-2</v>
      </c>
      <c r="D33" s="169">
        <f t="shared" si="1"/>
        <v>5.8621584774401728E-2</v>
      </c>
      <c r="E33" s="169">
        <f t="shared" si="1"/>
        <v>5.8053125995295218E-2</v>
      </c>
      <c r="F33" s="20"/>
      <c r="G33" s="219">
        <v>235577</v>
      </c>
      <c r="H33" s="81">
        <f t="shared" si="3"/>
        <v>2.9808793572246653E-2</v>
      </c>
      <c r="I33" s="81"/>
      <c r="J33" s="219">
        <v>62839</v>
      </c>
      <c r="K33" s="81">
        <f t="shared" si="2"/>
        <v>3.6964306341688805E-2</v>
      </c>
      <c r="M33" s="156"/>
      <c r="N33" s="81"/>
      <c r="O33" s="19"/>
      <c r="P33" s="176"/>
      <c r="Q33" s="176"/>
      <c r="R33" s="176"/>
    </row>
    <row r="34" spans="1:18" x14ac:dyDescent="0.25">
      <c r="A34" s="19">
        <v>38777</v>
      </c>
      <c r="B34" s="262">
        <v>304497</v>
      </c>
      <c r="C34" s="169">
        <f t="shared" si="0"/>
        <v>3.4363630804977223E-2</v>
      </c>
      <c r="D34" s="169">
        <f t="shared" si="1"/>
        <v>5.8621584774401728E-2</v>
      </c>
      <c r="E34" s="169">
        <f t="shared" si="1"/>
        <v>5.8053125995295218E-2</v>
      </c>
      <c r="F34" s="20"/>
      <c r="G34" s="219">
        <v>240298</v>
      </c>
      <c r="H34" s="81">
        <f t="shared" si="3"/>
        <v>3.1556534318965261E-2</v>
      </c>
      <c r="I34" s="81"/>
      <c r="J34" s="219">
        <v>64199</v>
      </c>
      <c r="K34" s="81">
        <f t="shared" si="2"/>
        <v>4.5007650486701176E-2</v>
      </c>
      <c r="M34" s="156"/>
      <c r="N34" s="81"/>
      <c r="O34" s="19"/>
      <c r="P34" s="176"/>
      <c r="Q34" s="176"/>
      <c r="R34" s="176"/>
    </row>
    <row r="35" spans="1:18" x14ac:dyDescent="0.25">
      <c r="A35" s="19">
        <v>38869</v>
      </c>
      <c r="B35" s="262">
        <v>306202</v>
      </c>
      <c r="C35" s="169">
        <f t="shared" si="0"/>
        <v>3.87651598676957E-2</v>
      </c>
      <c r="D35" s="169">
        <f t="shared" si="1"/>
        <v>5.8621584774401728E-2</v>
      </c>
      <c r="E35" s="169">
        <f t="shared" si="1"/>
        <v>5.8053125995295218E-2</v>
      </c>
      <c r="F35" s="20"/>
      <c r="G35" s="219">
        <v>241483</v>
      </c>
      <c r="H35" s="81">
        <f t="shared" si="3"/>
        <v>3.6358798511658248E-2</v>
      </c>
      <c r="I35" s="81"/>
      <c r="J35" s="219">
        <v>64719</v>
      </c>
      <c r="K35" s="81">
        <f t="shared" si="2"/>
        <v>4.7843403924616279E-2</v>
      </c>
      <c r="M35" s="156"/>
      <c r="N35" s="81"/>
      <c r="O35" s="19"/>
      <c r="P35" s="176"/>
      <c r="Q35" s="176"/>
      <c r="R35" s="176"/>
    </row>
    <row r="36" spans="1:18" x14ac:dyDescent="0.25">
      <c r="A36" s="19">
        <v>38961</v>
      </c>
      <c r="B36" s="262">
        <v>310135</v>
      </c>
      <c r="C36" s="169">
        <f t="shared" si="0"/>
        <v>4.0613224798762546E-2</v>
      </c>
      <c r="D36" s="169">
        <f t="shared" si="1"/>
        <v>5.8621584774401728E-2</v>
      </c>
      <c r="E36" s="169">
        <f t="shared" si="1"/>
        <v>5.8053125995295218E-2</v>
      </c>
      <c r="F36" s="20"/>
      <c r="G36" s="219">
        <v>244525</v>
      </c>
      <c r="H36" s="81">
        <f t="shared" si="3"/>
        <v>3.9178771472040665E-2</v>
      </c>
      <c r="I36" s="81"/>
      <c r="J36" s="219">
        <v>65610</v>
      </c>
      <c r="K36" s="81">
        <f t="shared" si="2"/>
        <v>4.5994420087684333E-2</v>
      </c>
      <c r="M36" s="156"/>
      <c r="N36" s="81"/>
      <c r="O36" s="19"/>
      <c r="P36" s="176"/>
      <c r="Q36" s="176"/>
      <c r="R36" s="176"/>
    </row>
    <row r="37" spans="1:18" x14ac:dyDescent="0.25">
      <c r="A37" s="19">
        <v>39052</v>
      </c>
      <c r="B37" s="262">
        <v>313239</v>
      </c>
      <c r="C37" s="169">
        <f t="shared" si="0"/>
        <v>4.9672269583400354E-2</v>
      </c>
      <c r="D37" s="169">
        <f t="shared" si="1"/>
        <v>5.8621584774401728E-2</v>
      </c>
      <c r="E37" s="169">
        <f t="shared" si="1"/>
        <v>5.8053125995295218E-2</v>
      </c>
      <c r="F37" s="20"/>
      <c r="G37" s="219">
        <v>247078</v>
      </c>
      <c r="H37" s="81">
        <f t="shared" si="3"/>
        <v>4.8820555487165553E-2</v>
      </c>
      <c r="I37" s="81"/>
      <c r="J37" s="219">
        <v>66161</v>
      </c>
      <c r="K37" s="81">
        <f t="shared" si="2"/>
        <v>5.286525883607314E-2</v>
      </c>
      <c r="M37" s="156"/>
      <c r="N37" s="81"/>
      <c r="O37" s="19"/>
      <c r="P37" s="176"/>
      <c r="Q37" s="176"/>
      <c r="R37" s="176"/>
    </row>
    <row r="38" spans="1:18" x14ac:dyDescent="0.25">
      <c r="A38" s="19">
        <v>39142</v>
      </c>
      <c r="B38" s="262">
        <v>321962</v>
      </c>
      <c r="C38" s="169">
        <f t="shared" si="0"/>
        <v>5.7356886931562545E-2</v>
      </c>
      <c r="D38" s="169">
        <f t="shared" si="1"/>
        <v>5.8621584774401728E-2</v>
      </c>
      <c r="E38" s="169">
        <f t="shared" si="1"/>
        <v>5.8053125995295218E-2</v>
      </c>
      <c r="F38" s="20"/>
      <c r="G38" s="219">
        <v>254112</v>
      </c>
      <c r="H38" s="81">
        <f t="shared" si="3"/>
        <v>5.7486953699156879E-2</v>
      </c>
      <c r="I38" s="81"/>
      <c r="J38" s="219">
        <v>67850</v>
      </c>
      <c r="K38" s="81">
        <f t="shared" si="2"/>
        <v>5.687004470474618E-2</v>
      </c>
      <c r="M38" s="156"/>
      <c r="N38" s="81"/>
      <c r="O38" s="19"/>
      <c r="P38" s="176"/>
      <c r="Q38" s="176"/>
      <c r="R38" s="176"/>
    </row>
    <row r="39" spans="1:18" x14ac:dyDescent="0.25">
      <c r="A39" s="19">
        <v>39234</v>
      </c>
      <c r="B39" s="262">
        <v>326564</v>
      </c>
      <c r="C39" s="169">
        <f>(B39-B35)/B35</f>
        <v>6.6498585900810578E-2</v>
      </c>
      <c r="D39" s="169">
        <f t="shared" si="1"/>
        <v>5.8621584774401728E-2</v>
      </c>
      <c r="E39" s="169">
        <f t="shared" si="1"/>
        <v>5.8053125995295218E-2</v>
      </c>
      <c r="F39" s="20"/>
      <c r="G39" s="219">
        <v>257577</v>
      </c>
      <c r="H39" s="81">
        <f t="shared" si="3"/>
        <v>6.6646513419164083E-2</v>
      </c>
      <c r="I39" s="81"/>
      <c r="J39" s="219">
        <v>68987</v>
      </c>
      <c r="K39" s="81">
        <f t="shared" si="2"/>
        <v>6.5946630819388438E-2</v>
      </c>
      <c r="M39" s="156"/>
      <c r="N39" s="81"/>
      <c r="O39" s="19"/>
      <c r="P39" s="176"/>
      <c r="Q39" s="176"/>
      <c r="R39" s="176"/>
    </row>
    <row r="40" spans="1:18" x14ac:dyDescent="0.25">
      <c r="A40" s="19">
        <v>39326</v>
      </c>
      <c r="B40" s="262">
        <v>329568</v>
      </c>
      <c r="C40" s="169">
        <f t="shared" si="0"/>
        <v>6.2659809437825467E-2</v>
      </c>
      <c r="D40" s="169">
        <f t="shared" si="1"/>
        <v>5.8621584774401728E-2</v>
      </c>
      <c r="E40" s="169">
        <f t="shared" si="1"/>
        <v>5.8053125995295218E-2</v>
      </c>
      <c r="F40" s="20"/>
      <c r="G40" s="219">
        <v>259738</v>
      </c>
      <c r="H40" s="81">
        <f t="shared" si="3"/>
        <v>6.2214497495143649E-2</v>
      </c>
      <c r="I40" s="81"/>
      <c r="J40" s="219">
        <v>69830</v>
      </c>
      <c r="K40" s="81">
        <f t="shared" si="2"/>
        <v>6.4319463496418233E-2</v>
      </c>
      <c r="M40" s="156"/>
      <c r="N40" s="81"/>
      <c r="O40" s="19"/>
      <c r="P40" s="176"/>
      <c r="Q40" s="176"/>
      <c r="R40" s="176"/>
    </row>
    <row r="41" spans="1:18" x14ac:dyDescent="0.25">
      <c r="A41" s="19">
        <v>39417</v>
      </c>
      <c r="B41" s="262">
        <v>332367</v>
      </c>
      <c r="C41" s="169">
        <f t="shared" si="0"/>
        <v>6.1065193031519062E-2</v>
      </c>
      <c r="D41" s="169">
        <f t="shared" si="1"/>
        <v>5.8621584774401728E-2</v>
      </c>
      <c r="E41" s="169">
        <f t="shared" si="1"/>
        <v>5.8053125995295218E-2</v>
      </c>
      <c r="F41" s="20"/>
      <c r="G41" s="219">
        <v>261719</v>
      </c>
      <c r="H41" s="81">
        <f t="shared" si="3"/>
        <v>5.9256591036029108E-2</v>
      </c>
      <c r="I41" s="81"/>
      <c r="J41" s="219">
        <v>70648</v>
      </c>
      <c r="K41" s="81">
        <f t="shared" si="2"/>
        <v>6.7819410226568524E-2</v>
      </c>
      <c r="M41" s="156"/>
      <c r="N41" s="81"/>
      <c r="O41" s="19"/>
      <c r="P41" s="176"/>
      <c r="Q41" s="176"/>
      <c r="R41" s="176"/>
    </row>
    <row r="42" spans="1:18" x14ac:dyDescent="0.25">
      <c r="A42" s="19">
        <v>39508</v>
      </c>
      <c r="B42" s="262">
        <v>340549</v>
      </c>
      <c r="C42" s="169">
        <f t="shared" si="0"/>
        <v>5.7730415390636163E-2</v>
      </c>
      <c r="D42" s="169">
        <f t="shared" si="1"/>
        <v>5.8621584774401728E-2</v>
      </c>
      <c r="E42" s="169">
        <f t="shared" si="1"/>
        <v>5.8053125995295218E-2</v>
      </c>
      <c r="F42" s="20"/>
      <c r="G42" s="219">
        <v>267925</v>
      </c>
      <c r="H42" s="81">
        <f t="shared" si="3"/>
        <v>5.4357920916761115E-2</v>
      </c>
      <c r="I42" s="81"/>
      <c r="J42" s="219">
        <v>72624</v>
      </c>
      <c r="K42" s="81">
        <f t="shared" si="2"/>
        <v>7.0361090641120116E-2</v>
      </c>
      <c r="M42" s="156"/>
      <c r="N42" s="81"/>
      <c r="O42" s="19"/>
      <c r="P42" s="176"/>
      <c r="Q42" s="176"/>
      <c r="R42" s="176"/>
    </row>
    <row r="43" spans="1:18" x14ac:dyDescent="0.25">
      <c r="A43" s="19">
        <v>39600</v>
      </c>
      <c r="B43" s="262">
        <v>347070</v>
      </c>
      <c r="C43" s="169">
        <f t="shared" si="0"/>
        <v>6.279320439485063E-2</v>
      </c>
      <c r="D43" s="169">
        <f t="shared" si="1"/>
        <v>5.8621584774401728E-2</v>
      </c>
      <c r="E43" s="169">
        <f t="shared" si="1"/>
        <v>5.8053125995295218E-2</v>
      </c>
      <c r="F43" s="20"/>
      <c r="G43" s="219">
        <v>272866</v>
      </c>
      <c r="H43" s="81">
        <f t="shared" si="3"/>
        <v>5.9357007807374108E-2</v>
      </c>
      <c r="I43" s="81"/>
      <c r="J43" s="219">
        <v>74204</v>
      </c>
      <c r="K43" s="81">
        <f t="shared" si="2"/>
        <v>7.562294345311435E-2</v>
      </c>
      <c r="M43" s="156"/>
      <c r="N43" s="81"/>
      <c r="O43" s="19"/>
      <c r="P43" s="177"/>
      <c r="Q43" s="177"/>
      <c r="R43" s="177"/>
    </row>
    <row r="44" spans="1:18" x14ac:dyDescent="0.25">
      <c r="A44" s="19">
        <v>39692</v>
      </c>
      <c r="B44" s="262">
        <v>353258</v>
      </c>
      <c r="C44" s="169">
        <f t="shared" si="0"/>
        <v>7.1881978832896404E-2</v>
      </c>
      <c r="D44" s="169">
        <f t="shared" si="1"/>
        <v>5.8621584774401728E-2</v>
      </c>
      <c r="E44" s="169">
        <f t="shared" si="1"/>
        <v>5.8053125995295218E-2</v>
      </c>
      <c r="F44" s="20"/>
      <c r="G44" s="219">
        <v>277493</v>
      </c>
      <c r="H44" s="81">
        <f t="shared" si="3"/>
        <v>6.8357344708898968E-2</v>
      </c>
      <c r="I44" s="81"/>
      <c r="J44" s="219">
        <v>75765</v>
      </c>
      <c r="K44" s="81">
        <f t="shared" si="2"/>
        <v>8.4992123729056276E-2</v>
      </c>
      <c r="M44" s="156"/>
      <c r="N44" s="81"/>
      <c r="O44" s="19"/>
      <c r="P44" s="177"/>
      <c r="Q44" s="177"/>
      <c r="R44" s="177"/>
    </row>
    <row r="45" spans="1:18" x14ac:dyDescent="0.25">
      <c r="A45" s="19">
        <v>39783</v>
      </c>
      <c r="B45" s="262">
        <v>358463</v>
      </c>
      <c r="C45" s="169">
        <f t="shared" si="0"/>
        <v>7.8515616773025002E-2</v>
      </c>
      <c r="D45" s="169">
        <f t="shared" si="1"/>
        <v>5.8621584774401728E-2</v>
      </c>
      <c r="E45" s="169">
        <f t="shared" si="1"/>
        <v>5.8053125995295218E-2</v>
      </c>
      <c r="F45" s="20"/>
      <c r="G45" s="219">
        <v>281560</v>
      </c>
      <c r="H45" s="81">
        <f t="shared" si="3"/>
        <v>7.5810315643877593E-2</v>
      </c>
      <c r="I45" s="81"/>
      <c r="J45" s="219">
        <v>76903</v>
      </c>
      <c r="K45" s="81">
        <f t="shared" si="2"/>
        <v>8.8537538217642389E-2</v>
      </c>
      <c r="M45" s="156"/>
      <c r="N45" s="81"/>
      <c r="O45" s="19"/>
      <c r="P45" s="177"/>
      <c r="Q45" s="177"/>
      <c r="R45" s="177"/>
    </row>
    <row r="46" spans="1:18" x14ac:dyDescent="0.25">
      <c r="A46" s="19">
        <v>39873</v>
      </c>
      <c r="B46" s="262">
        <v>366701</v>
      </c>
      <c r="C46" s="169">
        <f t="shared" si="0"/>
        <v>7.6793647903825882E-2</v>
      </c>
      <c r="D46" s="169">
        <f t="shared" si="1"/>
        <v>5.8621584774401728E-2</v>
      </c>
      <c r="E46" s="169">
        <f t="shared" si="1"/>
        <v>5.8053125995295218E-2</v>
      </c>
      <c r="F46" s="20"/>
      <c r="G46" s="219">
        <v>288005</v>
      </c>
      <c r="H46" s="81">
        <f t="shared" si="3"/>
        <v>7.4946346925445551E-2</v>
      </c>
      <c r="I46" s="81"/>
      <c r="J46" s="219">
        <v>78696</v>
      </c>
      <c r="K46" s="81">
        <f t="shared" si="2"/>
        <v>8.3608724388631858E-2</v>
      </c>
      <c r="M46" s="156"/>
      <c r="N46" s="81"/>
      <c r="O46" s="19"/>
      <c r="P46" s="177"/>
      <c r="Q46" s="177"/>
      <c r="R46" s="177"/>
    </row>
    <row r="47" spans="1:18" x14ac:dyDescent="0.25">
      <c r="A47" s="19">
        <v>39965</v>
      </c>
      <c r="B47" s="262">
        <v>369895</v>
      </c>
      <c r="C47" s="169">
        <f t="shared" si="0"/>
        <v>6.5764831302042817E-2</v>
      </c>
      <c r="D47" s="169">
        <f t="shared" si="1"/>
        <v>5.8621584774401728E-2</v>
      </c>
      <c r="E47" s="169">
        <f t="shared" si="1"/>
        <v>5.8053125995295218E-2</v>
      </c>
      <c r="F47" s="20"/>
      <c r="G47" s="219">
        <v>290686</v>
      </c>
      <c r="H47" s="81">
        <f t="shared" si="3"/>
        <v>6.5306780617592514E-2</v>
      </c>
      <c r="I47" s="81"/>
      <c r="J47" s="219">
        <v>79209</v>
      </c>
      <c r="K47" s="81">
        <f t="shared" si="2"/>
        <v>6.7449194113524874E-2</v>
      </c>
      <c r="M47" s="156"/>
      <c r="N47" s="81"/>
      <c r="O47" s="19"/>
      <c r="P47" s="177"/>
      <c r="Q47" s="177"/>
      <c r="R47" s="177"/>
    </row>
    <row r="48" spans="1:18" x14ac:dyDescent="0.25">
      <c r="A48" s="19">
        <v>40057</v>
      </c>
      <c r="B48" s="262">
        <v>374719</v>
      </c>
      <c r="C48" s="169">
        <f t="shared" si="0"/>
        <v>6.075163195171801E-2</v>
      </c>
      <c r="D48" s="169">
        <f t="shared" si="1"/>
        <v>5.8621584774401728E-2</v>
      </c>
      <c r="E48" s="169">
        <f t="shared" si="1"/>
        <v>5.8053125995295218E-2</v>
      </c>
      <c r="F48" s="20"/>
      <c r="G48" s="219">
        <v>294538</v>
      </c>
      <c r="H48" s="81">
        <f t="shared" si="3"/>
        <v>6.1424972882198829E-2</v>
      </c>
      <c r="I48" s="81"/>
      <c r="J48" s="219">
        <v>80181</v>
      </c>
      <c r="K48" s="81">
        <f t="shared" si="2"/>
        <v>5.8285488022173829E-2</v>
      </c>
      <c r="M48" s="156"/>
      <c r="N48" s="81"/>
      <c r="O48" s="19"/>
      <c r="P48" s="177"/>
      <c r="Q48" s="177"/>
      <c r="R48" s="177"/>
    </row>
    <row r="49" spans="1:26" x14ac:dyDescent="0.25">
      <c r="A49" s="19">
        <v>40148</v>
      </c>
      <c r="B49" s="262">
        <v>378734</v>
      </c>
      <c r="C49" s="169">
        <f t="shared" si="0"/>
        <v>5.6549769432270552E-2</v>
      </c>
      <c r="D49" s="169">
        <f t="shared" si="1"/>
        <v>5.8621584774401728E-2</v>
      </c>
      <c r="E49" s="169">
        <f t="shared" si="1"/>
        <v>5.8053125995295218E-2</v>
      </c>
      <c r="F49" s="20"/>
      <c r="G49" s="219">
        <v>297798</v>
      </c>
      <c r="H49" s="81">
        <f t="shared" si="3"/>
        <v>5.767154425344509E-2</v>
      </c>
      <c r="I49" s="81"/>
      <c r="J49" s="219">
        <v>80936</v>
      </c>
      <c r="K49" s="81">
        <f t="shared" si="2"/>
        <v>5.2442687541448318E-2</v>
      </c>
      <c r="M49" s="156"/>
      <c r="N49" s="81"/>
      <c r="O49" s="19"/>
      <c r="P49" s="177"/>
      <c r="Q49" s="177"/>
      <c r="R49" s="177"/>
    </row>
    <row r="50" spans="1:26" x14ac:dyDescent="0.25">
      <c r="A50" s="19">
        <v>40238</v>
      </c>
      <c r="B50" s="262">
        <v>384692</v>
      </c>
      <c r="C50" s="169">
        <f t="shared" si="0"/>
        <v>4.9061769670658111E-2</v>
      </c>
      <c r="D50" s="169">
        <f t="shared" si="1"/>
        <v>5.8621584774401728E-2</v>
      </c>
      <c r="E50" s="169">
        <f t="shared" si="1"/>
        <v>5.8053125995295218E-2</v>
      </c>
      <c r="F50" s="20"/>
      <c r="G50" s="219">
        <v>302452</v>
      </c>
      <c r="H50" s="81">
        <f t="shared" si="3"/>
        <v>5.0162323570771342E-2</v>
      </c>
      <c r="I50" s="81"/>
      <c r="J50" s="219">
        <v>82240</v>
      </c>
      <c r="K50" s="81">
        <f t="shared" si="2"/>
        <v>4.5034055098099011E-2</v>
      </c>
      <c r="M50" s="156"/>
      <c r="N50" s="81"/>
      <c r="O50" s="19"/>
      <c r="P50" s="177"/>
      <c r="Q50" s="177"/>
      <c r="R50" s="177"/>
    </row>
    <row r="51" spans="1:26" x14ac:dyDescent="0.25">
      <c r="A51" s="19">
        <v>40330</v>
      </c>
      <c r="B51" s="262">
        <v>388389</v>
      </c>
      <c r="C51" s="169">
        <f t="shared" si="0"/>
        <v>4.9997972397572282E-2</v>
      </c>
      <c r="D51" s="169">
        <f t="shared" si="1"/>
        <v>5.8621584774401728E-2</v>
      </c>
      <c r="E51" s="169">
        <f t="shared" si="1"/>
        <v>5.8053125995295218E-2</v>
      </c>
      <c r="F51" s="20"/>
      <c r="G51" s="219">
        <v>305306</v>
      </c>
      <c r="H51" s="81">
        <f t="shared" si="3"/>
        <v>5.0294819839964776E-2</v>
      </c>
      <c r="I51" s="81"/>
      <c r="J51" s="219">
        <v>83083</v>
      </c>
      <c r="K51" s="81">
        <f t="shared" si="2"/>
        <v>4.8908583620548167E-2</v>
      </c>
      <c r="M51" s="156"/>
      <c r="N51" s="81"/>
      <c r="O51" s="19">
        <v>40513</v>
      </c>
      <c r="P51" s="177">
        <v>0.191</v>
      </c>
      <c r="Q51" s="177">
        <v>8.1000000000000003E-2</v>
      </c>
      <c r="R51" s="177">
        <v>0.56100000000000005</v>
      </c>
    </row>
    <row r="52" spans="1:26" ht="13.5" customHeight="1" x14ac:dyDescent="0.25">
      <c r="A52" s="19">
        <v>40422</v>
      </c>
      <c r="B52" s="262">
        <v>394517</v>
      </c>
      <c r="C52" s="169">
        <f>(B52-B48)/B48</f>
        <v>5.2834257136681086E-2</v>
      </c>
      <c r="D52" s="169">
        <f t="shared" si="1"/>
        <v>5.8621584774401728E-2</v>
      </c>
      <c r="E52" s="169">
        <f t="shared" si="1"/>
        <v>5.8053125995295218E-2</v>
      </c>
      <c r="F52" s="20"/>
      <c r="G52" s="219">
        <v>310121</v>
      </c>
      <c r="H52" s="81">
        <f t="shared" si="3"/>
        <v>5.2906585907421116E-2</v>
      </c>
      <c r="I52" s="81"/>
      <c r="J52" s="219">
        <v>84396</v>
      </c>
      <c r="K52" s="81">
        <f t="shared" si="2"/>
        <v>5.2568563624798892E-2</v>
      </c>
      <c r="M52" s="156"/>
      <c r="N52" s="81"/>
      <c r="O52" s="19">
        <v>40603</v>
      </c>
      <c r="P52" s="177">
        <v>0.17799999999999999</v>
      </c>
      <c r="Q52" s="177">
        <v>7.3999999999999996E-2</v>
      </c>
      <c r="R52" s="177">
        <v>0.55000000000000004</v>
      </c>
    </row>
    <row r="53" spans="1:26" x14ac:dyDescent="0.25">
      <c r="A53" s="19">
        <v>40513</v>
      </c>
      <c r="B53" s="262">
        <v>399952</v>
      </c>
      <c r="C53" s="169">
        <f t="shared" si="0"/>
        <v>5.6023488781044219E-2</v>
      </c>
      <c r="D53" s="169">
        <f t="shared" si="1"/>
        <v>5.8621584774401728E-2</v>
      </c>
      <c r="E53" s="169">
        <f t="shared" si="1"/>
        <v>5.8053125995295218E-2</v>
      </c>
      <c r="F53" s="20"/>
      <c r="G53" s="219">
        <v>314490</v>
      </c>
      <c r="H53" s="81">
        <f t="shared" si="3"/>
        <v>5.6051417403743475E-2</v>
      </c>
      <c r="I53" s="81"/>
      <c r="J53" s="219">
        <v>85462</v>
      </c>
      <c r="K53" s="81">
        <f t="shared" si="2"/>
        <v>5.5920727488385884E-2</v>
      </c>
      <c r="M53" s="156"/>
      <c r="N53" s="81"/>
      <c r="O53" s="19">
        <v>40695</v>
      </c>
      <c r="P53" s="177">
        <v>0.20599999999999999</v>
      </c>
      <c r="Q53" s="177">
        <v>9.6000000000000002E-2</v>
      </c>
      <c r="R53" s="177">
        <v>0.56299999999999994</v>
      </c>
    </row>
    <row r="54" spans="1:26" x14ac:dyDescent="0.25">
      <c r="A54" s="19">
        <v>40603</v>
      </c>
      <c r="B54" s="262">
        <v>407379</v>
      </c>
      <c r="C54" s="169">
        <f t="shared" si="0"/>
        <v>5.8974452289104008E-2</v>
      </c>
      <c r="D54" s="169">
        <f t="shared" si="1"/>
        <v>5.8621584774401728E-2</v>
      </c>
      <c r="E54" s="169">
        <f t="shared" si="1"/>
        <v>5.8053125995295218E-2</v>
      </c>
      <c r="F54" s="20"/>
      <c r="G54" s="219">
        <v>320538</v>
      </c>
      <c r="H54" s="81">
        <f t="shared" si="3"/>
        <v>5.9797918347374128E-2</v>
      </c>
      <c r="I54" s="81"/>
      <c r="J54" s="219">
        <v>86841</v>
      </c>
      <c r="K54" s="81">
        <f t="shared" si="2"/>
        <v>5.5946011673151753E-2</v>
      </c>
      <c r="M54" s="156"/>
      <c r="N54" s="81"/>
      <c r="O54" s="19">
        <v>40787</v>
      </c>
      <c r="P54" s="177">
        <v>0.20699999999999999</v>
      </c>
      <c r="Q54" s="177">
        <v>0.104</v>
      </c>
      <c r="R54" s="177">
        <v>0.56999999999999995</v>
      </c>
    </row>
    <row r="55" spans="1:26" x14ac:dyDescent="0.25">
      <c r="A55" s="19">
        <v>40695</v>
      </c>
      <c r="B55" s="262">
        <v>411240</v>
      </c>
      <c r="C55" s="169">
        <f t="shared" si="0"/>
        <v>5.8835342916508965E-2</v>
      </c>
      <c r="D55" s="169">
        <f t="shared" si="1"/>
        <v>5.8621584774401728E-2</v>
      </c>
      <c r="E55" s="169">
        <f t="shared" si="1"/>
        <v>5.8053125995295218E-2</v>
      </c>
      <c r="F55" s="20"/>
      <c r="G55" s="219">
        <v>323421</v>
      </c>
      <c r="H55" s="81">
        <f t="shared" si="3"/>
        <v>5.9333914171355952E-2</v>
      </c>
      <c r="I55" s="81"/>
      <c r="J55" s="219">
        <v>87819</v>
      </c>
      <c r="K55" s="81">
        <f t="shared" si="2"/>
        <v>5.7003237726129294E-2</v>
      </c>
      <c r="M55" s="156"/>
      <c r="N55" s="81"/>
      <c r="O55" s="19">
        <v>40878</v>
      </c>
      <c r="P55" s="177">
        <v>0.21</v>
      </c>
      <c r="Q55" s="177">
        <v>0.106</v>
      </c>
      <c r="R55" s="177">
        <v>0.56799999999999995</v>
      </c>
      <c r="U55" s="159"/>
      <c r="V55" s="265"/>
      <c r="W55" s="265"/>
      <c r="X55" s="265"/>
      <c r="Y55" s="265"/>
      <c r="Z55" s="265"/>
    </row>
    <row r="56" spans="1:26" x14ac:dyDescent="0.25">
      <c r="A56" s="19">
        <v>40787</v>
      </c>
      <c r="B56" s="262">
        <v>419463</v>
      </c>
      <c r="C56" s="169">
        <f t="shared" si="0"/>
        <v>6.3231749202189005E-2</v>
      </c>
      <c r="D56" s="169">
        <f t="shared" si="1"/>
        <v>5.8621584774401728E-2</v>
      </c>
      <c r="E56" s="169">
        <f t="shared" si="1"/>
        <v>5.8053125995295218E-2</v>
      </c>
      <c r="F56" s="20"/>
      <c r="G56" s="219">
        <v>330039</v>
      </c>
      <c r="H56" s="81">
        <f t="shared" si="3"/>
        <v>6.4226543832891031E-2</v>
      </c>
      <c r="I56" s="81"/>
      <c r="J56" s="219">
        <v>89424</v>
      </c>
      <c r="K56" s="81">
        <f t="shared" si="2"/>
        <v>5.9576283236172332E-2</v>
      </c>
      <c r="M56" s="156"/>
      <c r="N56" s="81"/>
      <c r="O56" s="19">
        <v>40969</v>
      </c>
      <c r="P56" s="177">
        <v>0.19</v>
      </c>
      <c r="Q56" s="177">
        <v>9.6000000000000002E-2</v>
      </c>
      <c r="R56" s="177">
        <v>0.54900000000000004</v>
      </c>
      <c r="U56" s="159"/>
      <c r="V56" s="265"/>
      <c r="W56" s="265"/>
      <c r="X56" s="265"/>
      <c r="Y56" s="265"/>
      <c r="Z56" s="265"/>
    </row>
    <row r="57" spans="1:26" x14ac:dyDescent="0.25">
      <c r="A57" s="19">
        <v>40878</v>
      </c>
      <c r="B57" s="262">
        <v>425643</v>
      </c>
      <c r="C57" s="169">
        <f t="shared" si="0"/>
        <v>6.4235208224987003E-2</v>
      </c>
      <c r="D57" s="169">
        <f>D58</f>
        <v>5.8621584774401728E-2</v>
      </c>
      <c r="E57" s="169">
        <f t="shared" si="1"/>
        <v>5.8053125995295218E-2</v>
      </c>
      <c r="F57" s="20"/>
      <c r="G57" s="219">
        <v>335407</v>
      </c>
      <c r="H57" s="81">
        <f>(G57-G53)/G53</f>
        <v>6.6510858850837865E-2</v>
      </c>
      <c r="I57" s="81"/>
      <c r="J57" s="219">
        <v>90236</v>
      </c>
      <c r="K57" s="81">
        <f>(J57-J53)/J53</f>
        <v>5.5861084458589783E-2</v>
      </c>
      <c r="M57" s="156"/>
      <c r="N57" s="81"/>
      <c r="O57" s="19">
        <v>41061</v>
      </c>
      <c r="P57" s="177">
        <v>0.20899999999999999</v>
      </c>
      <c r="Q57" s="177">
        <v>0.104</v>
      </c>
      <c r="R57" s="177">
        <v>0.57099999999999995</v>
      </c>
      <c r="U57" s="159"/>
      <c r="V57" s="265"/>
      <c r="W57" s="265"/>
      <c r="X57" s="265"/>
      <c r="Y57" s="265"/>
      <c r="Z57" s="265"/>
    </row>
    <row r="58" spans="1:26" x14ac:dyDescent="0.25">
      <c r="A58" s="19">
        <v>40969</v>
      </c>
      <c r="B58" s="262">
        <v>438027</v>
      </c>
      <c r="C58" s="169">
        <f t="shared" si="0"/>
        <v>7.5232154823886357E-2</v>
      </c>
      <c r="D58" s="169">
        <f t="shared" si="1"/>
        <v>5.8621584774401728E-2</v>
      </c>
      <c r="E58" s="169">
        <f t="shared" si="1"/>
        <v>5.8053125995295218E-2</v>
      </c>
      <c r="G58" s="219">
        <v>345844</v>
      </c>
      <c r="H58" s="81">
        <f>(G58-G54)/G54</f>
        <v>7.8948517804441287E-2</v>
      </c>
      <c r="I58" s="81"/>
      <c r="J58" s="219">
        <v>92183</v>
      </c>
      <c r="K58" s="81">
        <f>(J58-J54)/J54</f>
        <v>6.1514722308586955E-2</v>
      </c>
      <c r="M58" s="156"/>
      <c r="N58" s="81"/>
      <c r="O58" s="19">
        <v>41153</v>
      </c>
      <c r="P58" s="177">
        <v>0.222</v>
      </c>
      <c r="Q58" s="177">
        <v>0.12</v>
      </c>
      <c r="R58" s="177">
        <v>0.60099999999999998</v>
      </c>
      <c r="U58" s="159"/>
      <c r="V58" s="265"/>
      <c r="W58" s="265"/>
      <c r="X58" s="265"/>
      <c r="Y58" s="265"/>
      <c r="Z58" s="265"/>
    </row>
    <row r="59" spans="1:26" x14ac:dyDescent="0.25">
      <c r="A59" s="19">
        <v>41061</v>
      </c>
      <c r="B59" s="262">
        <v>443685</v>
      </c>
      <c r="C59" s="169">
        <f t="shared" si="0"/>
        <v>7.8895535453749638E-2</v>
      </c>
      <c r="D59" s="169">
        <f t="shared" si="1"/>
        <v>5.8621584774401728E-2</v>
      </c>
      <c r="E59" s="169">
        <f t="shared" si="1"/>
        <v>5.8053125995295218E-2</v>
      </c>
      <c r="G59" s="219">
        <v>350351</v>
      </c>
      <c r="H59" s="81">
        <f>(G59-G55)/G55</f>
        <v>8.3266083525806917E-2</v>
      </c>
      <c r="I59" s="81"/>
      <c r="J59" s="219">
        <v>93334</v>
      </c>
      <c r="K59" s="81">
        <f>(J59-J55)/J55</f>
        <v>6.2799621949691978E-2</v>
      </c>
      <c r="O59" s="19">
        <v>41244</v>
      </c>
      <c r="P59" s="177">
        <v>0.217</v>
      </c>
      <c r="Q59" s="177">
        <v>0.113</v>
      </c>
      <c r="R59" s="177">
        <v>0.58099999999999996</v>
      </c>
      <c r="U59" s="159"/>
      <c r="V59" s="265"/>
      <c r="W59" s="265"/>
      <c r="X59" s="265"/>
      <c r="Y59" s="265"/>
      <c r="Z59" s="265"/>
    </row>
    <row r="60" spans="1:26" x14ac:dyDescent="0.25">
      <c r="A60" s="19">
        <v>41153</v>
      </c>
      <c r="B60" s="262">
        <v>451646</v>
      </c>
      <c r="C60" s="169">
        <f t="shared" si="0"/>
        <v>7.6724287958651896E-2</v>
      </c>
      <c r="D60" s="169">
        <f t="shared" si="1"/>
        <v>5.8621584774401728E-2</v>
      </c>
      <c r="E60" s="169">
        <f>E61</f>
        <v>5.8053125995295218E-2</v>
      </c>
      <c r="G60" s="219">
        <v>357126</v>
      </c>
      <c r="H60" s="81">
        <f>(G60-G56)/G56</f>
        <v>8.2072118749602324E-2</v>
      </c>
      <c r="I60" s="81"/>
      <c r="J60" s="219">
        <v>94520</v>
      </c>
      <c r="K60" s="81">
        <f>(J60-J56)/J56</f>
        <v>5.6986938629450708E-2</v>
      </c>
      <c r="O60" s="19">
        <v>41334</v>
      </c>
      <c r="P60" s="177">
        <v>0.188</v>
      </c>
      <c r="Q60" s="177">
        <v>9.2999999999999999E-2</v>
      </c>
      <c r="R60" s="177">
        <v>0.56000000000000005</v>
      </c>
      <c r="U60" s="159"/>
      <c r="V60" s="265"/>
      <c r="W60" s="265"/>
      <c r="X60" s="265"/>
      <c r="Y60" s="265"/>
      <c r="Z60" s="265"/>
    </row>
    <row r="61" spans="1:26" x14ac:dyDescent="0.25">
      <c r="A61" s="19">
        <v>41244</v>
      </c>
      <c r="B61" s="262">
        <v>457669</v>
      </c>
      <c r="C61" s="169">
        <f t="shared" si="0"/>
        <v>7.5241458217332371E-2</v>
      </c>
      <c r="D61" s="169">
        <f t="shared" si="1"/>
        <v>5.8621584774401728E-2</v>
      </c>
      <c r="E61" s="169">
        <f t="shared" si="1"/>
        <v>5.8053125995295218E-2</v>
      </c>
      <c r="G61" s="219">
        <v>362245</v>
      </c>
      <c r="H61" s="81">
        <f>(G61-G57)/G57</f>
        <v>8.0016219100972855E-2</v>
      </c>
      <c r="I61" s="81"/>
      <c r="J61" s="219">
        <v>95424</v>
      </c>
      <c r="K61" s="81">
        <f>(J61-J57)/J57</f>
        <v>5.7493683230639657E-2</v>
      </c>
      <c r="O61" s="19">
        <v>41426</v>
      </c>
      <c r="P61" s="177">
        <v>0.219</v>
      </c>
      <c r="Q61" s="177">
        <v>0.111</v>
      </c>
      <c r="R61" s="177">
        <v>0.60199999999999998</v>
      </c>
      <c r="U61" s="159"/>
      <c r="V61" s="265"/>
      <c r="W61" s="265"/>
      <c r="X61" s="265"/>
      <c r="Y61" s="265"/>
      <c r="Z61" s="265"/>
    </row>
    <row r="62" spans="1:26" s="82" customFormat="1" x14ac:dyDescent="0.25">
      <c r="A62" s="19">
        <v>41334</v>
      </c>
      <c r="B62" s="262">
        <v>468320</v>
      </c>
      <c r="C62" s="169">
        <f>(B62-B58)/B58</f>
        <v>6.9157837302266753E-2</v>
      </c>
      <c r="D62" s="169">
        <f t="shared" si="1"/>
        <v>5.8621584774401728E-2</v>
      </c>
      <c r="E62" s="169">
        <f t="shared" si="1"/>
        <v>5.8053125995295218E-2</v>
      </c>
      <c r="G62" s="219">
        <v>371208</v>
      </c>
      <c r="H62" s="169">
        <f t="shared" ref="H62:H73" si="4">(G62-G58)/G58</f>
        <v>7.3339424711719739E-2</v>
      </c>
      <c r="I62" s="169"/>
      <c r="J62" s="219">
        <v>97112</v>
      </c>
      <c r="K62" s="169">
        <f t="shared" ref="K62:K73" si="5">(J62-J58)/J58</f>
        <v>5.3469728691841231E-2</v>
      </c>
      <c r="L62" s="38"/>
      <c r="O62" s="19">
        <v>41518</v>
      </c>
      <c r="P62" s="177">
        <v>0.20899999999999999</v>
      </c>
      <c r="Q62" s="177">
        <v>0.10100000000000001</v>
      </c>
      <c r="R62" s="177">
        <v>0.60499999999999998</v>
      </c>
      <c r="S62"/>
      <c r="T62"/>
      <c r="U62" s="159"/>
      <c r="V62" s="175"/>
      <c r="W62" s="175"/>
      <c r="X62" s="175"/>
      <c r="Y62" s="175"/>
      <c r="Z62" s="175"/>
    </row>
    <row r="63" spans="1:26" s="82" customFormat="1" x14ac:dyDescent="0.25">
      <c r="A63" s="19">
        <v>41426</v>
      </c>
      <c r="B63" s="262">
        <v>472065</v>
      </c>
      <c r="C63" s="169">
        <f>(B63-B59)/B59</f>
        <v>6.3964298995909261E-2</v>
      </c>
      <c r="D63" s="169">
        <f t="shared" si="1"/>
        <v>5.8621584774401728E-2</v>
      </c>
      <c r="E63" s="169">
        <f t="shared" si="1"/>
        <v>5.8053125995295218E-2</v>
      </c>
      <c r="G63" s="219">
        <v>374598</v>
      </c>
      <c r="H63" s="169">
        <f t="shared" si="4"/>
        <v>6.9207737383366968E-2</v>
      </c>
      <c r="I63" s="169"/>
      <c r="J63" s="219">
        <v>97467</v>
      </c>
      <c r="K63" s="169">
        <f t="shared" si="5"/>
        <v>4.4281826558381726E-2</v>
      </c>
      <c r="L63" s="38"/>
      <c r="O63" s="19">
        <v>41609</v>
      </c>
      <c r="P63" s="177">
        <v>0.20599999999999999</v>
      </c>
      <c r="Q63" s="177">
        <v>0.1</v>
      </c>
      <c r="R63" s="177">
        <v>0.58399999999999996</v>
      </c>
      <c r="S63"/>
      <c r="T63"/>
      <c r="U63" s="159"/>
      <c r="V63" s="175"/>
      <c r="W63" s="175"/>
      <c r="X63" s="175"/>
      <c r="Y63" s="175"/>
      <c r="Z63" s="175"/>
    </row>
    <row r="64" spans="1:26" s="82" customFormat="1" x14ac:dyDescent="0.25">
      <c r="A64" s="19">
        <v>41518</v>
      </c>
      <c r="B64" s="262">
        <v>478370</v>
      </c>
      <c r="C64" s="169">
        <f t="shared" ref="C64:C72" si="6">(B64-B60)/B60</f>
        <v>5.9170235095627993E-2</v>
      </c>
      <c r="D64" s="169">
        <f t="shared" si="1"/>
        <v>5.8621584774401728E-2</v>
      </c>
      <c r="E64" s="169">
        <f t="shared" si="1"/>
        <v>5.8053125995295218E-2</v>
      </c>
      <c r="G64" s="219">
        <v>379619</v>
      </c>
      <c r="H64" s="169">
        <f t="shared" si="4"/>
        <v>6.2983372815196878E-2</v>
      </c>
      <c r="I64" s="169"/>
      <c r="J64" s="219">
        <v>98751</v>
      </c>
      <c r="K64" s="169">
        <f t="shared" si="5"/>
        <v>4.4763013118916631E-2</v>
      </c>
      <c r="L64" s="38"/>
      <c r="O64" s="19">
        <v>41699</v>
      </c>
      <c r="P64" s="177">
        <v>0.17799999999999999</v>
      </c>
      <c r="Q64" s="177">
        <v>8.1000000000000003E-2</v>
      </c>
      <c r="R64" s="177">
        <v>0.56299999999999994</v>
      </c>
      <c r="S64"/>
      <c r="T64"/>
      <c r="U64" s="159"/>
      <c r="V64" s="175"/>
      <c r="W64" s="175"/>
      <c r="X64" s="175"/>
      <c r="Y64" s="175"/>
      <c r="Z64" s="175"/>
    </row>
    <row r="65" spans="1:26" s="82" customFormat="1" x14ac:dyDescent="0.25">
      <c r="A65" s="19">
        <v>41609</v>
      </c>
      <c r="B65" s="262">
        <v>483544</v>
      </c>
      <c r="C65" s="169">
        <f t="shared" si="6"/>
        <v>5.6536492530628028E-2</v>
      </c>
      <c r="D65" s="169">
        <f t="shared" si="1"/>
        <v>5.8621584774401728E-2</v>
      </c>
      <c r="E65" s="169">
        <f t="shared" si="1"/>
        <v>5.8053125995295218E-2</v>
      </c>
      <c r="G65" s="219">
        <v>383905</v>
      </c>
      <c r="H65" s="169">
        <f t="shared" si="4"/>
        <v>5.9793785973581419E-2</v>
      </c>
      <c r="I65" s="169"/>
      <c r="J65" s="219">
        <v>99639</v>
      </c>
      <c r="K65" s="169">
        <f t="shared" si="5"/>
        <v>4.4171277665995975E-2</v>
      </c>
      <c r="L65" s="38"/>
      <c r="O65" s="19">
        <v>41791</v>
      </c>
      <c r="P65" s="177">
        <v>0.22600000000000001</v>
      </c>
      <c r="Q65" s="177">
        <v>0.11700000000000001</v>
      </c>
      <c r="R65" s="177">
        <v>0.60899999999999999</v>
      </c>
      <c r="S65"/>
      <c r="T65"/>
      <c r="U65" s="159"/>
      <c r="V65" s="175"/>
      <c r="W65" s="175"/>
      <c r="X65" s="175"/>
      <c r="Y65" s="175"/>
      <c r="Z65" s="175"/>
    </row>
    <row r="66" spans="1:26" s="82" customFormat="1" x14ac:dyDescent="0.25">
      <c r="A66" s="19">
        <v>41699</v>
      </c>
      <c r="B66" s="262">
        <v>493484</v>
      </c>
      <c r="C66" s="169">
        <f t="shared" si="6"/>
        <v>5.3732490604714724E-2</v>
      </c>
      <c r="D66" s="169">
        <f t="shared" si="1"/>
        <v>5.8621584774401728E-2</v>
      </c>
      <c r="E66" s="169">
        <f t="shared" si="1"/>
        <v>5.8053125995295218E-2</v>
      </c>
      <c r="G66" s="219">
        <v>392149</v>
      </c>
      <c r="H66" s="169">
        <f t="shared" si="4"/>
        <v>5.6413116096635851E-2</v>
      </c>
      <c r="I66" s="169"/>
      <c r="J66" s="219">
        <v>101335</v>
      </c>
      <c r="K66" s="169">
        <f t="shared" si="5"/>
        <v>4.3485871982865146E-2</v>
      </c>
      <c r="L66" s="38"/>
      <c r="O66" s="19">
        <v>41883</v>
      </c>
      <c r="P66" s="177">
        <v>0.20899999999999999</v>
      </c>
      <c r="Q66" s="177">
        <v>0.10100000000000001</v>
      </c>
      <c r="R66" s="177">
        <v>0.628</v>
      </c>
      <c r="S66"/>
      <c r="T66"/>
      <c r="U66" s="159"/>
      <c r="V66" s="175"/>
      <c r="W66" s="175"/>
      <c r="X66" s="175"/>
      <c r="Y66" s="175"/>
      <c r="Z66" s="175"/>
    </row>
    <row r="67" spans="1:26" s="82" customFormat="1" x14ac:dyDescent="0.25">
      <c r="A67" s="19">
        <v>41791</v>
      </c>
      <c r="B67" s="262">
        <v>496875</v>
      </c>
      <c r="C67" s="169">
        <f t="shared" si="6"/>
        <v>5.2556321692987192E-2</v>
      </c>
      <c r="D67" s="169">
        <f t="shared" si="1"/>
        <v>5.8621584774401728E-2</v>
      </c>
      <c r="E67" s="169">
        <f t="shared" si="1"/>
        <v>5.8053125995295218E-2</v>
      </c>
      <c r="G67" s="219">
        <v>394762</v>
      </c>
      <c r="H67" s="169">
        <f t="shared" si="4"/>
        <v>5.3828370680035667E-2</v>
      </c>
      <c r="I67" s="169"/>
      <c r="J67" s="219">
        <v>102113</v>
      </c>
      <c r="K67" s="169">
        <f t="shared" si="5"/>
        <v>4.7667415638113414E-2</v>
      </c>
      <c r="L67" s="38"/>
      <c r="O67" s="19">
        <v>41974</v>
      </c>
      <c r="P67" s="177">
        <v>0.222</v>
      </c>
      <c r="Q67" s="177">
        <v>0.111</v>
      </c>
      <c r="R67" s="177">
        <v>0.623</v>
      </c>
      <c r="S67"/>
      <c r="T67"/>
      <c r="U67" s="159"/>
      <c r="V67" s="175"/>
      <c r="W67" s="175"/>
      <c r="X67" s="175"/>
      <c r="Y67" s="175"/>
      <c r="Z67" s="175"/>
    </row>
    <row r="68" spans="1:26" s="82" customFormat="1" x14ac:dyDescent="0.25">
      <c r="A68" s="19">
        <v>41883</v>
      </c>
      <c r="B68" s="262">
        <v>502669</v>
      </c>
      <c r="C68" s="169">
        <f t="shared" si="6"/>
        <v>5.0795409411125279E-2</v>
      </c>
      <c r="D68" s="169">
        <f t="shared" si="1"/>
        <v>5.8621584774401728E-2</v>
      </c>
      <c r="E68" s="169">
        <f t="shared" si="1"/>
        <v>5.8053125995295218E-2</v>
      </c>
      <c r="G68" s="219">
        <v>399416</v>
      </c>
      <c r="H68" s="169">
        <f t="shared" si="4"/>
        <v>5.2149655312299967E-2</v>
      </c>
      <c r="I68" s="169"/>
      <c r="J68" s="219">
        <v>103253</v>
      </c>
      <c r="K68" s="169">
        <f t="shared" si="5"/>
        <v>4.5589411752792373E-2</v>
      </c>
      <c r="L68" s="38"/>
      <c r="O68" s="19">
        <v>42064</v>
      </c>
      <c r="P68" s="177">
        <v>0.183</v>
      </c>
      <c r="Q68" s="177">
        <v>8.5000000000000006E-2</v>
      </c>
      <c r="R68" s="177">
        <v>0.59499999999999997</v>
      </c>
      <c r="S68"/>
      <c r="T68"/>
      <c r="U68" s="159"/>
      <c r="V68" s="175"/>
      <c r="W68" s="175"/>
      <c r="X68" s="175"/>
      <c r="Y68" s="175"/>
      <c r="Z68" s="175"/>
    </row>
    <row r="69" spans="1:26" s="82" customFormat="1" x14ac:dyDescent="0.25">
      <c r="A69" s="19">
        <v>41974</v>
      </c>
      <c r="B69" s="262">
        <v>507565</v>
      </c>
      <c r="C69" s="169">
        <f t="shared" si="6"/>
        <v>4.9676968383435632E-2</v>
      </c>
      <c r="D69" s="169">
        <f t="shared" si="1"/>
        <v>5.8621584774401728E-2</v>
      </c>
      <c r="E69" s="169">
        <f t="shared" si="1"/>
        <v>5.8053125995295218E-2</v>
      </c>
      <c r="G69" s="219">
        <v>403523</v>
      </c>
      <c r="H69" s="169">
        <f t="shared" si="4"/>
        <v>5.1101183886638618E-2</v>
      </c>
      <c r="I69" s="169"/>
      <c r="J69" s="219">
        <v>104042</v>
      </c>
      <c r="K69" s="169">
        <f t="shared" si="5"/>
        <v>4.4189524182298094E-2</v>
      </c>
      <c r="L69" s="38"/>
      <c r="O69" s="19">
        <v>42156</v>
      </c>
      <c r="P69" s="177">
        <v>0.22</v>
      </c>
      <c r="Q69" s="177">
        <v>0.106</v>
      </c>
      <c r="R69" s="177">
        <v>0.625</v>
      </c>
      <c r="S69"/>
      <c r="T69"/>
      <c r="U69" s="159"/>
      <c r="V69" s="175"/>
      <c r="W69" s="175"/>
      <c r="X69" s="175"/>
      <c r="Y69" s="175"/>
      <c r="Z69" s="175"/>
    </row>
    <row r="70" spans="1:26" s="82" customFormat="1" x14ac:dyDescent="0.25">
      <c r="A70" s="19">
        <v>42064</v>
      </c>
      <c r="B70" s="262">
        <v>516604</v>
      </c>
      <c r="C70" s="169">
        <f t="shared" si="6"/>
        <v>4.6850556451678273E-2</v>
      </c>
      <c r="D70" s="169">
        <f t="shared" si="1"/>
        <v>5.8621584774401728E-2</v>
      </c>
      <c r="E70" s="169">
        <f t="shared" si="1"/>
        <v>5.8053125995295218E-2</v>
      </c>
      <c r="G70" s="219">
        <v>411559</v>
      </c>
      <c r="H70" s="169">
        <f t="shared" si="4"/>
        <v>4.9496492404672715E-2</v>
      </c>
      <c r="I70" s="169"/>
      <c r="J70" s="219">
        <v>105045</v>
      </c>
      <c r="K70" s="169">
        <f t="shared" si="5"/>
        <v>3.6611239946711401E-2</v>
      </c>
      <c r="L70" s="38"/>
      <c r="O70" s="19">
        <v>42248</v>
      </c>
      <c r="P70" s="177">
        <v>0.19500000000000001</v>
      </c>
      <c r="Q70" s="177">
        <v>8.8999999999999996E-2</v>
      </c>
      <c r="R70" s="177">
        <v>0.60599999999999998</v>
      </c>
      <c r="S70"/>
      <c r="T70"/>
      <c r="U70" s="159"/>
      <c r="V70" s="175"/>
      <c r="W70" s="175"/>
      <c r="X70" s="175"/>
      <c r="Y70" s="175"/>
      <c r="Z70" s="175"/>
    </row>
    <row r="71" spans="1:26" s="82" customFormat="1" x14ac:dyDescent="0.25">
      <c r="A71" s="19">
        <v>42156</v>
      </c>
      <c r="B71" s="262">
        <v>519157</v>
      </c>
      <c r="C71" s="169">
        <f t="shared" si="6"/>
        <v>4.4844276729559748E-2</v>
      </c>
      <c r="D71" s="169">
        <f t="shared" si="1"/>
        <v>5.8621584774401728E-2</v>
      </c>
      <c r="E71" s="169">
        <f t="shared" si="1"/>
        <v>5.8053125995295218E-2</v>
      </c>
      <c r="G71" s="219">
        <v>413560</v>
      </c>
      <c r="H71" s="169">
        <f t="shared" si="4"/>
        <v>4.761856511011698E-2</v>
      </c>
      <c r="J71" s="219">
        <v>105597</v>
      </c>
      <c r="K71" s="169">
        <f t="shared" si="5"/>
        <v>3.4119064174003309E-2</v>
      </c>
      <c r="L71" s="38"/>
      <c r="O71" s="19">
        <v>42339</v>
      </c>
      <c r="P71" s="177">
        <v>0.19</v>
      </c>
      <c r="Q71" s="177">
        <v>8.5000000000000006E-2</v>
      </c>
      <c r="R71" s="177">
        <v>0.59199999999999997</v>
      </c>
      <c r="S71"/>
      <c r="T71"/>
      <c r="U71" s="159"/>
      <c r="V71" s="175"/>
      <c r="W71" s="175"/>
      <c r="X71" s="175"/>
      <c r="Y71" s="175"/>
      <c r="Z71" s="175"/>
    </row>
    <row r="72" spans="1:26" x14ac:dyDescent="0.25">
      <c r="A72" s="19">
        <v>42248</v>
      </c>
      <c r="B72" s="262">
        <v>523863</v>
      </c>
      <c r="C72" s="169">
        <f t="shared" si="6"/>
        <v>4.2162934256936471E-2</v>
      </c>
      <c r="D72" s="169">
        <f t="shared" ref="D72:E72" si="7">D73</f>
        <v>5.8621584774401728E-2</v>
      </c>
      <c r="E72" s="169">
        <f t="shared" si="7"/>
        <v>5.8053125995295218E-2</v>
      </c>
      <c r="G72" s="17">
        <v>417450</v>
      </c>
      <c r="H72" s="169">
        <f t="shared" si="4"/>
        <v>4.5150920343701807E-2</v>
      </c>
      <c r="J72" s="219">
        <v>106413</v>
      </c>
      <c r="K72" s="169">
        <f t="shared" si="5"/>
        <v>3.0604437643458302E-2</v>
      </c>
      <c r="O72" s="19"/>
      <c r="Q72" s="175"/>
      <c r="U72" s="159"/>
      <c r="V72" s="265"/>
      <c r="W72" s="265"/>
      <c r="X72" s="265"/>
      <c r="Y72" s="265"/>
      <c r="Z72" s="265"/>
    </row>
    <row r="73" spans="1:26" x14ac:dyDescent="0.25">
      <c r="A73" s="19">
        <v>42339</v>
      </c>
      <c r="B73" s="262">
        <v>523611</v>
      </c>
      <c r="C73" s="169">
        <f>(B73-B69)/B69</f>
        <v>3.1613684946755587E-2</v>
      </c>
      <c r="D73" s="169">
        <f>AVERAGE(C54:C73)</f>
        <v>5.8621584774401728E-2</v>
      </c>
      <c r="E73" s="169">
        <f>AVERAGE(C34:C73)</f>
        <v>5.8053125995295218E-2</v>
      </c>
      <c r="G73" s="17">
        <v>418268</v>
      </c>
      <c r="H73" s="169">
        <f t="shared" si="4"/>
        <v>3.6540668066008627E-2</v>
      </c>
      <c r="J73" s="219">
        <v>105343</v>
      </c>
      <c r="K73" s="169">
        <f t="shared" si="5"/>
        <v>1.2504565463947253E-2</v>
      </c>
      <c r="U73" s="159"/>
      <c r="V73" s="265"/>
      <c r="W73" s="265"/>
      <c r="X73" s="265"/>
      <c r="Y73" s="265"/>
      <c r="Z73" s="265"/>
    </row>
    <row r="74" spans="1:26" x14ac:dyDescent="0.25">
      <c r="U74" s="159"/>
      <c r="V74" s="265"/>
      <c r="W74" s="265"/>
      <c r="X74" s="265"/>
      <c r="Y74" s="265"/>
      <c r="Z74" s="265"/>
    </row>
    <row r="75" spans="1:26" x14ac:dyDescent="0.25">
      <c r="U75" s="159"/>
      <c r="V75" s="265"/>
      <c r="W75" s="265"/>
      <c r="X75" s="265"/>
      <c r="Y75" s="265"/>
      <c r="Z75" s="265"/>
    </row>
    <row r="76" spans="1:26" x14ac:dyDescent="0.25">
      <c r="U76" s="159"/>
      <c r="V76" s="265"/>
      <c r="W76" s="265"/>
      <c r="X76" s="265"/>
      <c r="Y76" s="265"/>
      <c r="Z76" s="265"/>
    </row>
    <row r="77" spans="1:26" x14ac:dyDescent="0.25">
      <c r="U77" s="159"/>
      <c r="V77" s="265"/>
      <c r="W77" s="265"/>
      <c r="X77" s="265"/>
      <c r="Y77" s="265"/>
      <c r="Z77" s="265"/>
    </row>
    <row r="78" spans="1:26" x14ac:dyDescent="0.25">
      <c r="U78" s="159"/>
      <c r="V78" s="265"/>
      <c r="W78" s="265"/>
      <c r="X78" s="265"/>
      <c r="Y78" s="265"/>
      <c r="Z78" s="265"/>
    </row>
    <row r="79" spans="1:26" x14ac:dyDescent="0.25">
      <c r="U79" s="159"/>
      <c r="V79" s="265"/>
      <c r="W79" s="265"/>
      <c r="X79" s="265"/>
      <c r="Y79" s="265"/>
      <c r="Z79" s="265"/>
    </row>
    <row r="80" spans="1:26" x14ac:dyDescent="0.25">
      <c r="U80" s="159"/>
      <c r="V80" s="265"/>
      <c r="W80" s="265"/>
      <c r="X80" s="265"/>
      <c r="Y80" s="265"/>
      <c r="Z80" s="265"/>
    </row>
    <row r="81" spans="21:26" x14ac:dyDescent="0.25">
      <c r="U81" s="159"/>
      <c r="V81" s="265"/>
      <c r="W81" s="265"/>
      <c r="X81" s="265"/>
      <c r="Y81" s="265"/>
      <c r="Z81" s="265"/>
    </row>
    <row r="82" spans="21:26" x14ac:dyDescent="0.25">
      <c r="U82" s="159"/>
      <c r="V82" s="265"/>
      <c r="W82" s="265"/>
      <c r="X82" s="265"/>
      <c r="Y82" s="265"/>
      <c r="Z82" s="265"/>
    </row>
    <row r="83" spans="21:26" x14ac:dyDescent="0.25">
      <c r="U83" s="159"/>
      <c r="V83" s="265"/>
      <c r="W83" s="265"/>
      <c r="X83" s="265"/>
      <c r="Y83" s="265"/>
      <c r="Z83" s="265"/>
    </row>
  </sheetData>
  <sortState ref="F128:I178">
    <sortCondition ref="F128:F178"/>
  </sortState>
  <phoneticPr fontId="4" type="noConversion"/>
  <hyperlinks>
    <hyperlink ref="U1" location="Contents!A1" display="Contents page"/>
    <hyperlink ref="B3" location="'Figure 4'!A1" display="Figure 4"/>
    <hyperlink ref="O3" location="'Figure 8'!A1" display="Figure 8"/>
    <hyperlink ref="E1" location="Contents!A1" display="Contents page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"/>
  <sheetViews>
    <sheetView zoomScale="130" zoomScaleNormal="130" workbookViewId="0"/>
  </sheetViews>
  <sheetFormatPr defaultColWidth="9.125" defaultRowHeight="22.5" customHeight="1" x14ac:dyDescent="0.2"/>
  <cols>
    <col min="1" max="10" width="9" customWidth="1"/>
    <col min="11" max="11" width="14.875" customWidth="1"/>
    <col min="12" max="12" width="4" customWidth="1"/>
    <col min="13" max="13" width="12.75" customWidth="1"/>
    <col min="14" max="43" width="9.125" style="38"/>
    <col min="44" max="16384" width="9.125" style="76"/>
  </cols>
  <sheetData>
    <row r="1" spans="1:13" ht="28.5" customHeight="1" x14ac:dyDescent="0.2">
      <c r="A1" s="207" t="s">
        <v>339</v>
      </c>
      <c r="K1" s="199" t="s">
        <v>367</v>
      </c>
      <c r="L1" s="206"/>
      <c r="M1" s="199" t="s">
        <v>374</v>
      </c>
    </row>
  </sheetData>
  <hyperlinks>
    <hyperlink ref="K1" location="Contents!A1" display="Contents page"/>
    <hyperlink ref="M1" location="'Fig 1 source'!A1" display="Data source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S202"/>
  <sheetViews>
    <sheetView workbookViewId="0">
      <pane ySplit="5" topLeftCell="A6" activePane="bottomLeft" state="frozen"/>
      <selection activeCell="B5" sqref="B5"/>
      <selection pane="bottomLeft"/>
    </sheetView>
  </sheetViews>
  <sheetFormatPr defaultColWidth="8" defaultRowHeight="10.199999999999999" x14ac:dyDescent="0.2"/>
  <cols>
    <col min="1" max="1" width="8" style="4"/>
    <col min="2" max="2" width="8.25" style="92" bestFit="1" customWidth="1"/>
    <col min="3" max="3" width="10.625" style="92" customWidth="1"/>
    <col min="4" max="4" width="9.875" style="92" customWidth="1"/>
    <col min="5" max="5" width="8.25" style="92" bestFit="1" customWidth="1"/>
    <col min="6" max="7" width="9.875" customWidth="1"/>
    <col min="8" max="8" width="10.875" style="4" customWidth="1"/>
    <col min="9" max="11" width="8" style="4"/>
    <col min="12" max="12" width="18.125" style="4" customWidth="1"/>
    <col min="13" max="13" width="14.75" style="4" customWidth="1"/>
    <col min="14" max="14" width="8" style="4"/>
    <col min="15" max="15" width="13.875" style="4" customWidth="1"/>
    <col min="16" max="16" width="8" style="4"/>
    <col min="17" max="17" width="16.625" style="4" customWidth="1"/>
    <col min="18" max="18" width="8.75" style="4" bestFit="1" customWidth="1"/>
    <col min="19" max="16384" width="8" style="4"/>
  </cols>
  <sheetData>
    <row r="1" spans="1:19" ht="26.25" customHeight="1" x14ac:dyDescent="0.25">
      <c r="A1" s="18" t="s">
        <v>420</v>
      </c>
    </row>
    <row r="2" spans="1:19" ht="30.75" customHeight="1" x14ac:dyDescent="0.3">
      <c r="A2" s="88" t="s">
        <v>430</v>
      </c>
      <c r="D2" s="4"/>
      <c r="L2" s="88" t="s">
        <v>431</v>
      </c>
      <c r="M2" s="178"/>
      <c r="N2" s="178"/>
      <c r="O2" s="178"/>
      <c r="P2" s="178"/>
      <c r="Q2" s="199" t="s">
        <v>367</v>
      </c>
      <c r="R2" s="178"/>
    </row>
    <row r="3" spans="1:19" ht="30.75" customHeight="1" x14ac:dyDescent="0.25">
      <c r="A3" s="185" t="s">
        <v>328</v>
      </c>
      <c r="D3" s="161"/>
      <c r="L3" s="186" t="s">
        <v>141</v>
      </c>
      <c r="M3" s="178"/>
      <c r="N3" s="178"/>
      <c r="O3" s="178"/>
      <c r="P3" s="178"/>
      <c r="R3" s="178"/>
    </row>
    <row r="4" spans="1:19" ht="15.75" customHeight="1" x14ac:dyDescent="0.25">
      <c r="B4" s="330" t="s">
        <v>369</v>
      </c>
      <c r="C4" s="330"/>
      <c r="D4" s="141"/>
      <c r="E4" s="329" t="s">
        <v>370</v>
      </c>
      <c r="F4" s="329"/>
      <c r="G4" s="58"/>
      <c r="L4" s="178"/>
      <c r="M4" s="178"/>
      <c r="N4" s="178"/>
      <c r="O4" s="178"/>
      <c r="P4" s="178"/>
      <c r="Q4" s="178"/>
      <c r="R4" s="178"/>
    </row>
    <row r="5" spans="1:19" ht="41.25" customHeight="1" x14ac:dyDescent="0.25">
      <c r="A5" s="188" t="s">
        <v>421</v>
      </c>
      <c r="B5" s="189" t="s">
        <v>296</v>
      </c>
      <c r="C5" s="190" t="s">
        <v>294</v>
      </c>
      <c r="D5" s="190"/>
      <c r="E5" s="189" t="s">
        <v>296</v>
      </c>
      <c r="F5" s="191" t="s">
        <v>294</v>
      </c>
      <c r="G5" s="191"/>
      <c r="H5" s="191" t="s">
        <v>340</v>
      </c>
      <c r="K5" s="193" t="s">
        <v>422</v>
      </c>
      <c r="L5" s="192" t="s">
        <v>432</v>
      </c>
      <c r="M5" s="192" t="s">
        <v>433</v>
      </c>
      <c r="N5" s="178"/>
      <c r="O5" s="178"/>
      <c r="P5" s="178"/>
      <c r="Q5" s="178"/>
      <c r="R5" s="178"/>
    </row>
    <row r="6" spans="1:19" ht="13.2" x14ac:dyDescent="0.25">
      <c r="A6" s="3">
        <v>36404</v>
      </c>
      <c r="B6" s="91">
        <f>C6/100</f>
        <v>4.0756999999999995E-2</v>
      </c>
      <c r="C6" s="142">
        <v>4.0756999999999994</v>
      </c>
      <c r="D6" s="142"/>
      <c r="E6" s="91"/>
      <c r="F6" s="45">
        <v>4.5</v>
      </c>
      <c r="G6" s="45"/>
      <c r="K6" s="19">
        <v>40513</v>
      </c>
      <c r="L6" s="164">
        <v>6761.3785275294113</v>
      </c>
      <c r="M6" s="10">
        <v>0.30391243612027136</v>
      </c>
      <c r="N6" s="178"/>
      <c r="O6" s="290"/>
      <c r="P6" s="316"/>
      <c r="Q6" s="317"/>
      <c r="R6" s="318"/>
      <c r="S6" s="319"/>
    </row>
    <row r="7" spans="1:19" ht="13.2" x14ac:dyDescent="0.25">
      <c r="A7" s="3">
        <v>36434</v>
      </c>
      <c r="B7" s="91">
        <f t="shared" ref="B7:B70" si="0">C7/100</f>
        <v>4.0854000000000001E-2</v>
      </c>
      <c r="C7" s="142">
        <v>4.0853999999999999</v>
      </c>
      <c r="D7" s="142"/>
      <c r="E7" s="91"/>
      <c r="F7" s="45"/>
      <c r="G7" s="45"/>
      <c r="K7" s="19">
        <v>40603</v>
      </c>
      <c r="L7" s="164">
        <v>6013.6995322903549</v>
      </c>
      <c r="M7" s="10">
        <v>0.29052642109975568</v>
      </c>
      <c r="N7" s="178"/>
      <c r="O7" s="290"/>
      <c r="P7" s="316"/>
      <c r="Q7" s="317"/>
      <c r="R7" s="318"/>
      <c r="S7" s="319"/>
    </row>
    <row r="8" spans="1:19" ht="13.2" x14ac:dyDescent="0.25">
      <c r="A8" s="3">
        <v>36465</v>
      </c>
      <c r="B8" s="91">
        <f t="shared" si="0"/>
        <v>4.0628666666666674E-2</v>
      </c>
      <c r="C8" s="142">
        <v>4.0628666666666673</v>
      </c>
      <c r="D8" s="142"/>
      <c r="E8" s="91"/>
      <c r="F8" s="45"/>
      <c r="G8" s="45"/>
      <c r="K8" s="19">
        <v>40695</v>
      </c>
      <c r="L8" s="164">
        <v>6651.8487976239912</v>
      </c>
      <c r="M8" s="10">
        <v>0.29625875967435467</v>
      </c>
      <c r="N8" s="178"/>
      <c r="O8" s="290"/>
      <c r="P8" s="316"/>
      <c r="Q8" s="317"/>
      <c r="R8" s="318"/>
      <c r="S8" s="319"/>
    </row>
    <row r="9" spans="1:19" ht="13.2" x14ac:dyDescent="0.25">
      <c r="A9" s="3">
        <v>36495</v>
      </c>
      <c r="B9" s="91">
        <f t="shared" si="0"/>
        <v>4.0393666666666668E-2</v>
      </c>
      <c r="C9" s="142">
        <v>4.039366666666667</v>
      </c>
      <c r="D9" s="142"/>
      <c r="E9" s="91"/>
      <c r="F9" s="45">
        <v>3.4</v>
      </c>
      <c r="G9" s="45"/>
      <c r="K9" s="19">
        <v>40787</v>
      </c>
      <c r="L9" s="164">
        <v>6868.7576958005993</v>
      </c>
      <c r="M9" s="10">
        <v>0.29456766975645549</v>
      </c>
      <c r="N9" s="178"/>
      <c r="O9" s="290"/>
      <c r="P9" s="316"/>
      <c r="Q9" s="317"/>
      <c r="R9" s="318"/>
      <c r="S9" s="319"/>
    </row>
    <row r="10" spans="1:19" ht="13.2" x14ac:dyDescent="0.25">
      <c r="A10" s="3">
        <v>36526</v>
      </c>
      <c r="B10" s="91">
        <f t="shared" si="0"/>
        <v>4.0197333333333335E-2</v>
      </c>
      <c r="C10" s="142">
        <v>4.0197333333333338</v>
      </c>
      <c r="D10" s="142"/>
      <c r="E10" s="91"/>
      <c r="F10" s="45"/>
      <c r="G10" s="45"/>
      <c r="K10" s="19">
        <v>40878</v>
      </c>
      <c r="L10" s="164">
        <v>6001.6600527747742</v>
      </c>
      <c r="M10" s="10">
        <v>0.27952538023130874</v>
      </c>
      <c r="N10" s="178"/>
      <c r="O10" s="290"/>
      <c r="P10" s="316"/>
      <c r="Q10" s="317"/>
      <c r="R10" s="318"/>
      <c r="S10" s="319"/>
    </row>
    <row r="11" spans="1:19" ht="13.2" x14ac:dyDescent="0.25">
      <c r="A11" s="3">
        <v>36557</v>
      </c>
      <c r="B11" s="91">
        <f t="shared" si="0"/>
        <v>3.9909666666666656E-2</v>
      </c>
      <c r="C11" s="142">
        <v>3.9909666666666657</v>
      </c>
      <c r="D11" s="142"/>
      <c r="E11" s="91"/>
      <c r="F11" s="45"/>
      <c r="G11" s="45"/>
      <c r="K11" s="19">
        <v>40969</v>
      </c>
      <c r="L11" s="164">
        <v>5758.4509032192182</v>
      </c>
      <c r="M11" s="10">
        <v>0.28202021402030014</v>
      </c>
      <c r="N11" s="178"/>
      <c r="O11" s="290"/>
      <c r="P11" s="316"/>
      <c r="Q11" s="317"/>
      <c r="R11" s="318"/>
      <c r="S11" s="319"/>
    </row>
    <row r="12" spans="1:19" ht="13.2" x14ac:dyDescent="0.25">
      <c r="A12" s="3">
        <v>36586</v>
      </c>
      <c r="B12" s="91">
        <f t="shared" si="0"/>
        <v>3.938033333333333E-2</v>
      </c>
      <c r="C12" s="142">
        <v>3.9380333333333328</v>
      </c>
      <c r="D12" s="142"/>
      <c r="E12" s="91"/>
      <c r="F12" s="45">
        <v>2.8</v>
      </c>
      <c r="G12" s="45"/>
      <c r="K12" s="19">
        <v>41061</v>
      </c>
      <c r="L12" s="316">
        <v>6212.7144572509951</v>
      </c>
      <c r="M12" s="293">
        <v>0.2830828553909906</v>
      </c>
      <c r="N12" s="178"/>
      <c r="O12" s="290"/>
      <c r="P12" s="316"/>
      <c r="Q12" s="320"/>
      <c r="R12" s="318"/>
      <c r="S12" s="319"/>
    </row>
    <row r="13" spans="1:19" ht="13.2" x14ac:dyDescent="0.25">
      <c r="A13" s="3">
        <v>36617</v>
      </c>
      <c r="B13" s="91">
        <f t="shared" si="0"/>
        <v>3.8509999999999996E-2</v>
      </c>
      <c r="C13" s="142">
        <v>3.8509999999999995</v>
      </c>
      <c r="D13" s="142"/>
      <c r="E13" s="91"/>
      <c r="F13" s="45"/>
      <c r="G13" s="45"/>
      <c r="K13" s="19">
        <v>41153</v>
      </c>
      <c r="L13" s="316">
        <v>6332.4598662933076</v>
      </c>
      <c r="M13" s="293">
        <v>0.28110670033848356</v>
      </c>
      <c r="N13" s="178"/>
      <c r="O13" s="290"/>
      <c r="P13" s="316"/>
      <c r="Q13" s="316"/>
      <c r="R13" s="318"/>
      <c r="S13" s="319"/>
    </row>
    <row r="14" spans="1:19" ht="13.2" x14ac:dyDescent="0.25">
      <c r="A14" s="3">
        <v>36647</v>
      </c>
      <c r="B14" s="91">
        <f t="shared" si="0"/>
        <v>3.7363E-2</v>
      </c>
      <c r="C14" s="142">
        <v>3.7363</v>
      </c>
      <c r="D14" s="142"/>
      <c r="E14" s="91"/>
      <c r="F14" s="45"/>
      <c r="G14" s="45"/>
      <c r="K14" s="19">
        <v>41244</v>
      </c>
      <c r="L14" s="316">
        <v>6278.787920794116</v>
      </c>
      <c r="M14" s="293">
        <v>0.28954965669081734</v>
      </c>
      <c r="N14" s="178"/>
      <c r="O14" s="290"/>
      <c r="P14" s="316"/>
      <c r="Q14" s="316"/>
      <c r="R14" s="318"/>
      <c r="S14" s="319"/>
    </row>
    <row r="15" spans="1:19" ht="13.2" x14ac:dyDescent="0.25">
      <c r="A15" s="3">
        <v>36678</v>
      </c>
      <c r="B15" s="91">
        <f t="shared" si="0"/>
        <v>3.6205333333333332E-2</v>
      </c>
      <c r="C15" s="142">
        <v>3.6205333333333329</v>
      </c>
      <c r="D15" s="142"/>
      <c r="E15" s="91"/>
      <c r="F15" s="45">
        <v>3.2</v>
      </c>
      <c r="G15" s="45"/>
      <c r="K15" s="19">
        <v>41334</v>
      </c>
      <c r="L15" s="316">
        <v>6348.7615942060538</v>
      </c>
      <c r="M15" s="293">
        <v>0.30054511857574656</v>
      </c>
      <c r="N15" s="178"/>
      <c r="O15" s="290"/>
      <c r="P15" s="316"/>
      <c r="Q15" s="316"/>
      <c r="R15" s="318"/>
      <c r="S15" s="319"/>
    </row>
    <row r="16" spans="1:19" ht="13.2" x14ac:dyDescent="0.25">
      <c r="A16" s="3">
        <v>36708</v>
      </c>
      <c r="B16" s="91">
        <f t="shared" si="0"/>
        <v>3.5332666666666665E-2</v>
      </c>
      <c r="C16" s="142">
        <v>3.5332666666666666</v>
      </c>
      <c r="D16" s="142"/>
      <c r="E16" s="91"/>
      <c r="F16" s="45"/>
      <c r="G16" s="45"/>
      <c r="K16" s="19">
        <v>41426</v>
      </c>
      <c r="L16" s="316">
        <v>7117.0272358333341</v>
      </c>
      <c r="M16" s="293">
        <v>0.30079002387060433</v>
      </c>
      <c r="N16" s="178"/>
      <c r="O16" s="290"/>
      <c r="P16" s="316"/>
      <c r="Q16" s="316"/>
      <c r="R16" s="318"/>
      <c r="S16" s="319"/>
    </row>
    <row r="17" spans="1:19" ht="13.2" x14ac:dyDescent="0.25">
      <c r="A17" s="3">
        <v>36739</v>
      </c>
      <c r="B17" s="91">
        <f t="shared" si="0"/>
        <v>3.4906666666666669E-2</v>
      </c>
      <c r="C17" s="142">
        <v>3.4906666666666668</v>
      </c>
      <c r="D17" s="142"/>
      <c r="E17" s="91"/>
      <c r="F17" s="45"/>
      <c r="G17" s="45"/>
      <c r="K17" s="19">
        <v>41518</v>
      </c>
      <c r="L17" s="316">
        <v>7741.8040961711549</v>
      </c>
      <c r="M17" s="293">
        <v>0.30198376097247859</v>
      </c>
      <c r="N17" s="178"/>
      <c r="O17" s="290"/>
      <c r="P17" s="316"/>
      <c r="Q17" s="316"/>
      <c r="R17" s="318"/>
      <c r="S17" s="319"/>
    </row>
    <row r="18" spans="1:19" ht="13.2" x14ac:dyDescent="0.25">
      <c r="A18" s="3">
        <v>36770</v>
      </c>
      <c r="B18" s="91">
        <f t="shared" si="0"/>
        <v>3.4849333333333329E-2</v>
      </c>
      <c r="C18" s="142">
        <v>3.4849333333333332</v>
      </c>
      <c r="D18" s="142"/>
      <c r="E18" s="91"/>
      <c r="F18" s="45"/>
      <c r="G18" s="45"/>
      <c r="K18" s="19">
        <v>41609</v>
      </c>
      <c r="L18" s="322">
        <v>8026.8297982242366</v>
      </c>
      <c r="M18" s="10">
        <v>0.31627759091377811</v>
      </c>
      <c r="N18" s="178"/>
      <c r="O18" s="290"/>
      <c r="P18" s="316"/>
      <c r="Q18" s="317"/>
      <c r="R18" s="318"/>
      <c r="S18" s="319"/>
    </row>
    <row r="19" spans="1:19" ht="13.2" x14ac:dyDescent="0.25">
      <c r="A19" s="3">
        <v>36800</v>
      </c>
      <c r="B19" s="91">
        <f t="shared" si="0"/>
        <v>3.4879999999999994E-2</v>
      </c>
      <c r="C19" s="142">
        <v>3.4879999999999995</v>
      </c>
      <c r="D19" s="142"/>
      <c r="E19" s="91"/>
      <c r="F19" s="45"/>
      <c r="G19" s="45"/>
      <c r="K19" s="19">
        <v>41699</v>
      </c>
      <c r="L19" s="322">
        <v>7894.7008780142432</v>
      </c>
      <c r="M19" s="10">
        <v>0.32370006747367591</v>
      </c>
      <c r="N19" s="178"/>
      <c r="O19" s="290"/>
      <c r="P19" s="316"/>
      <c r="Q19" s="317"/>
      <c r="R19" s="318"/>
      <c r="S19" s="319"/>
    </row>
    <row r="20" spans="1:19" ht="13.2" x14ac:dyDescent="0.25">
      <c r="A20" s="3">
        <v>36831</v>
      </c>
      <c r="B20" s="91">
        <f t="shared" si="0"/>
        <v>3.4737999999999998E-2</v>
      </c>
      <c r="C20" s="142">
        <v>3.4737999999999998</v>
      </c>
      <c r="D20" s="142"/>
      <c r="E20" s="91"/>
      <c r="F20" s="45"/>
      <c r="G20" s="45"/>
      <c r="K20" s="19">
        <v>41791</v>
      </c>
      <c r="L20" s="164">
        <v>8849.9435322946156</v>
      </c>
      <c r="M20" s="10">
        <v>0.33090437349828478</v>
      </c>
      <c r="N20" s="178"/>
      <c r="O20" s="290"/>
      <c r="P20" s="316"/>
      <c r="Q20" s="317"/>
      <c r="R20" s="318"/>
      <c r="S20" s="319"/>
    </row>
    <row r="21" spans="1:19" ht="13.2" x14ac:dyDescent="0.25">
      <c r="A21" s="3">
        <v>36861</v>
      </c>
      <c r="B21" s="91">
        <f t="shared" si="0"/>
        <v>3.4397333333333335E-2</v>
      </c>
      <c r="C21" s="142">
        <v>3.4397333333333333</v>
      </c>
      <c r="D21" s="142"/>
      <c r="E21" s="91"/>
      <c r="F21" s="45">
        <v>5.3</v>
      </c>
      <c r="G21" s="45"/>
      <c r="K21" s="19">
        <v>41883</v>
      </c>
      <c r="L21" s="164">
        <v>9694.6651335183797</v>
      </c>
      <c r="M21" s="10">
        <v>0.33497324720264043</v>
      </c>
      <c r="N21" s="178"/>
      <c r="O21" s="290"/>
      <c r="P21" s="316"/>
      <c r="Q21" s="317"/>
      <c r="R21" s="318"/>
      <c r="S21" s="319"/>
    </row>
    <row r="22" spans="1:19" ht="13.2" x14ac:dyDescent="0.25">
      <c r="A22" s="3">
        <v>36892</v>
      </c>
      <c r="B22" s="91">
        <f t="shared" si="0"/>
        <v>3.4009333333333336E-2</v>
      </c>
      <c r="C22" s="142">
        <v>3.4009333333333336</v>
      </c>
      <c r="D22" s="142"/>
      <c r="E22" s="91"/>
      <c r="F22" s="45"/>
      <c r="G22" s="45"/>
      <c r="K22" s="19">
        <v>41974</v>
      </c>
      <c r="L22" s="164">
        <v>9688.0021598664171</v>
      </c>
      <c r="M22" s="10">
        <v>0.33755276192898698</v>
      </c>
      <c r="N22"/>
      <c r="O22" s="292"/>
      <c r="P22" s="316"/>
      <c r="Q22" s="317"/>
      <c r="R22" s="321"/>
      <c r="S22" s="319"/>
    </row>
    <row r="23" spans="1:19" ht="13.2" x14ac:dyDescent="0.25">
      <c r="A23" s="3">
        <v>36923</v>
      </c>
      <c r="B23" s="91">
        <f t="shared" si="0"/>
        <v>3.3833333333333326E-2</v>
      </c>
      <c r="C23" s="142">
        <v>3.3833333333333329</v>
      </c>
      <c r="D23" s="142"/>
      <c r="E23" s="91"/>
      <c r="F23" s="45"/>
      <c r="G23" s="45"/>
      <c r="K23" s="19">
        <v>42064</v>
      </c>
      <c r="L23" s="164">
        <v>9910.1170587857123</v>
      </c>
      <c r="M23" s="10">
        <v>0.34731054176501464</v>
      </c>
      <c r="N23" s="179"/>
      <c r="O23" s="292"/>
      <c r="P23" s="316"/>
      <c r="Q23" s="317"/>
      <c r="R23" s="321"/>
      <c r="S23" s="319"/>
    </row>
    <row r="24" spans="1:19" ht="13.2" x14ac:dyDescent="0.25">
      <c r="A24" s="3">
        <v>36951</v>
      </c>
      <c r="B24" s="91">
        <f t="shared" si="0"/>
        <v>3.4130000000000001E-2</v>
      </c>
      <c r="C24" s="142">
        <v>3.4130000000000003</v>
      </c>
      <c r="D24" s="142"/>
      <c r="E24" s="91"/>
      <c r="F24" s="45">
        <v>2.6</v>
      </c>
      <c r="G24" s="45"/>
      <c r="K24" s="19">
        <v>42156</v>
      </c>
      <c r="L24" s="164">
        <v>11077.471621831932</v>
      </c>
      <c r="M24" s="10">
        <v>0.34879685719863196</v>
      </c>
      <c r="N24" s="179"/>
      <c r="O24" s="292"/>
      <c r="P24" s="316"/>
      <c r="Q24" s="317"/>
      <c r="R24" s="321"/>
      <c r="S24" s="319"/>
    </row>
    <row r="25" spans="1:19" ht="13.2" x14ac:dyDescent="0.25">
      <c r="A25" s="3">
        <v>36982</v>
      </c>
      <c r="B25" s="91">
        <f t="shared" si="0"/>
        <v>3.5186666666666665E-2</v>
      </c>
      <c r="C25" s="142">
        <v>3.5186666666666664</v>
      </c>
      <c r="D25" s="142"/>
      <c r="E25" s="91"/>
      <c r="F25" s="45"/>
      <c r="G25" s="45"/>
      <c r="K25" s="19">
        <v>42248</v>
      </c>
      <c r="L25" s="164">
        <v>10363.107949513942</v>
      </c>
      <c r="M25" s="10">
        <v>0.30812724682460557</v>
      </c>
      <c r="N25" s="179"/>
      <c r="O25" s="292"/>
      <c r="P25" s="316"/>
      <c r="Q25" s="317"/>
      <c r="R25" s="321"/>
      <c r="S25" s="319"/>
    </row>
    <row r="26" spans="1:19" ht="13.2" x14ac:dyDescent="0.25">
      <c r="A26" s="3">
        <v>37012</v>
      </c>
      <c r="B26" s="91">
        <f t="shared" si="0"/>
        <v>3.7122000000000002E-2</v>
      </c>
      <c r="C26" s="142">
        <v>3.7122000000000002</v>
      </c>
      <c r="D26" s="142"/>
      <c r="E26" s="91"/>
      <c r="F26" s="45"/>
      <c r="G26" s="45"/>
      <c r="K26" s="19">
        <v>42339</v>
      </c>
      <c r="L26" s="312">
        <v>9525.3896180000011</v>
      </c>
      <c r="M26" s="10">
        <v>0.27053148250201892</v>
      </c>
      <c r="N26" s="179"/>
      <c r="O26" s="291"/>
      <c r="P26" s="316"/>
      <c r="Q26" s="317"/>
      <c r="R26" s="321"/>
      <c r="S26" s="319"/>
    </row>
    <row r="27" spans="1:19" ht="13.2" x14ac:dyDescent="0.25">
      <c r="A27" s="3">
        <v>37043</v>
      </c>
      <c r="B27" s="91">
        <f t="shared" si="0"/>
        <v>3.9753333333333328E-2</v>
      </c>
      <c r="C27" s="142">
        <v>3.9753333333333329</v>
      </c>
      <c r="D27" s="142"/>
      <c r="E27" s="91"/>
      <c r="F27" s="45" t="s">
        <v>295</v>
      </c>
      <c r="G27" s="45"/>
      <c r="K27" s="19"/>
      <c r="L27" s="218"/>
      <c r="M27" s="180"/>
      <c r="N27" s="179"/>
      <c r="O27" s="179"/>
      <c r="P27" s="19"/>
      <c r="Q27" s="46"/>
      <c r="R27" s="46"/>
    </row>
    <row r="28" spans="1:19" ht="13.2" x14ac:dyDescent="0.25">
      <c r="A28" s="3">
        <v>37073</v>
      </c>
      <c r="B28" s="91">
        <f t="shared" si="0"/>
        <v>4.2699000000000001E-2</v>
      </c>
      <c r="C28" s="142">
        <v>4.2698999999999998</v>
      </c>
      <c r="D28" s="142"/>
      <c r="E28" s="91"/>
      <c r="F28" s="45"/>
      <c r="G28" s="45"/>
      <c r="L28" s="107"/>
      <c r="M28" s="180"/>
      <c r="N28" s="179"/>
      <c r="O28" s="179"/>
      <c r="P28" s="19"/>
      <c r="Q28" s="46"/>
      <c r="R28" s="46"/>
    </row>
    <row r="29" spans="1:19" ht="13.2" x14ac:dyDescent="0.25">
      <c r="A29" s="3">
        <v>37104</v>
      </c>
      <c r="B29" s="91">
        <f t="shared" si="0"/>
        <v>4.5444666666666675E-2</v>
      </c>
      <c r="C29" s="142">
        <v>4.5444666666666675</v>
      </c>
      <c r="D29" s="142"/>
      <c r="E29" s="91"/>
      <c r="F29" s="45"/>
      <c r="G29" s="45"/>
      <c r="L29" s="107"/>
      <c r="M29" s="107"/>
      <c r="N29" s="179"/>
      <c r="O29" s="179"/>
      <c r="P29" s="19"/>
      <c r="Q29" s="46"/>
      <c r="R29" s="46"/>
    </row>
    <row r="30" spans="1:19" ht="13.2" x14ac:dyDescent="0.25">
      <c r="A30" s="3">
        <v>37135</v>
      </c>
      <c r="B30" s="91">
        <f t="shared" si="0"/>
        <v>4.745566666666666E-2</v>
      </c>
      <c r="C30" s="142">
        <v>4.745566666666666</v>
      </c>
      <c r="D30" s="142"/>
      <c r="E30" s="91"/>
      <c r="F30" s="45">
        <v>2.2000000000000002</v>
      </c>
      <c r="G30" s="45"/>
      <c r="L30" s="107"/>
      <c r="M30" s="107"/>
      <c r="N30" s="179"/>
      <c r="O30" s="179"/>
      <c r="P30" s="19"/>
      <c r="Q30" s="46"/>
      <c r="R30" s="46"/>
    </row>
    <row r="31" spans="1:19" ht="13.2" x14ac:dyDescent="0.25">
      <c r="A31" s="3">
        <v>37165</v>
      </c>
      <c r="B31" s="91">
        <f t="shared" si="0"/>
        <v>4.8194333333333325E-2</v>
      </c>
      <c r="C31" s="142">
        <v>4.8194333333333326</v>
      </c>
      <c r="D31" s="142"/>
      <c r="E31" s="91"/>
      <c r="F31" s="45"/>
      <c r="G31" s="45"/>
      <c r="N31" s="179"/>
      <c r="O31" s="179"/>
      <c r="P31" s="19"/>
      <c r="Q31" s="46"/>
      <c r="R31" s="46"/>
    </row>
    <row r="32" spans="1:19" ht="13.2" x14ac:dyDescent="0.25">
      <c r="A32" s="3">
        <v>37196</v>
      </c>
      <c r="B32" s="91">
        <f t="shared" si="0"/>
        <v>4.7379333333333336E-2</v>
      </c>
      <c r="C32" s="78">
        <v>4.7379333333333333</v>
      </c>
      <c r="D32" s="79"/>
      <c r="E32" s="91"/>
      <c r="F32" s="45"/>
      <c r="G32" s="45"/>
      <c r="N32" s="179"/>
      <c r="O32" s="179"/>
      <c r="P32" s="19"/>
      <c r="Q32" s="46"/>
      <c r="R32" s="46"/>
    </row>
    <row r="33" spans="1:18" ht="13.2" x14ac:dyDescent="0.25">
      <c r="A33" s="3">
        <v>37226</v>
      </c>
      <c r="B33" s="91">
        <f t="shared" si="0"/>
        <v>4.5154333333333331E-2</v>
      </c>
      <c r="C33" s="78">
        <v>4.5154333333333332</v>
      </c>
      <c r="D33" s="79"/>
      <c r="E33" s="91"/>
      <c r="F33" s="45"/>
      <c r="G33" s="45"/>
      <c r="N33" s="179"/>
      <c r="O33" s="179"/>
      <c r="P33" s="19"/>
      <c r="Q33" s="46"/>
      <c r="R33" s="46"/>
    </row>
    <row r="34" spans="1:18" ht="13.2" x14ac:dyDescent="0.25">
      <c r="A34" s="3">
        <v>37257</v>
      </c>
      <c r="B34" s="91">
        <f t="shared" si="0"/>
        <v>4.2108666666666669E-2</v>
      </c>
      <c r="C34" s="78">
        <v>4.210866666666667</v>
      </c>
      <c r="D34" s="79"/>
      <c r="E34" s="91"/>
      <c r="F34" s="45"/>
      <c r="G34" s="45"/>
      <c r="N34" s="179"/>
      <c r="O34" s="179"/>
      <c r="P34" s="19"/>
      <c r="Q34" s="46"/>
      <c r="R34" s="46"/>
    </row>
    <row r="35" spans="1:18" ht="13.2" x14ac:dyDescent="0.25">
      <c r="A35" s="3">
        <v>37288</v>
      </c>
      <c r="B35" s="91">
        <f t="shared" si="0"/>
        <v>3.9073999999999998E-2</v>
      </c>
      <c r="C35" s="78">
        <v>3.9074</v>
      </c>
      <c r="D35" s="79"/>
      <c r="E35" s="91"/>
      <c r="F35" s="45"/>
      <c r="G35" s="45"/>
      <c r="N35" s="179"/>
      <c r="O35" s="179"/>
      <c r="P35" s="19"/>
      <c r="Q35" s="46"/>
      <c r="R35" s="46"/>
    </row>
    <row r="36" spans="1:18" ht="13.2" x14ac:dyDescent="0.25">
      <c r="A36" s="3">
        <v>37316</v>
      </c>
      <c r="B36" s="91">
        <f t="shared" si="0"/>
        <v>3.6824999999999997E-2</v>
      </c>
      <c r="C36" s="78">
        <v>3.6824999999999997</v>
      </c>
      <c r="D36" s="79"/>
      <c r="E36" s="91"/>
      <c r="F36" s="45">
        <v>1.7</v>
      </c>
      <c r="G36" s="45"/>
      <c r="N36" s="179"/>
      <c r="O36" s="179"/>
      <c r="P36" s="19"/>
      <c r="Q36" s="46"/>
      <c r="R36" s="46"/>
    </row>
    <row r="37" spans="1:18" ht="13.2" x14ac:dyDescent="0.25">
      <c r="A37" s="3">
        <v>37347</v>
      </c>
      <c r="B37" s="91">
        <f t="shared" si="0"/>
        <v>3.6022666666666668E-2</v>
      </c>
      <c r="C37" s="78">
        <v>3.6022666666666665</v>
      </c>
      <c r="D37" s="79"/>
      <c r="E37" s="91"/>
      <c r="F37" s="45"/>
      <c r="G37" s="45"/>
      <c r="N37" s="179"/>
      <c r="O37" s="179"/>
      <c r="P37" s="19"/>
      <c r="Q37" s="46"/>
      <c r="R37" s="46"/>
    </row>
    <row r="38" spans="1:18" ht="13.2" x14ac:dyDescent="0.25">
      <c r="A38" s="3">
        <v>37377</v>
      </c>
      <c r="B38" s="91">
        <f t="shared" si="0"/>
        <v>3.683366666666666E-2</v>
      </c>
      <c r="C38" s="78">
        <v>3.6833666666666662</v>
      </c>
      <c r="D38" s="79"/>
      <c r="E38" s="91"/>
      <c r="F38" s="45"/>
      <c r="G38" s="45"/>
      <c r="N38" s="179"/>
      <c r="O38" s="179"/>
      <c r="P38" s="19"/>
      <c r="Q38" s="46"/>
      <c r="R38" s="46"/>
    </row>
    <row r="39" spans="1:18" ht="13.2" x14ac:dyDescent="0.25">
      <c r="A39" s="3">
        <v>37408</v>
      </c>
      <c r="B39" s="91">
        <f t="shared" si="0"/>
        <v>3.8638666666666661E-2</v>
      </c>
      <c r="C39" s="78">
        <v>3.8638666666666661</v>
      </c>
      <c r="D39" s="79"/>
      <c r="E39" s="91"/>
      <c r="F39" s="45">
        <v>3.3</v>
      </c>
      <c r="G39" s="45"/>
      <c r="N39" s="179"/>
      <c r="O39" s="179"/>
      <c r="P39" s="19"/>
      <c r="Q39" s="46"/>
      <c r="R39" s="46"/>
    </row>
    <row r="40" spans="1:18" ht="13.2" x14ac:dyDescent="0.25">
      <c r="A40" s="3">
        <v>37438</v>
      </c>
      <c r="B40" s="91">
        <f t="shared" si="0"/>
        <v>4.049733333333333E-2</v>
      </c>
      <c r="C40" s="78">
        <v>4.0497333333333332</v>
      </c>
      <c r="D40" s="79"/>
      <c r="E40" s="91"/>
      <c r="F40" s="45"/>
      <c r="G40" s="45"/>
      <c r="N40" s="179"/>
      <c r="O40" s="179"/>
      <c r="P40" s="19"/>
      <c r="Q40" s="46"/>
      <c r="R40" s="46"/>
    </row>
    <row r="41" spans="1:18" ht="13.2" x14ac:dyDescent="0.25">
      <c r="A41" s="3">
        <v>37469</v>
      </c>
      <c r="B41" s="91">
        <f t="shared" si="0"/>
        <v>4.1629333333333331E-2</v>
      </c>
      <c r="C41" s="78">
        <v>4.1629333333333332</v>
      </c>
      <c r="D41" s="79"/>
      <c r="E41" s="91"/>
      <c r="F41" s="45"/>
      <c r="G41" s="45"/>
      <c r="N41" s="179"/>
      <c r="O41" s="179"/>
      <c r="P41" s="19"/>
      <c r="Q41" s="46"/>
      <c r="R41" s="46"/>
    </row>
    <row r="42" spans="1:18" ht="13.2" x14ac:dyDescent="0.25">
      <c r="A42" s="3">
        <v>37500</v>
      </c>
      <c r="B42" s="91">
        <f t="shared" si="0"/>
        <v>4.1870999999999992E-2</v>
      </c>
      <c r="C42" s="78">
        <v>4.1870999999999992</v>
      </c>
      <c r="D42" s="79"/>
      <c r="E42" s="91">
        <f t="shared" ref="E42:E70" si="1">F42/100</f>
        <v>1.8395999999999999E-2</v>
      </c>
      <c r="F42" s="45">
        <v>1.8395999999999999</v>
      </c>
      <c r="G42" s="45"/>
      <c r="H42" s="8">
        <f>F42-C42</f>
        <v>-2.3474999999999993</v>
      </c>
      <c r="N42" s="179"/>
      <c r="O42" s="179"/>
      <c r="P42" s="19"/>
      <c r="Q42" s="46"/>
      <c r="R42" s="46"/>
    </row>
    <row r="43" spans="1:18" ht="13.2" x14ac:dyDescent="0.25">
      <c r="A43" s="3">
        <v>37530</v>
      </c>
      <c r="B43" s="91">
        <f t="shared" si="0"/>
        <v>4.1393999999999986E-2</v>
      </c>
      <c r="C43" s="78">
        <v>4.1393999999999984</v>
      </c>
      <c r="D43" s="79"/>
      <c r="E43" s="91">
        <f t="shared" si="1"/>
        <v>2.0888999999999998E-2</v>
      </c>
      <c r="F43" s="45">
        <v>2.0888999999999998</v>
      </c>
      <c r="G43" s="45"/>
      <c r="H43" s="8">
        <f t="shared" ref="H43:H106" si="2">F43-C43</f>
        <v>-2.0504999999999987</v>
      </c>
      <c r="N43" s="179"/>
      <c r="O43" s="179"/>
      <c r="P43" s="19"/>
      <c r="Q43" s="46"/>
      <c r="R43" s="46"/>
    </row>
    <row r="44" spans="1:18" ht="13.2" x14ac:dyDescent="0.25">
      <c r="A44" s="3">
        <v>37561</v>
      </c>
      <c r="B44" s="91">
        <f t="shared" si="0"/>
        <v>4.0607333333333336E-2</v>
      </c>
      <c r="C44" s="78">
        <v>4.0607333333333333</v>
      </c>
      <c r="D44" s="79"/>
      <c r="E44" s="91">
        <f t="shared" si="1"/>
        <v>2.2027999999999999E-2</v>
      </c>
      <c r="F44" s="45">
        <v>2.2027999999999999</v>
      </c>
      <c r="G44" s="45"/>
      <c r="H44" s="8">
        <f t="shared" si="2"/>
        <v>-1.8579333333333334</v>
      </c>
      <c r="N44" s="179"/>
      <c r="O44" s="179"/>
      <c r="P44" s="19"/>
      <c r="Q44" s="46"/>
      <c r="R44" s="46"/>
    </row>
    <row r="45" spans="1:18" ht="13.2" x14ac:dyDescent="0.25">
      <c r="A45" s="3">
        <v>37591</v>
      </c>
      <c r="B45" s="91">
        <f t="shared" si="0"/>
        <v>3.9823333333333336E-2</v>
      </c>
      <c r="C45" s="78">
        <v>3.9823333333333335</v>
      </c>
      <c r="D45" s="79"/>
      <c r="E45" s="91">
        <f t="shared" si="1"/>
        <v>2.2098E-2</v>
      </c>
      <c r="F45" s="45">
        <v>2.2098</v>
      </c>
      <c r="G45" s="45"/>
      <c r="H45" s="8">
        <f t="shared" si="2"/>
        <v>-1.7725333333333335</v>
      </c>
      <c r="N45" s="179"/>
      <c r="O45" s="179"/>
      <c r="P45" s="19"/>
      <c r="Q45" s="46"/>
      <c r="R45" s="46"/>
    </row>
    <row r="46" spans="1:18" ht="13.2" x14ac:dyDescent="0.25">
      <c r="A46" s="3">
        <v>37622</v>
      </c>
      <c r="B46" s="91">
        <f t="shared" si="0"/>
        <v>3.9292999999999995E-2</v>
      </c>
      <c r="C46" s="78">
        <v>3.9292999999999996</v>
      </c>
      <c r="D46" s="79"/>
      <c r="E46" s="91">
        <f t="shared" si="1"/>
        <v>2.1211000000000001E-2</v>
      </c>
      <c r="F46" s="45">
        <v>2.1211000000000002</v>
      </c>
      <c r="G46" s="45"/>
      <c r="H46" s="8">
        <f t="shared" si="2"/>
        <v>-1.8081999999999994</v>
      </c>
      <c r="N46" s="179"/>
      <c r="O46" s="179"/>
      <c r="P46" s="19"/>
      <c r="Q46" s="46"/>
      <c r="R46" s="46"/>
    </row>
    <row r="47" spans="1:18" ht="13.2" x14ac:dyDescent="0.25">
      <c r="A47" s="3">
        <v>37653</v>
      </c>
      <c r="B47" s="91">
        <f t="shared" si="0"/>
        <v>3.9102666666666661E-2</v>
      </c>
      <c r="C47" s="78">
        <v>3.9102666666666663</v>
      </c>
      <c r="D47" s="79"/>
      <c r="E47" s="91">
        <f t="shared" si="1"/>
        <v>1.9819000000000003E-2</v>
      </c>
      <c r="F47" s="45">
        <v>1.9819000000000004</v>
      </c>
      <c r="G47" s="45"/>
      <c r="H47" s="8">
        <f t="shared" si="2"/>
        <v>-1.9283666666666659</v>
      </c>
      <c r="N47" s="179"/>
      <c r="O47" s="179"/>
      <c r="P47" s="19"/>
      <c r="Q47" s="46"/>
      <c r="R47" s="46"/>
    </row>
    <row r="48" spans="1:18" ht="13.2" x14ac:dyDescent="0.25">
      <c r="A48" s="3">
        <v>37681</v>
      </c>
      <c r="B48" s="91">
        <f t="shared" si="0"/>
        <v>3.9040999999999999E-2</v>
      </c>
      <c r="C48" s="78">
        <v>3.9041000000000001</v>
      </c>
      <c r="D48" s="79"/>
      <c r="E48" s="91">
        <f t="shared" si="1"/>
        <v>1.9675999999999999E-2</v>
      </c>
      <c r="F48" s="45">
        <v>1.9676</v>
      </c>
      <c r="G48" s="45"/>
      <c r="H48" s="8">
        <f t="shared" si="2"/>
        <v>-1.9365000000000001</v>
      </c>
      <c r="N48" s="179"/>
      <c r="O48" s="179"/>
      <c r="P48" s="19"/>
      <c r="Q48" s="46"/>
      <c r="R48" s="46"/>
    </row>
    <row r="49" spans="1:18" ht="13.2" x14ac:dyDescent="0.25">
      <c r="A49" s="3">
        <v>37712</v>
      </c>
      <c r="B49" s="91">
        <f t="shared" si="0"/>
        <v>3.8810999999999998E-2</v>
      </c>
      <c r="C49" s="78">
        <v>3.8811</v>
      </c>
      <c r="D49" s="79"/>
      <c r="E49" s="91">
        <f t="shared" si="1"/>
        <v>2.0750999999999999E-2</v>
      </c>
      <c r="F49" s="45">
        <v>2.0750999999999999</v>
      </c>
      <c r="G49" s="45"/>
      <c r="H49" s="8">
        <f t="shared" si="2"/>
        <v>-1.806</v>
      </c>
      <c r="N49" s="179"/>
      <c r="O49" s="179"/>
      <c r="P49" s="19"/>
      <c r="Q49" s="46"/>
      <c r="R49" s="46"/>
    </row>
    <row r="50" spans="1:18" ht="13.2" x14ac:dyDescent="0.25">
      <c r="A50" s="3">
        <v>37742</v>
      </c>
      <c r="B50" s="91">
        <f t="shared" si="0"/>
        <v>3.8329000000000002E-2</v>
      </c>
      <c r="C50" s="78">
        <v>3.8329</v>
      </c>
      <c r="D50" s="79"/>
      <c r="E50" s="91">
        <f t="shared" si="1"/>
        <v>2.1991999999999998E-2</v>
      </c>
      <c r="F50" s="45">
        <v>2.1991999999999998</v>
      </c>
      <c r="G50" s="45"/>
      <c r="H50" s="8">
        <f t="shared" si="2"/>
        <v>-1.6337000000000002</v>
      </c>
      <c r="N50" s="179"/>
      <c r="O50" s="179"/>
      <c r="P50" s="19"/>
      <c r="Q50" s="46"/>
      <c r="R50" s="46"/>
    </row>
    <row r="51" spans="1:18" ht="13.2" x14ac:dyDescent="0.25">
      <c r="A51" s="3">
        <v>37773</v>
      </c>
      <c r="B51" s="91">
        <f t="shared" si="0"/>
        <v>3.7828999999999995E-2</v>
      </c>
      <c r="C51" s="78">
        <v>3.7828999999999993</v>
      </c>
      <c r="D51" s="79"/>
      <c r="E51" s="91">
        <f t="shared" si="1"/>
        <v>2.3132000000000007E-2</v>
      </c>
      <c r="F51" s="45">
        <v>2.3132000000000006</v>
      </c>
      <c r="G51" s="45"/>
      <c r="H51" s="8">
        <f t="shared" si="2"/>
        <v>-1.4696999999999987</v>
      </c>
      <c r="N51" s="179"/>
      <c r="O51" s="179"/>
      <c r="P51" s="19"/>
      <c r="Q51" s="46"/>
      <c r="R51" s="46"/>
    </row>
    <row r="52" spans="1:18" ht="13.2" x14ac:dyDescent="0.25">
      <c r="A52" s="3">
        <v>37803</v>
      </c>
      <c r="B52" s="91">
        <f t="shared" si="0"/>
        <v>3.7469999999999996E-2</v>
      </c>
      <c r="C52" s="78">
        <v>3.7469999999999999</v>
      </c>
      <c r="D52" s="79"/>
      <c r="E52" s="91">
        <f t="shared" si="1"/>
        <v>2.3738000000000002E-2</v>
      </c>
      <c r="F52" s="45">
        <v>2.3738000000000001</v>
      </c>
      <c r="G52" s="45"/>
      <c r="H52" s="8">
        <f t="shared" si="2"/>
        <v>-1.3731999999999998</v>
      </c>
      <c r="N52" s="179"/>
      <c r="O52" s="179"/>
      <c r="P52" s="19"/>
      <c r="Q52" s="46"/>
      <c r="R52" s="46"/>
    </row>
    <row r="53" spans="1:18" ht="13.2" x14ac:dyDescent="0.25">
      <c r="A53" s="3">
        <v>37834</v>
      </c>
      <c r="B53" s="91">
        <f t="shared" si="0"/>
        <v>3.7267999999999996E-2</v>
      </c>
      <c r="C53" s="78">
        <v>3.7267999999999994</v>
      </c>
      <c r="D53" s="79"/>
      <c r="E53" s="91">
        <f t="shared" si="1"/>
        <v>2.3727999999999999E-2</v>
      </c>
      <c r="F53" s="45">
        <v>2.3727999999999998</v>
      </c>
      <c r="G53" s="45"/>
      <c r="H53" s="8">
        <f t="shared" si="2"/>
        <v>-1.3539999999999996</v>
      </c>
      <c r="N53" s="179"/>
      <c r="O53" s="179"/>
      <c r="P53" s="19"/>
      <c r="Q53" s="46"/>
      <c r="R53" s="46"/>
    </row>
    <row r="54" spans="1:18" ht="13.2" x14ac:dyDescent="0.25">
      <c r="A54" s="3">
        <v>37865</v>
      </c>
      <c r="B54" s="91">
        <f t="shared" si="0"/>
        <v>3.7325999999999998E-2</v>
      </c>
      <c r="C54" s="78">
        <v>3.7326000000000001</v>
      </c>
      <c r="D54" s="79"/>
      <c r="E54" s="91">
        <f t="shared" si="1"/>
        <v>2.3162000000000002E-2</v>
      </c>
      <c r="F54" s="45">
        <v>2.3162000000000003</v>
      </c>
      <c r="G54" s="45"/>
      <c r="H54" s="8">
        <f t="shared" si="2"/>
        <v>-1.4163999999999999</v>
      </c>
      <c r="N54" s="179"/>
      <c r="O54" s="179"/>
      <c r="P54" s="19"/>
      <c r="Q54" s="46"/>
      <c r="R54" s="46"/>
    </row>
    <row r="55" spans="1:18" ht="13.2" x14ac:dyDescent="0.25">
      <c r="A55" s="3">
        <v>37895</v>
      </c>
      <c r="B55" s="91">
        <f t="shared" si="0"/>
        <v>3.7568000000000004E-2</v>
      </c>
      <c r="C55" s="78">
        <v>3.7568000000000001</v>
      </c>
      <c r="D55" s="79"/>
      <c r="E55" s="91">
        <f t="shared" si="1"/>
        <v>2.2572000000000005E-2</v>
      </c>
      <c r="F55" s="45">
        <v>2.2572000000000005</v>
      </c>
      <c r="G55" s="45"/>
      <c r="H55" s="8">
        <f t="shared" si="2"/>
        <v>-1.4995999999999996</v>
      </c>
      <c r="N55" s="179"/>
      <c r="O55" s="179"/>
      <c r="P55" s="19"/>
      <c r="Q55" s="46"/>
      <c r="R55" s="46"/>
    </row>
    <row r="56" spans="1:18" ht="13.2" x14ac:dyDescent="0.25">
      <c r="A56" s="3">
        <v>37926</v>
      </c>
      <c r="B56" s="91">
        <f t="shared" si="0"/>
        <v>3.7906000000000002E-2</v>
      </c>
      <c r="C56" s="78">
        <v>3.7906</v>
      </c>
      <c r="D56" s="79"/>
      <c r="E56" s="91">
        <f t="shared" si="1"/>
        <v>2.2350000000000002E-2</v>
      </c>
      <c r="F56" s="45">
        <v>2.2350000000000003</v>
      </c>
      <c r="G56" s="45"/>
      <c r="H56" s="8">
        <f t="shared" si="2"/>
        <v>-1.5555999999999996</v>
      </c>
      <c r="N56" s="179"/>
      <c r="O56" s="179"/>
      <c r="P56" s="19"/>
      <c r="Q56" s="46"/>
      <c r="R56" s="46"/>
    </row>
    <row r="57" spans="1:18" ht="13.2" x14ac:dyDescent="0.25">
      <c r="A57" s="3">
        <v>37956</v>
      </c>
      <c r="B57" s="91">
        <f t="shared" si="0"/>
        <v>3.8027000000000005E-2</v>
      </c>
      <c r="C57" s="78">
        <v>3.8027000000000002</v>
      </c>
      <c r="D57" s="79"/>
      <c r="E57" s="91">
        <f t="shared" si="1"/>
        <v>2.2599000000000001E-2</v>
      </c>
      <c r="F57" s="45">
        <v>2.2599</v>
      </c>
      <c r="G57" s="45"/>
      <c r="H57" s="8">
        <f t="shared" si="2"/>
        <v>-1.5428000000000002</v>
      </c>
      <c r="N57" s="179"/>
      <c r="O57" s="179"/>
      <c r="P57" s="19"/>
      <c r="Q57" s="46"/>
      <c r="R57" s="46"/>
    </row>
    <row r="58" spans="1:18" ht="13.2" x14ac:dyDescent="0.25">
      <c r="A58" s="3">
        <v>37987</v>
      </c>
      <c r="B58" s="91">
        <f t="shared" si="0"/>
        <v>3.7751E-2</v>
      </c>
      <c r="C58" s="78">
        <v>3.7751000000000001</v>
      </c>
      <c r="D58" s="79"/>
      <c r="E58" s="91">
        <f t="shared" si="1"/>
        <v>2.3294000000000002E-2</v>
      </c>
      <c r="F58" s="45">
        <v>2.3294000000000001</v>
      </c>
      <c r="G58" s="45"/>
      <c r="H58" s="8">
        <f t="shared" si="2"/>
        <v>-1.4457</v>
      </c>
      <c r="N58" s="179"/>
      <c r="O58" s="179"/>
      <c r="P58" s="19"/>
      <c r="Q58" s="178"/>
      <c r="R58" s="178"/>
    </row>
    <row r="59" spans="1:18" ht="13.2" x14ac:dyDescent="0.25">
      <c r="A59" s="3">
        <v>38018</v>
      </c>
      <c r="B59" s="91">
        <f t="shared" si="0"/>
        <v>3.7118999999999992E-2</v>
      </c>
      <c r="C59" s="78">
        <v>3.7118999999999995</v>
      </c>
      <c r="D59" s="79"/>
      <c r="E59" s="91">
        <f t="shared" si="1"/>
        <v>2.4210000000000002E-2</v>
      </c>
      <c r="F59" s="45">
        <v>2.4210000000000003</v>
      </c>
      <c r="G59" s="45"/>
      <c r="H59" s="8">
        <f t="shared" si="2"/>
        <v>-1.2908999999999993</v>
      </c>
      <c r="N59" s="179"/>
      <c r="O59" s="179"/>
      <c r="P59" s="178"/>
      <c r="Q59" s="178"/>
      <c r="R59" s="178"/>
    </row>
    <row r="60" spans="1:18" ht="13.2" x14ac:dyDescent="0.25">
      <c r="A60" s="3">
        <v>38047</v>
      </c>
      <c r="B60" s="91">
        <f t="shared" si="0"/>
        <v>3.6308999999999994E-2</v>
      </c>
      <c r="C60" s="78">
        <v>3.6308999999999996</v>
      </c>
      <c r="D60" s="79"/>
      <c r="E60" s="91">
        <f t="shared" si="1"/>
        <v>2.5174999999999999E-2</v>
      </c>
      <c r="F60" s="45">
        <v>2.5175000000000001</v>
      </c>
      <c r="G60" s="45"/>
      <c r="H60" s="8">
        <f t="shared" si="2"/>
        <v>-1.1133999999999995</v>
      </c>
      <c r="N60" s="179"/>
      <c r="O60" s="179"/>
      <c r="P60" s="178"/>
      <c r="Q60" s="178"/>
      <c r="R60" s="178"/>
    </row>
    <row r="61" spans="1:18" ht="13.2" x14ac:dyDescent="0.25">
      <c r="A61" s="3">
        <v>38078</v>
      </c>
      <c r="B61" s="91">
        <f t="shared" si="0"/>
        <v>3.5733000000000008E-2</v>
      </c>
      <c r="C61" s="78">
        <v>3.5733000000000006</v>
      </c>
      <c r="D61" s="79"/>
      <c r="E61" s="91">
        <f t="shared" si="1"/>
        <v>2.5901999999999998E-2</v>
      </c>
      <c r="F61" s="45">
        <v>2.5901999999999998</v>
      </c>
      <c r="G61" s="45"/>
      <c r="H61" s="8">
        <f t="shared" si="2"/>
        <v>-0.98310000000000075</v>
      </c>
      <c r="N61" s="179"/>
      <c r="O61" s="179"/>
      <c r="P61" s="178"/>
      <c r="Q61" s="178"/>
      <c r="R61" s="178"/>
    </row>
    <row r="62" spans="1:18" ht="13.2" x14ac:dyDescent="0.25">
      <c r="A62" s="3">
        <v>38108</v>
      </c>
      <c r="B62" s="91">
        <f t="shared" si="0"/>
        <v>3.5457000000000002E-2</v>
      </c>
      <c r="C62" s="78">
        <v>3.5457000000000001</v>
      </c>
      <c r="D62" s="79"/>
      <c r="E62" s="91">
        <f t="shared" si="1"/>
        <v>2.6225000000000002E-2</v>
      </c>
      <c r="F62" s="45">
        <v>2.6225000000000001</v>
      </c>
      <c r="G62" s="45"/>
      <c r="H62" s="8">
        <f t="shared" si="2"/>
        <v>-0.92320000000000002</v>
      </c>
      <c r="N62" s="179"/>
      <c r="O62" s="179"/>
      <c r="P62" s="178"/>
      <c r="Q62" s="178"/>
      <c r="R62" s="178"/>
    </row>
    <row r="63" spans="1:18" ht="13.2" x14ac:dyDescent="0.25">
      <c r="A63" s="3">
        <v>38139</v>
      </c>
      <c r="B63" s="91">
        <f t="shared" si="0"/>
        <v>3.5210999999999999E-2</v>
      </c>
      <c r="C63" s="78">
        <v>3.5210999999999997</v>
      </c>
      <c r="D63" s="79"/>
      <c r="E63" s="91">
        <f t="shared" si="1"/>
        <v>2.6123000000000004E-2</v>
      </c>
      <c r="F63" s="45">
        <v>2.6123000000000003</v>
      </c>
      <c r="G63" s="45"/>
      <c r="H63" s="8">
        <f t="shared" si="2"/>
        <v>-0.90879999999999939</v>
      </c>
      <c r="N63" s="179"/>
      <c r="O63" s="179"/>
      <c r="P63" s="178"/>
      <c r="Q63" s="178"/>
      <c r="R63" s="178"/>
    </row>
    <row r="64" spans="1:18" ht="13.2" x14ac:dyDescent="0.25">
      <c r="A64" s="3">
        <v>38169</v>
      </c>
      <c r="B64" s="91">
        <f t="shared" si="0"/>
        <v>3.4879E-2</v>
      </c>
      <c r="C64" s="78">
        <v>3.4878999999999998</v>
      </c>
      <c r="D64" s="79"/>
      <c r="E64" s="91">
        <f t="shared" si="1"/>
        <v>2.5604000000000002E-2</v>
      </c>
      <c r="F64" s="45">
        <v>2.5604</v>
      </c>
      <c r="G64" s="45"/>
      <c r="H64" s="8">
        <f t="shared" si="2"/>
        <v>-0.92749999999999977</v>
      </c>
      <c r="N64" s="179"/>
      <c r="O64" s="179"/>
      <c r="P64" s="178"/>
      <c r="Q64" s="178"/>
      <c r="R64" s="178"/>
    </row>
    <row r="65" spans="1:18" ht="13.2" x14ac:dyDescent="0.25">
      <c r="A65" s="3">
        <v>38200</v>
      </c>
      <c r="B65" s="91">
        <f t="shared" si="0"/>
        <v>3.4583207520687741E-2</v>
      </c>
      <c r="C65" s="78">
        <v>3.458320752068774</v>
      </c>
      <c r="D65" s="79"/>
      <c r="E65" s="91">
        <f t="shared" si="1"/>
        <v>2.4670660378841466E-2</v>
      </c>
      <c r="F65" s="45">
        <v>2.4670660378841465</v>
      </c>
      <c r="G65" s="45"/>
      <c r="H65" s="8">
        <f t="shared" si="2"/>
        <v>-0.99125471418462752</v>
      </c>
      <c r="N65" s="178"/>
      <c r="O65" s="178"/>
      <c r="P65" s="178"/>
      <c r="Q65" s="178"/>
      <c r="R65" s="178"/>
    </row>
    <row r="66" spans="1:18" ht="13.2" x14ac:dyDescent="0.25">
      <c r="A66" s="3">
        <v>38231</v>
      </c>
      <c r="B66" s="91">
        <f t="shared" si="0"/>
        <v>3.4372042662066143E-2</v>
      </c>
      <c r="C66" s="78">
        <v>3.437204266206614</v>
      </c>
      <c r="D66" s="79"/>
      <c r="E66" s="91">
        <f t="shared" si="1"/>
        <v>2.3246815295134792E-2</v>
      </c>
      <c r="F66" s="45">
        <v>2.3246815295134793</v>
      </c>
      <c r="G66" s="45"/>
      <c r="H66" s="8">
        <f t="shared" si="2"/>
        <v>-1.1125227366931347</v>
      </c>
      <c r="N66" s="178"/>
      <c r="O66" s="178"/>
      <c r="P66" s="178"/>
      <c r="Q66" s="178"/>
      <c r="R66" s="178"/>
    </row>
    <row r="67" spans="1:18" x14ac:dyDescent="0.2">
      <c r="A67" s="3">
        <v>38261</v>
      </c>
      <c r="B67" s="91">
        <f t="shared" si="0"/>
        <v>3.4118999999999997E-2</v>
      </c>
      <c r="C67" s="78">
        <v>3.4118999999999997</v>
      </c>
      <c r="D67" s="79"/>
      <c r="E67" s="91">
        <f t="shared" si="1"/>
        <v>2.1645999999999995E-2</v>
      </c>
      <c r="F67" s="45">
        <v>2.1645999999999996</v>
      </c>
      <c r="G67" s="45"/>
      <c r="H67" s="8">
        <f t="shared" si="2"/>
        <v>-1.2473000000000001</v>
      </c>
    </row>
    <row r="68" spans="1:18" x14ac:dyDescent="0.2">
      <c r="A68" s="3">
        <v>38292</v>
      </c>
      <c r="B68" s="91">
        <f t="shared" si="0"/>
        <v>3.3527846184632039E-2</v>
      </c>
      <c r="C68" s="78">
        <v>3.352784618463204</v>
      </c>
      <c r="D68" s="79"/>
      <c r="E68" s="91">
        <f t="shared" si="1"/>
        <v>2.0164257564652024E-2</v>
      </c>
      <c r="F68" s="45">
        <v>2.0164257564652024</v>
      </c>
      <c r="G68" s="45"/>
      <c r="H68" s="8">
        <f t="shared" si="2"/>
        <v>-1.3363588619980016</v>
      </c>
    </row>
    <row r="69" spans="1:18" x14ac:dyDescent="0.2">
      <c r="A69" s="3">
        <v>38322</v>
      </c>
      <c r="B69" s="91">
        <f t="shared" si="0"/>
        <v>3.2317395805826037E-2</v>
      </c>
      <c r="C69" s="78">
        <v>3.2317395805826039</v>
      </c>
      <c r="D69" s="79"/>
      <c r="E69" s="91">
        <f t="shared" si="1"/>
        <v>1.9372628715760908E-2</v>
      </c>
      <c r="F69" s="45">
        <v>1.9372628715760907</v>
      </c>
      <c r="G69" s="45"/>
      <c r="H69" s="8">
        <f t="shared" si="2"/>
        <v>-1.2944767090065132</v>
      </c>
    </row>
    <row r="70" spans="1:18" x14ac:dyDescent="0.2">
      <c r="A70" s="3">
        <v>38353</v>
      </c>
      <c r="B70" s="91">
        <f t="shared" si="0"/>
        <v>3.0570987818974795E-2</v>
      </c>
      <c r="C70" s="78">
        <v>3.0570987818974795</v>
      </c>
      <c r="D70" s="79"/>
      <c r="E70" s="91">
        <f t="shared" si="1"/>
        <v>1.9472419385032781E-2</v>
      </c>
      <c r="F70" s="45">
        <v>1.947241938503278</v>
      </c>
      <c r="G70" s="45"/>
      <c r="H70" s="8">
        <f t="shared" si="2"/>
        <v>-1.1098568433942015</v>
      </c>
    </row>
    <row r="71" spans="1:18" x14ac:dyDescent="0.2">
      <c r="A71" s="3">
        <v>38384</v>
      </c>
      <c r="B71" s="91">
        <f t="shared" ref="B71:B108" si="3">C71/100</f>
        <v>2.8510057972979203E-2</v>
      </c>
      <c r="C71" s="78">
        <v>2.8510057972979204</v>
      </c>
      <c r="D71" s="79"/>
      <c r="E71" s="91">
        <f t="shared" ref="E71:E108" si="4">F71/100</f>
        <v>2.0284078492505839E-2</v>
      </c>
      <c r="F71" s="45">
        <v>2.0284078492505837</v>
      </c>
      <c r="G71" s="45"/>
      <c r="H71" s="8">
        <f t="shared" si="2"/>
        <v>-0.82259794804733666</v>
      </c>
    </row>
    <row r="72" spans="1:18" x14ac:dyDescent="0.2">
      <c r="A72" s="3">
        <v>38412</v>
      </c>
      <c r="B72" s="91">
        <f t="shared" si="3"/>
        <v>2.652334398218768E-2</v>
      </c>
      <c r="C72" s="78">
        <v>2.6523343982187679</v>
      </c>
      <c r="D72" s="79"/>
      <c r="E72" s="91">
        <f t="shared" si="4"/>
        <v>2.1677539229048571E-2</v>
      </c>
      <c r="F72" s="45">
        <v>2.1677539229048572</v>
      </c>
      <c r="G72" s="45"/>
      <c r="H72" s="8">
        <f t="shared" si="2"/>
        <v>-0.48458047531391069</v>
      </c>
    </row>
    <row r="73" spans="1:18" x14ac:dyDescent="0.2">
      <c r="A73" s="3">
        <v>38443</v>
      </c>
      <c r="B73" s="91">
        <f t="shared" si="3"/>
        <v>2.4953656233943446E-2</v>
      </c>
      <c r="C73" s="78">
        <v>2.4953656233943446</v>
      </c>
      <c r="D73" s="79"/>
      <c r="E73" s="91">
        <f t="shared" si="4"/>
        <v>2.3259668118281313E-2</v>
      </c>
      <c r="F73" s="45">
        <v>2.3259668118281311</v>
      </c>
      <c r="G73" s="45"/>
      <c r="H73" s="8">
        <f t="shared" si="2"/>
        <v>-0.1693988115662135</v>
      </c>
    </row>
    <row r="74" spans="1:18" x14ac:dyDescent="0.2">
      <c r="A74" s="3">
        <v>38473</v>
      </c>
      <c r="B74" s="91">
        <f t="shared" si="3"/>
        <v>2.400755654056292E-2</v>
      </c>
      <c r="C74" s="78">
        <v>2.400755654056292</v>
      </c>
      <c r="D74" s="79"/>
      <c r="E74" s="91">
        <f t="shared" si="4"/>
        <v>2.461665368246202E-2</v>
      </c>
      <c r="F74" s="45">
        <v>2.461665368246202</v>
      </c>
      <c r="G74" s="45"/>
      <c r="H74" s="8">
        <f t="shared" si="2"/>
        <v>6.090971418990998E-2</v>
      </c>
    </row>
    <row r="75" spans="1:18" x14ac:dyDescent="0.2">
      <c r="A75" s="3">
        <v>38504</v>
      </c>
      <c r="B75" s="91">
        <f t="shared" si="3"/>
        <v>2.3737265871883226E-2</v>
      </c>
      <c r="C75" s="78">
        <v>2.3737265871883224</v>
      </c>
      <c r="D75" s="79"/>
      <c r="E75" s="91">
        <f t="shared" si="4"/>
        <v>2.5543198284986329E-2</v>
      </c>
      <c r="F75" s="45">
        <v>2.5543198284986328</v>
      </c>
      <c r="G75" s="45"/>
      <c r="H75" s="8">
        <f t="shared" si="2"/>
        <v>0.1805932413103104</v>
      </c>
    </row>
    <row r="76" spans="1:18" x14ac:dyDescent="0.2">
      <c r="A76" s="3">
        <v>38534</v>
      </c>
      <c r="B76" s="91">
        <f t="shared" si="3"/>
        <v>2.3668033327677036E-2</v>
      </c>
      <c r="C76" s="78">
        <v>2.3668033327677036</v>
      </c>
      <c r="D76" s="79"/>
      <c r="E76" s="91">
        <f t="shared" si="4"/>
        <v>2.5901938119941327E-2</v>
      </c>
      <c r="F76" s="45">
        <v>2.5901938119941326</v>
      </c>
      <c r="G76" s="45"/>
      <c r="H76" s="8">
        <f t="shared" si="2"/>
        <v>0.22339047922642896</v>
      </c>
    </row>
    <row r="77" spans="1:18" x14ac:dyDescent="0.2">
      <c r="A77" s="3">
        <v>38565</v>
      </c>
      <c r="B77" s="91">
        <f t="shared" si="3"/>
        <v>2.3308249460559899E-2</v>
      </c>
      <c r="C77" s="78">
        <v>2.3308249460559898</v>
      </c>
      <c r="D77" s="79"/>
      <c r="E77" s="91">
        <f t="shared" si="4"/>
        <v>2.5917770021542875E-2</v>
      </c>
      <c r="F77" s="45">
        <v>2.5917770021542874</v>
      </c>
      <c r="G77" s="45"/>
      <c r="H77" s="8">
        <f t="shared" si="2"/>
        <v>0.26095205609829764</v>
      </c>
    </row>
    <row r="78" spans="1:18" x14ac:dyDescent="0.2">
      <c r="A78" s="3">
        <v>38596</v>
      </c>
      <c r="B78" s="91">
        <f t="shared" si="3"/>
        <v>2.2621167499447422E-2</v>
      </c>
      <c r="C78" s="78">
        <v>2.2621167499447421</v>
      </c>
      <c r="D78" s="79"/>
      <c r="E78" s="91">
        <f t="shared" si="4"/>
        <v>2.5776506091030427E-2</v>
      </c>
      <c r="F78" s="45">
        <v>2.5776506091030429</v>
      </c>
      <c r="G78" s="45"/>
      <c r="H78" s="8">
        <f t="shared" si="2"/>
        <v>0.31553385915830079</v>
      </c>
    </row>
    <row r="79" spans="1:18" x14ac:dyDescent="0.2">
      <c r="A79" s="3">
        <v>38626</v>
      </c>
      <c r="B79" s="91">
        <f t="shared" si="3"/>
        <v>2.1780314655000906E-2</v>
      </c>
      <c r="C79" s="78">
        <v>2.1780314655000907</v>
      </c>
      <c r="D79" s="79"/>
      <c r="E79" s="91">
        <f t="shared" si="4"/>
        <v>2.5572023262575218E-2</v>
      </c>
      <c r="F79" s="45">
        <v>2.5572023262575216</v>
      </c>
      <c r="G79" s="45"/>
      <c r="H79" s="8">
        <f t="shared" si="2"/>
        <v>0.37917086075743089</v>
      </c>
    </row>
    <row r="80" spans="1:18" x14ac:dyDescent="0.2">
      <c r="A80" s="3">
        <v>38657</v>
      </c>
      <c r="B80" s="91">
        <f t="shared" si="3"/>
        <v>2.0938122617337122E-2</v>
      </c>
      <c r="C80" s="78">
        <v>2.0938122617337123</v>
      </c>
      <c r="D80" s="79"/>
      <c r="E80" s="91">
        <f t="shared" si="4"/>
        <v>2.5275542489659152E-2</v>
      </c>
      <c r="F80" s="45">
        <v>2.5275542489659153</v>
      </c>
      <c r="G80" s="45"/>
      <c r="H80" s="8">
        <f t="shared" si="2"/>
        <v>0.43374198723220303</v>
      </c>
      <c r="L80" s="107"/>
    </row>
    <row r="81" spans="1:10" x14ac:dyDescent="0.2">
      <c r="A81" s="3">
        <v>38687</v>
      </c>
      <c r="B81" s="91">
        <f t="shared" si="3"/>
        <v>2.0115197136628144E-2</v>
      </c>
      <c r="C81" s="78">
        <v>2.0115197136628145</v>
      </c>
      <c r="D81" s="79"/>
      <c r="E81" s="91">
        <f t="shared" si="4"/>
        <v>2.4953047792389257E-2</v>
      </c>
      <c r="F81" s="45">
        <v>2.4953047792389258</v>
      </c>
      <c r="G81" s="45"/>
      <c r="H81" s="8">
        <f t="shared" si="2"/>
        <v>0.48378506557611134</v>
      </c>
    </row>
    <row r="82" spans="1:10" x14ac:dyDescent="0.2">
      <c r="A82" s="3">
        <v>38718</v>
      </c>
      <c r="B82" s="91">
        <f t="shared" si="3"/>
        <v>1.9288610043398203E-2</v>
      </c>
      <c r="C82" s="78">
        <v>1.9288610043398202</v>
      </c>
      <c r="D82" s="79"/>
      <c r="E82" s="91">
        <f t="shared" si="4"/>
        <v>2.453971512536993E-2</v>
      </c>
      <c r="F82" s="45">
        <v>2.453971512536993</v>
      </c>
      <c r="G82" s="45"/>
      <c r="H82" s="8">
        <f t="shared" si="2"/>
        <v>0.52511050819717275</v>
      </c>
    </row>
    <row r="83" spans="1:10" x14ac:dyDescent="0.2">
      <c r="A83" s="3">
        <v>38749</v>
      </c>
      <c r="B83" s="91">
        <f t="shared" si="3"/>
        <v>1.8478031225776115E-2</v>
      </c>
      <c r="C83" s="78">
        <v>1.8478031225776115</v>
      </c>
      <c r="D83" s="79"/>
      <c r="E83" s="91">
        <f t="shared" si="4"/>
        <v>2.4063213892309837E-2</v>
      </c>
      <c r="F83" s="45">
        <v>2.4063213892309836</v>
      </c>
      <c r="G83" s="45"/>
      <c r="H83" s="8">
        <f t="shared" si="2"/>
        <v>0.55851826665337212</v>
      </c>
    </row>
    <row r="84" spans="1:10" x14ac:dyDescent="0.2">
      <c r="A84" s="3">
        <v>38777</v>
      </c>
      <c r="B84" s="91">
        <f t="shared" si="3"/>
        <v>1.7800373411169596E-2</v>
      </c>
      <c r="C84" s="78">
        <v>1.7800373411169597</v>
      </c>
      <c r="D84" s="79"/>
      <c r="E84" s="91">
        <f t="shared" si="4"/>
        <v>2.3883954704725291E-2</v>
      </c>
      <c r="F84" s="45">
        <v>2.388395470472529</v>
      </c>
      <c r="G84" s="45"/>
      <c r="H84" s="8">
        <f t="shared" si="2"/>
        <v>0.60835812935556932</v>
      </c>
    </row>
    <row r="85" spans="1:10" x14ac:dyDescent="0.2">
      <c r="A85" s="3">
        <v>38808</v>
      </c>
      <c r="B85" s="91">
        <f t="shared" si="3"/>
        <v>1.7313635224179069E-2</v>
      </c>
      <c r="C85" s="78">
        <v>1.7313635224179069</v>
      </c>
      <c r="D85" s="79"/>
      <c r="E85" s="91">
        <f t="shared" si="4"/>
        <v>2.4118278921997246E-2</v>
      </c>
      <c r="F85" s="45">
        <v>2.4118278921997245</v>
      </c>
      <c r="G85" s="45"/>
      <c r="H85" s="8">
        <f t="shared" si="2"/>
        <v>0.68046436978181757</v>
      </c>
    </row>
    <row r="86" spans="1:10" x14ac:dyDescent="0.2">
      <c r="A86" s="3">
        <v>38838</v>
      </c>
      <c r="B86" s="91">
        <f t="shared" si="3"/>
        <v>1.6998785551950012E-2</v>
      </c>
      <c r="C86" s="78">
        <v>1.6998785551950011</v>
      </c>
      <c r="D86" s="79"/>
      <c r="E86" s="91">
        <f t="shared" si="4"/>
        <v>2.4499447252136083E-2</v>
      </c>
      <c r="F86" s="45">
        <v>2.4499447252136082</v>
      </c>
      <c r="G86" s="45"/>
      <c r="H86" s="8">
        <f t="shared" si="2"/>
        <v>0.75006617001860709</v>
      </c>
    </row>
    <row r="87" spans="1:10" x14ac:dyDescent="0.2">
      <c r="A87" s="3">
        <v>38869</v>
      </c>
      <c r="B87" s="91">
        <f t="shared" si="3"/>
        <v>1.6640238081094102E-2</v>
      </c>
      <c r="C87" s="78">
        <v>1.6640238081094103</v>
      </c>
      <c r="D87" s="79"/>
      <c r="E87" s="91">
        <f t="shared" si="4"/>
        <v>2.4676917017882341E-2</v>
      </c>
      <c r="F87" s="45">
        <v>2.467691701788234</v>
      </c>
      <c r="G87" s="45"/>
      <c r="H87" s="8">
        <f t="shared" si="2"/>
        <v>0.80366789367882374</v>
      </c>
    </row>
    <row r="88" spans="1:10" x14ac:dyDescent="0.2">
      <c r="A88" s="3">
        <v>38899</v>
      </c>
      <c r="B88" s="91">
        <f t="shared" si="3"/>
        <v>1.6261063844784131E-2</v>
      </c>
      <c r="C88" s="78">
        <v>1.6261063844784129</v>
      </c>
      <c r="D88" s="79"/>
      <c r="E88" s="91">
        <f t="shared" si="4"/>
        <v>2.516672290070765E-2</v>
      </c>
      <c r="F88" s="45">
        <v>2.516672290070765</v>
      </c>
      <c r="G88" s="45"/>
      <c r="H88" s="8">
        <f t="shared" si="2"/>
        <v>0.89056590559235205</v>
      </c>
    </row>
    <row r="89" spans="1:10" x14ac:dyDescent="0.2">
      <c r="A89" s="3">
        <v>38930</v>
      </c>
      <c r="B89" s="91">
        <f t="shared" si="3"/>
        <v>1.5919347129467694E-2</v>
      </c>
      <c r="C89" s="78">
        <v>1.5919347129467694</v>
      </c>
      <c r="D89" s="79"/>
      <c r="E89" s="91">
        <f t="shared" si="4"/>
        <v>2.6394072690437718E-2</v>
      </c>
      <c r="F89" s="45">
        <v>2.639407269043772</v>
      </c>
      <c r="G89" s="45"/>
      <c r="H89" s="8">
        <f t="shared" si="2"/>
        <v>1.0474725560970026</v>
      </c>
    </row>
    <row r="90" spans="1:10" x14ac:dyDescent="0.2">
      <c r="A90" s="3">
        <v>38961</v>
      </c>
      <c r="B90" s="91">
        <f t="shared" si="3"/>
        <v>1.5595165988062027E-2</v>
      </c>
      <c r="C90" s="78">
        <v>1.5595165988062027</v>
      </c>
      <c r="D90" s="79"/>
      <c r="E90" s="91">
        <f t="shared" si="4"/>
        <v>2.8089153446806674E-2</v>
      </c>
      <c r="F90" s="45">
        <v>2.8089153446806674</v>
      </c>
      <c r="G90" s="45"/>
      <c r="H90" s="8">
        <f t="shared" si="2"/>
        <v>1.2493987458744646</v>
      </c>
    </row>
    <row r="91" spans="1:10" x14ac:dyDescent="0.2">
      <c r="A91" s="3">
        <v>38991</v>
      </c>
      <c r="B91" s="91">
        <f t="shared" si="3"/>
        <v>1.5133932544825555E-2</v>
      </c>
      <c r="C91" s="78">
        <v>1.5133932544825555</v>
      </c>
      <c r="D91" s="79"/>
      <c r="E91" s="91">
        <f t="shared" si="4"/>
        <v>2.956579907659183E-2</v>
      </c>
      <c r="F91" s="45">
        <v>2.956579907659183</v>
      </c>
      <c r="G91" s="45"/>
      <c r="H91" s="8">
        <f t="shared" si="2"/>
        <v>1.4431866531766275</v>
      </c>
    </row>
    <row r="92" spans="1:10" x14ac:dyDescent="0.2">
      <c r="A92" s="3">
        <v>39022</v>
      </c>
      <c r="B92" s="91">
        <f t="shared" si="3"/>
        <v>1.4512335753577315E-2</v>
      </c>
      <c r="C92" s="78">
        <v>1.4512335753577315</v>
      </c>
      <c r="D92" s="79"/>
      <c r="E92" s="91">
        <f t="shared" si="4"/>
        <v>3.0335283803395251E-2</v>
      </c>
      <c r="F92" s="45">
        <v>3.0335283803395252</v>
      </c>
      <c r="G92" s="45"/>
      <c r="H92" s="8">
        <f t="shared" si="2"/>
        <v>1.5822948049817938</v>
      </c>
    </row>
    <row r="93" spans="1:10" x14ac:dyDescent="0.2">
      <c r="A93" s="3">
        <v>39052</v>
      </c>
      <c r="B93" s="91">
        <f t="shared" si="3"/>
        <v>1.3829308242436878E-2</v>
      </c>
      <c r="C93" s="78">
        <v>1.3829308242436877</v>
      </c>
      <c r="D93" s="78"/>
      <c r="E93" s="91">
        <f t="shared" si="4"/>
        <v>3.0133529502673503E-2</v>
      </c>
      <c r="F93" s="45">
        <v>3.0133529502673504</v>
      </c>
      <c r="G93" s="77"/>
      <c r="H93" s="8">
        <f t="shared" si="2"/>
        <v>1.6304221260236627</v>
      </c>
    </row>
    <row r="94" spans="1:10" x14ac:dyDescent="0.2">
      <c r="A94" s="3">
        <v>39083</v>
      </c>
      <c r="B94" s="91">
        <f t="shared" si="3"/>
        <v>1.319967840307556E-2</v>
      </c>
      <c r="C94" s="78">
        <v>1.3199678403075561</v>
      </c>
      <c r="D94" s="78"/>
      <c r="E94" s="91">
        <f t="shared" si="4"/>
        <v>2.8942374157161912E-2</v>
      </c>
      <c r="F94" s="45">
        <v>2.8942374157161912</v>
      </c>
      <c r="G94" s="77"/>
      <c r="H94" s="8">
        <f t="shared" si="2"/>
        <v>1.5742695754086351</v>
      </c>
    </row>
    <row r="95" spans="1:10" x14ac:dyDescent="0.2">
      <c r="A95" s="3">
        <v>39114</v>
      </c>
      <c r="B95" s="91">
        <f t="shared" si="3"/>
        <v>1.2819603416210711E-2</v>
      </c>
      <c r="C95" s="78">
        <v>1.281960341621071</v>
      </c>
      <c r="D95" s="78"/>
      <c r="E95" s="91">
        <f t="shared" si="4"/>
        <v>2.7090214421008892E-2</v>
      </c>
      <c r="F95" s="45">
        <v>2.7090214421008891</v>
      </c>
      <c r="G95" s="77"/>
      <c r="H95" s="8">
        <f t="shared" si="2"/>
        <v>1.4270611004798182</v>
      </c>
      <c r="I95" s="7"/>
      <c r="J95" s="7"/>
    </row>
    <row r="96" spans="1:10" x14ac:dyDescent="0.2">
      <c r="A96" s="3">
        <v>39142</v>
      </c>
      <c r="B96" s="91">
        <f t="shared" si="3"/>
        <v>1.2866341861964906E-2</v>
      </c>
      <c r="C96" s="78">
        <v>1.2866341861964905</v>
      </c>
      <c r="D96" s="78"/>
      <c r="E96" s="91">
        <f t="shared" si="4"/>
        <v>2.5194784318326065E-2</v>
      </c>
      <c r="F96" s="45">
        <v>2.5194784318326064</v>
      </c>
      <c r="G96" s="77"/>
      <c r="H96" s="8">
        <f t="shared" si="2"/>
        <v>1.2328442456361159</v>
      </c>
    </row>
    <row r="97" spans="1:10" x14ac:dyDescent="0.2">
      <c r="A97" s="3">
        <v>39173</v>
      </c>
      <c r="B97" s="91">
        <f t="shared" si="3"/>
        <v>1.3178222960247945E-2</v>
      </c>
      <c r="C97" s="78">
        <v>1.3178222960247945</v>
      </c>
      <c r="D97" s="78"/>
      <c r="E97" s="91">
        <f t="shared" si="4"/>
        <v>2.4044648243773347E-2</v>
      </c>
      <c r="F97" s="45">
        <v>2.4044648243773348</v>
      </c>
      <c r="G97" s="77"/>
      <c r="H97" s="8">
        <f t="shared" si="2"/>
        <v>1.0866425283525403</v>
      </c>
    </row>
    <row r="98" spans="1:10" x14ac:dyDescent="0.2">
      <c r="A98" s="3">
        <v>39203</v>
      </c>
      <c r="B98" s="91">
        <f t="shared" si="3"/>
        <v>1.3688434251710815E-2</v>
      </c>
      <c r="C98" s="78">
        <v>1.3688434251710815</v>
      </c>
      <c r="D98" s="78"/>
      <c r="E98" s="91">
        <f t="shared" si="4"/>
        <v>2.4036108312705116E-2</v>
      </c>
      <c r="F98" s="45">
        <v>2.4036108312705116</v>
      </c>
      <c r="G98" s="77"/>
      <c r="H98" s="8">
        <f t="shared" si="2"/>
        <v>1.0347674060994301</v>
      </c>
    </row>
    <row r="99" spans="1:10" x14ac:dyDescent="0.2">
      <c r="A99" s="3">
        <v>39234</v>
      </c>
      <c r="B99" s="91">
        <f t="shared" si="3"/>
        <v>1.4162818334149469E-2</v>
      </c>
      <c r="C99" s="78">
        <v>1.416281833414947</v>
      </c>
      <c r="D99" s="78"/>
      <c r="E99" s="91">
        <f t="shared" si="4"/>
        <v>2.4638474842122216E-2</v>
      </c>
      <c r="F99" s="45">
        <v>2.4638474842122218</v>
      </c>
      <c r="G99" s="77"/>
      <c r="H99" s="8">
        <f t="shared" si="2"/>
        <v>1.0475656507972748</v>
      </c>
    </row>
    <row r="100" spans="1:10" x14ac:dyDescent="0.2">
      <c r="A100" s="3">
        <v>39264</v>
      </c>
      <c r="B100" s="91">
        <f t="shared" si="3"/>
        <v>1.4381653826692764E-2</v>
      </c>
      <c r="C100" s="78">
        <v>1.4381653826692764</v>
      </c>
      <c r="D100" s="78"/>
      <c r="E100" s="91">
        <f t="shared" si="4"/>
        <v>2.4923037193382437E-2</v>
      </c>
      <c r="F100" s="45">
        <v>2.4923037193382438</v>
      </c>
      <c r="G100" s="77"/>
      <c r="H100" s="8">
        <f t="shared" si="2"/>
        <v>1.0541383366689674</v>
      </c>
    </row>
    <row r="101" spans="1:10" x14ac:dyDescent="0.2">
      <c r="A101" s="3">
        <v>39295</v>
      </c>
      <c r="B101" s="91">
        <f t="shared" si="3"/>
        <v>1.4381553452320521E-2</v>
      </c>
      <c r="C101" s="78">
        <v>1.4381553452320521</v>
      </c>
      <c r="D101" s="78"/>
      <c r="E101" s="91">
        <f t="shared" si="4"/>
        <v>2.4383714932243575E-2</v>
      </c>
      <c r="F101" s="45">
        <v>2.4383714932243574</v>
      </c>
      <c r="G101" s="77"/>
      <c r="H101" s="8">
        <f t="shared" si="2"/>
        <v>1.0002161479923053</v>
      </c>
    </row>
    <row r="102" spans="1:10" x14ac:dyDescent="0.2">
      <c r="A102" s="3">
        <v>39326</v>
      </c>
      <c r="B102" s="91">
        <f t="shared" si="3"/>
        <v>1.4368651746363785E-2</v>
      </c>
      <c r="C102" s="78">
        <v>1.4368651746363785</v>
      </c>
      <c r="D102" s="78"/>
      <c r="E102" s="91">
        <f t="shared" si="4"/>
        <v>2.3312673744667733E-2</v>
      </c>
      <c r="F102" s="45">
        <v>2.3312673744667731</v>
      </c>
      <c r="G102" s="77"/>
      <c r="H102" s="8">
        <f t="shared" si="2"/>
        <v>0.8944021998303946</v>
      </c>
    </row>
    <row r="103" spans="1:10" x14ac:dyDescent="0.2">
      <c r="A103" s="3">
        <v>39356</v>
      </c>
      <c r="B103" s="91">
        <f t="shared" si="3"/>
        <v>1.4265075810386316E-2</v>
      </c>
      <c r="C103" s="78">
        <v>1.4265075810386316</v>
      </c>
      <c r="D103" s="78"/>
      <c r="E103" s="91">
        <f t="shared" si="4"/>
        <v>2.2187908950078241E-2</v>
      </c>
      <c r="F103" s="45">
        <v>2.2187908950078241</v>
      </c>
      <c r="G103" s="77"/>
      <c r="H103" s="8">
        <f t="shared" si="2"/>
        <v>0.79228331396919249</v>
      </c>
    </row>
    <row r="104" spans="1:10" x14ac:dyDescent="0.2">
      <c r="A104" s="3">
        <v>39387</v>
      </c>
      <c r="B104" s="91">
        <f t="shared" si="3"/>
        <v>1.3923601399670107E-2</v>
      </c>
      <c r="C104" s="78">
        <v>1.3923601399670107</v>
      </c>
      <c r="D104" s="78"/>
      <c r="E104" s="91">
        <f t="shared" si="4"/>
        <v>2.1255687069227869E-2</v>
      </c>
      <c r="F104" s="45">
        <v>2.1255687069227869</v>
      </c>
      <c r="G104" s="77"/>
      <c r="H104" s="8">
        <f t="shared" si="2"/>
        <v>0.73320856695577619</v>
      </c>
    </row>
    <row r="105" spans="1:10" x14ac:dyDescent="0.2">
      <c r="A105" s="3">
        <v>39417</v>
      </c>
      <c r="B105" s="91">
        <f t="shared" si="3"/>
        <v>1.325115326774187E-2</v>
      </c>
      <c r="C105" s="78">
        <v>1.3251153267741871</v>
      </c>
      <c r="D105" s="78"/>
      <c r="E105" s="91">
        <f t="shared" si="4"/>
        <v>2.0632133268345943E-2</v>
      </c>
      <c r="F105" s="45">
        <v>2.0632133268345942</v>
      </c>
      <c r="G105" s="77"/>
      <c r="H105" s="8">
        <f t="shared" si="2"/>
        <v>0.73809800006040716</v>
      </c>
    </row>
    <row r="106" spans="1:10" x14ac:dyDescent="0.2">
      <c r="A106" s="3">
        <v>39448</v>
      </c>
      <c r="B106" s="91">
        <f t="shared" si="3"/>
        <v>1.2255163837187026E-2</v>
      </c>
      <c r="C106" s="78">
        <v>1.2255163837187026</v>
      </c>
      <c r="D106" s="78"/>
      <c r="E106" s="91">
        <f t="shared" si="4"/>
        <v>2.0560645708465723E-2</v>
      </c>
      <c r="F106" s="45">
        <v>2.0560645708465723</v>
      </c>
      <c r="G106" s="77"/>
      <c r="H106" s="8">
        <f t="shared" si="2"/>
        <v>0.83054818712786971</v>
      </c>
    </row>
    <row r="107" spans="1:10" x14ac:dyDescent="0.2">
      <c r="A107" s="3">
        <v>39479</v>
      </c>
      <c r="B107" s="91">
        <f t="shared" si="3"/>
        <v>1.1098329009229781E-2</v>
      </c>
      <c r="C107" s="78">
        <v>1.1098329009229781</v>
      </c>
      <c r="D107" s="78"/>
      <c r="E107" s="91">
        <f t="shared" si="4"/>
        <v>2.0954289946653583E-2</v>
      </c>
      <c r="F107" s="45">
        <v>2.0954289946653581</v>
      </c>
      <c r="G107" s="77"/>
      <c r="H107" s="8">
        <f t="shared" ref="H107:H155" si="5">F107-C107</f>
        <v>0.98559609374238</v>
      </c>
    </row>
    <row r="108" spans="1:10" x14ac:dyDescent="0.2">
      <c r="A108" s="3">
        <v>39508</v>
      </c>
      <c r="B108" s="91">
        <f t="shared" si="3"/>
        <v>1.0173831614908034E-2</v>
      </c>
      <c r="C108" s="78">
        <v>1.0173831614908033</v>
      </c>
      <c r="D108" s="78"/>
      <c r="E108" s="91">
        <f t="shared" si="4"/>
        <v>2.1527518726856279E-2</v>
      </c>
      <c r="F108" s="45">
        <v>2.1527518726856281</v>
      </c>
      <c r="G108" s="77"/>
      <c r="H108" s="8">
        <f t="shared" si="5"/>
        <v>1.1353687111948247</v>
      </c>
    </row>
    <row r="109" spans="1:10" x14ac:dyDescent="0.2">
      <c r="A109" s="3">
        <v>39539</v>
      </c>
      <c r="B109" s="91">
        <f>C109/100</f>
        <v>9.8446395228243225E-3</v>
      </c>
      <c r="C109" s="78">
        <v>0.98446395228243233</v>
      </c>
      <c r="D109" s="78"/>
      <c r="E109" s="91">
        <f>F109/100</f>
        <v>2.2066394016160128E-2</v>
      </c>
      <c r="F109" s="45">
        <v>2.2066394016160129</v>
      </c>
      <c r="G109" s="77"/>
      <c r="H109" s="8">
        <f t="shared" si="5"/>
        <v>1.2221754493335806</v>
      </c>
    </row>
    <row r="110" spans="1:10" x14ac:dyDescent="0.2">
      <c r="A110" s="3">
        <v>39569</v>
      </c>
      <c r="B110" s="91">
        <f>C110/100</f>
        <v>1.0172092249332269E-2</v>
      </c>
      <c r="C110" s="78">
        <v>1.017209224933227</v>
      </c>
      <c r="D110" s="78"/>
      <c r="E110" s="91">
        <f>F110/100</f>
        <v>2.2208654085665174E-2</v>
      </c>
      <c r="F110" s="45">
        <v>2.2208654085665174</v>
      </c>
      <c r="G110" s="77"/>
      <c r="H110" s="8">
        <f t="shared" si="5"/>
        <v>1.2036561836332904</v>
      </c>
      <c r="J110" s="48"/>
    </row>
    <row r="111" spans="1:10" x14ac:dyDescent="0.2">
      <c r="A111" s="3">
        <v>39600</v>
      </c>
      <c r="B111" s="91">
        <f>C111/100</f>
        <v>1.0873395208658527E-2</v>
      </c>
      <c r="C111" s="78">
        <v>1.0873395208658527</v>
      </c>
      <c r="D111" s="78"/>
      <c r="E111" s="91">
        <f>F111/100</f>
        <v>2.1807543715826511E-2</v>
      </c>
      <c r="F111" s="45">
        <v>2.1807543715826512</v>
      </c>
      <c r="G111" s="77"/>
      <c r="H111" s="8">
        <f t="shared" si="5"/>
        <v>1.0934148507167984</v>
      </c>
      <c r="J111" s="48"/>
    </row>
    <row r="112" spans="1:10" x14ac:dyDescent="0.2">
      <c r="A112" s="3">
        <v>39630</v>
      </c>
      <c r="B112" s="91">
        <f>C112/100</f>
        <v>1.1609944501750669E-2</v>
      </c>
      <c r="C112" s="78">
        <v>1.1609944501750669</v>
      </c>
      <c r="D112" s="78"/>
      <c r="E112" s="91">
        <f>F112/100</f>
        <v>2.0853003041381143E-2</v>
      </c>
      <c r="F112" s="45">
        <v>2.0853003041381144</v>
      </c>
      <c r="G112" s="77"/>
      <c r="H112" s="8">
        <f t="shared" si="5"/>
        <v>0.92430585396304754</v>
      </c>
      <c r="J112" s="49"/>
    </row>
    <row r="113" spans="1:10" x14ac:dyDescent="0.2">
      <c r="A113" s="3">
        <v>39661</v>
      </c>
      <c r="B113" s="91">
        <f>C113/100</f>
        <v>1.1990178220645535E-2</v>
      </c>
      <c r="C113" s="78">
        <v>1.1990178220645535</v>
      </c>
      <c r="D113" s="78"/>
      <c r="E113" s="91">
        <f>F113/100</f>
        <v>1.9746512015382679E-2</v>
      </c>
      <c r="F113" s="45">
        <v>1.9746512015382678</v>
      </c>
      <c r="G113" s="77"/>
      <c r="H113" s="8">
        <f t="shared" si="5"/>
        <v>0.77563337947371425</v>
      </c>
      <c r="J113" s="49"/>
    </row>
    <row r="114" spans="1:10" x14ac:dyDescent="0.2">
      <c r="A114" s="3">
        <v>39692</v>
      </c>
      <c r="B114" s="91">
        <f t="shared" ref="B114:B126" si="6">C114/100</f>
        <v>1.2055893268660215E-2</v>
      </c>
      <c r="C114" s="78">
        <v>1.2055893268660216</v>
      </c>
      <c r="D114" s="78"/>
      <c r="E114" s="91">
        <f t="shared" ref="E114:E132" si="7">F114/100</f>
        <v>1.8589082431167903E-2</v>
      </c>
      <c r="F114" s="45">
        <v>1.8589082431167903</v>
      </c>
      <c r="G114" s="77"/>
      <c r="H114" s="8">
        <f t="shared" si="5"/>
        <v>0.65331891625076866</v>
      </c>
      <c r="J114" s="49"/>
    </row>
    <row r="115" spans="1:10" x14ac:dyDescent="0.2">
      <c r="A115" s="3">
        <v>39722</v>
      </c>
      <c r="B115" s="91">
        <f t="shared" si="6"/>
        <v>1.2072462843782947E-2</v>
      </c>
      <c r="C115" s="78">
        <v>1.2072462843782947</v>
      </c>
      <c r="D115" s="78"/>
      <c r="E115" s="91">
        <f t="shared" si="7"/>
        <v>1.745447158405343E-2</v>
      </c>
      <c r="F115" s="45">
        <v>1.7454471584053428</v>
      </c>
      <c r="G115" s="77"/>
      <c r="H115" s="8">
        <f t="shared" si="5"/>
        <v>0.53820087402704808</v>
      </c>
      <c r="J115" s="49"/>
    </row>
    <row r="116" spans="1:10" x14ac:dyDescent="0.2">
      <c r="A116" s="3">
        <v>39753</v>
      </c>
      <c r="B116" s="91">
        <f t="shared" si="6"/>
        <v>1.2201239644132564E-2</v>
      </c>
      <c r="C116" s="78">
        <v>1.2201239644132564</v>
      </c>
      <c r="D116" s="78"/>
      <c r="E116" s="91">
        <f t="shared" si="7"/>
        <v>1.6666224420678971E-2</v>
      </c>
      <c r="F116" s="45">
        <v>1.666622442067897</v>
      </c>
      <c r="G116" s="77"/>
      <c r="H116" s="8">
        <f t="shared" si="5"/>
        <v>0.44649847765464057</v>
      </c>
      <c r="J116" s="49"/>
    </row>
    <row r="117" spans="1:10" x14ac:dyDescent="0.2">
      <c r="A117" s="3">
        <v>39783</v>
      </c>
      <c r="B117" s="91">
        <f t="shared" si="6"/>
        <v>1.2498601433137847E-2</v>
      </c>
      <c r="C117" s="78">
        <v>1.2498601433137846</v>
      </c>
      <c r="D117" s="78"/>
      <c r="E117" s="91">
        <f t="shared" si="7"/>
        <v>1.6573505097196291E-2</v>
      </c>
      <c r="F117" s="45">
        <v>1.6573505097196291</v>
      </c>
      <c r="G117" s="77"/>
      <c r="H117" s="8">
        <f t="shared" si="5"/>
        <v>0.40749036640584446</v>
      </c>
      <c r="J117" s="49"/>
    </row>
    <row r="118" spans="1:10" x14ac:dyDescent="0.2">
      <c r="A118" s="3">
        <v>39814</v>
      </c>
      <c r="B118" s="91">
        <f t="shared" si="6"/>
        <v>1.2991942156432559E-2</v>
      </c>
      <c r="C118" s="78">
        <v>1.2991942156432559</v>
      </c>
      <c r="D118" s="78"/>
      <c r="E118" s="91">
        <f t="shared" si="7"/>
        <v>1.6990384497041836E-2</v>
      </c>
      <c r="F118" s="45">
        <v>1.6990384497041837</v>
      </c>
      <c r="G118" s="77"/>
      <c r="H118" s="8">
        <f t="shared" si="5"/>
        <v>0.39984423406092784</v>
      </c>
      <c r="J118" s="8"/>
    </row>
    <row r="119" spans="1:10" x14ac:dyDescent="0.2">
      <c r="A119" s="3">
        <v>39845</v>
      </c>
      <c r="B119" s="91">
        <f t="shared" si="6"/>
        <v>1.3490665305232741E-2</v>
      </c>
      <c r="C119" s="78">
        <v>1.3490665305232741</v>
      </c>
      <c r="D119" s="78"/>
      <c r="E119" s="91">
        <f t="shared" si="7"/>
        <v>1.7620892319524784E-2</v>
      </c>
      <c r="F119" s="45">
        <v>1.7620892319524786</v>
      </c>
      <c r="G119" s="77"/>
      <c r="H119" s="8">
        <f t="shared" si="5"/>
        <v>0.4130227014292045</v>
      </c>
      <c r="J119" s="8"/>
    </row>
    <row r="120" spans="1:10" x14ac:dyDescent="0.2">
      <c r="A120" s="3">
        <v>39873</v>
      </c>
      <c r="B120" s="91">
        <f t="shared" si="6"/>
        <v>1.3756805136415116E-2</v>
      </c>
      <c r="C120" s="78">
        <v>1.3756805136415116</v>
      </c>
      <c r="D120" s="78"/>
      <c r="E120" s="91">
        <f t="shared" si="7"/>
        <v>1.7992827690598727E-2</v>
      </c>
      <c r="F120" s="45">
        <v>1.7992827690598727</v>
      </c>
      <c r="G120" s="77"/>
      <c r="H120" s="8">
        <f t="shared" si="5"/>
        <v>0.42360225541836116</v>
      </c>
    </row>
    <row r="121" spans="1:10" x14ac:dyDescent="0.2">
      <c r="A121" s="3">
        <v>39904</v>
      </c>
      <c r="B121" s="91">
        <f t="shared" si="6"/>
        <v>1.373520695851883E-2</v>
      </c>
      <c r="C121" s="78">
        <v>1.3735206958518831</v>
      </c>
      <c r="D121" s="78"/>
      <c r="E121" s="91">
        <f t="shared" si="7"/>
        <v>1.7705602178450741E-2</v>
      </c>
      <c r="F121" s="45">
        <v>1.7705602178450741</v>
      </c>
      <c r="G121" s="77"/>
      <c r="H121" s="8">
        <f t="shared" si="5"/>
        <v>0.39703952199319104</v>
      </c>
    </row>
    <row r="122" spans="1:10" x14ac:dyDescent="0.2">
      <c r="A122" s="3">
        <v>39934</v>
      </c>
      <c r="B122" s="91">
        <f t="shared" si="6"/>
        <v>1.3546687622372188E-2</v>
      </c>
      <c r="C122" s="78">
        <v>1.3546687622372189</v>
      </c>
      <c r="D122" s="78"/>
      <c r="E122" s="91">
        <f t="shared" si="7"/>
        <v>1.6706582969428497E-2</v>
      </c>
      <c r="F122" s="45">
        <v>1.6706582969428496</v>
      </c>
      <c r="G122" s="77"/>
      <c r="H122" s="8">
        <f t="shared" si="5"/>
        <v>0.31598953470563074</v>
      </c>
    </row>
    <row r="123" spans="1:10" x14ac:dyDescent="0.2">
      <c r="A123" s="3">
        <v>39965</v>
      </c>
      <c r="B123" s="91">
        <f t="shared" si="6"/>
        <v>1.331714216486931E-2</v>
      </c>
      <c r="C123" s="78">
        <v>1.3317142164869309</v>
      </c>
      <c r="D123" s="78"/>
      <c r="E123" s="91">
        <f t="shared" si="7"/>
        <v>1.5030512429657755E-2</v>
      </c>
      <c r="F123" s="45">
        <v>1.5030512429657754</v>
      </c>
      <c r="G123" s="77"/>
      <c r="H123" s="8">
        <f t="shared" si="5"/>
        <v>0.17133702647884452</v>
      </c>
    </row>
    <row r="124" spans="1:10" x14ac:dyDescent="0.2">
      <c r="A124" s="3">
        <v>39995</v>
      </c>
      <c r="B124" s="91">
        <f t="shared" si="6"/>
        <v>1.3246415195799272E-2</v>
      </c>
      <c r="C124" s="78">
        <v>1.3246415195799273</v>
      </c>
      <c r="D124" s="78"/>
      <c r="E124" s="91">
        <f t="shared" si="7"/>
        <v>1.2956601970107387E-2</v>
      </c>
      <c r="F124" s="45">
        <v>1.2956601970107386</v>
      </c>
      <c r="G124" s="77"/>
      <c r="H124" s="8">
        <f t="shared" si="5"/>
        <v>-2.8981322569188617E-2</v>
      </c>
    </row>
    <row r="125" spans="1:10" x14ac:dyDescent="0.2">
      <c r="A125" s="3">
        <v>40026</v>
      </c>
      <c r="B125" s="91">
        <f t="shared" si="6"/>
        <v>1.3377719538978823E-2</v>
      </c>
      <c r="C125" s="78">
        <v>1.3377719538978823</v>
      </c>
      <c r="D125" s="78"/>
      <c r="E125" s="91">
        <f t="shared" si="7"/>
        <v>1.1165935512526252E-2</v>
      </c>
      <c r="F125" s="45">
        <v>1.1165935512526253</v>
      </c>
      <c r="G125" s="77"/>
      <c r="H125" s="8">
        <f t="shared" si="5"/>
        <v>-0.22117840264525701</v>
      </c>
    </row>
    <row r="126" spans="1:10" x14ac:dyDescent="0.2">
      <c r="A126" s="3">
        <v>40057</v>
      </c>
      <c r="B126" s="91">
        <f t="shared" si="6"/>
        <v>1.3711696273430935E-2</v>
      </c>
      <c r="C126" s="78">
        <v>1.3711696273430936</v>
      </c>
      <c r="D126" s="78"/>
      <c r="E126" s="91">
        <f t="shared" si="7"/>
        <v>1.0081539648340571E-2</v>
      </c>
      <c r="F126" s="45">
        <v>1.0081539648340572</v>
      </c>
      <c r="G126" s="77"/>
      <c r="H126" s="8">
        <f t="shared" si="5"/>
        <v>-0.36301566250903639</v>
      </c>
    </row>
    <row r="127" spans="1:10" x14ac:dyDescent="0.2">
      <c r="A127" s="3">
        <v>40087</v>
      </c>
      <c r="B127" s="91">
        <f t="shared" ref="B127:B132" si="8">C127/100</f>
        <v>1.4177749111761929E-2</v>
      </c>
      <c r="C127" s="78">
        <v>1.417774911176193</v>
      </c>
      <c r="D127" s="78"/>
      <c r="E127" s="91">
        <f t="shared" si="7"/>
        <v>9.7146960551970796E-3</v>
      </c>
      <c r="F127" s="45">
        <v>0.97146960551970796</v>
      </c>
      <c r="G127" s="77"/>
      <c r="H127" s="8">
        <f t="shared" si="5"/>
        <v>-0.44630530565648507</v>
      </c>
    </row>
    <row r="128" spans="1:10" x14ac:dyDescent="0.2">
      <c r="A128" s="3">
        <v>40118</v>
      </c>
      <c r="B128" s="91">
        <f t="shared" si="8"/>
        <v>1.4655961891961911E-2</v>
      </c>
      <c r="C128" s="78">
        <v>1.4655961891961911</v>
      </c>
      <c r="D128" s="78"/>
      <c r="E128" s="91">
        <f t="shared" si="7"/>
        <v>9.7727179207116686E-3</v>
      </c>
      <c r="F128" s="45">
        <v>0.97727179207116688</v>
      </c>
      <c r="G128" s="77"/>
      <c r="H128" s="8">
        <f t="shared" si="5"/>
        <v>-0.48832439712502418</v>
      </c>
    </row>
    <row r="129" spans="1:10" x14ac:dyDescent="0.2">
      <c r="A129" s="3">
        <v>40148</v>
      </c>
      <c r="B129" s="91">
        <f t="shared" si="8"/>
        <v>1.5107009795654502E-2</v>
      </c>
      <c r="C129" s="78">
        <v>1.5107009795654502</v>
      </c>
      <c r="D129" s="78"/>
      <c r="E129" s="91">
        <f t="shared" si="7"/>
        <v>1.0041266979854569E-2</v>
      </c>
      <c r="F129" s="45">
        <v>1.0041266979854568</v>
      </c>
      <c r="G129" s="77"/>
      <c r="H129" s="8">
        <f t="shared" si="5"/>
        <v>-0.5065742815799934</v>
      </c>
    </row>
    <row r="130" spans="1:10" x14ac:dyDescent="0.2">
      <c r="A130" s="3">
        <v>40179</v>
      </c>
      <c r="B130" s="91">
        <f t="shared" si="8"/>
        <v>1.5450238474373346E-2</v>
      </c>
      <c r="C130" s="78">
        <v>1.5450238474373346</v>
      </c>
      <c r="D130" s="78"/>
      <c r="E130" s="91">
        <f t="shared" si="7"/>
        <v>1.0498233635681049E-2</v>
      </c>
      <c r="F130" s="45">
        <v>1.0498233635681049</v>
      </c>
      <c r="G130" s="77"/>
      <c r="H130" s="8">
        <f t="shared" si="5"/>
        <v>-0.49520048386922966</v>
      </c>
    </row>
    <row r="131" spans="1:10" x14ac:dyDescent="0.2">
      <c r="A131" s="3">
        <v>40210</v>
      </c>
      <c r="B131" s="91">
        <f t="shared" si="8"/>
        <v>1.5660969495109093E-2</v>
      </c>
      <c r="C131" s="78">
        <v>1.5660969495109094</v>
      </c>
      <c r="D131" s="78"/>
      <c r="E131" s="91">
        <f t="shared" si="7"/>
        <v>1.085704404195907E-2</v>
      </c>
      <c r="F131" s="45">
        <v>1.085704404195907</v>
      </c>
      <c r="G131" s="77"/>
      <c r="H131" s="8">
        <f t="shared" si="5"/>
        <v>-0.48039254531500242</v>
      </c>
    </row>
    <row r="132" spans="1:10" x14ac:dyDescent="0.2">
      <c r="A132" s="3">
        <v>40238</v>
      </c>
      <c r="B132" s="91">
        <f t="shared" si="8"/>
        <v>1.5868031828951745E-2</v>
      </c>
      <c r="C132" s="78">
        <v>1.5868031828951745</v>
      </c>
      <c r="D132" s="78"/>
      <c r="E132" s="91">
        <f t="shared" si="7"/>
        <v>1.102274633194418E-2</v>
      </c>
      <c r="F132" s="45">
        <v>1.102274633194418</v>
      </c>
      <c r="G132" s="77"/>
      <c r="H132" s="8">
        <f t="shared" si="5"/>
        <v>-0.48452854970075654</v>
      </c>
      <c r="J132" s="9"/>
    </row>
    <row r="133" spans="1:10" x14ac:dyDescent="0.2">
      <c r="A133" s="3">
        <v>40269</v>
      </c>
      <c r="B133" s="91">
        <f>C133/100</f>
        <v>1.6099138569557758E-2</v>
      </c>
      <c r="C133" s="78">
        <v>1.6099138569557756</v>
      </c>
      <c r="D133" s="78"/>
      <c r="E133" s="91">
        <f t="shared" ref="E133:E143" si="9">F133/100</f>
        <v>1.0957566708453867E-2</v>
      </c>
      <c r="F133" s="45">
        <v>1.0957566708453867</v>
      </c>
      <c r="G133" s="77"/>
      <c r="H133" s="8">
        <f t="shared" si="5"/>
        <v>-0.51415718611038885</v>
      </c>
      <c r="J133" s="9"/>
    </row>
    <row r="134" spans="1:10" x14ac:dyDescent="0.2">
      <c r="A134" s="3">
        <v>40299</v>
      </c>
      <c r="B134" s="91">
        <f t="shared" ref="B134:B155" si="10">C134/100</f>
        <v>1.6223879296126051E-2</v>
      </c>
      <c r="C134" s="78">
        <v>1.6223879296126049</v>
      </c>
      <c r="D134" s="78"/>
      <c r="E134" s="91">
        <f t="shared" si="9"/>
        <v>1.0620468432198129E-2</v>
      </c>
      <c r="F134" s="45">
        <v>1.0620468432198129</v>
      </c>
      <c r="G134" s="77"/>
      <c r="H134" s="8">
        <f t="shared" si="5"/>
        <v>-0.56034108639279201</v>
      </c>
      <c r="J134" s="9"/>
    </row>
    <row r="135" spans="1:10" x14ac:dyDescent="0.2">
      <c r="A135" s="3">
        <v>40330</v>
      </c>
      <c r="B135" s="91">
        <f t="shared" si="10"/>
        <v>1.6015042648262881E-2</v>
      </c>
      <c r="C135" s="78">
        <v>1.6015042648262883</v>
      </c>
      <c r="D135" s="78"/>
      <c r="E135" s="91">
        <f t="shared" si="9"/>
        <v>1.0144583061801094E-2</v>
      </c>
      <c r="F135" s="45">
        <v>1.0144583061801093</v>
      </c>
      <c r="G135" s="77"/>
      <c r="H135" s="8">
        <f t="shared" si="5"/>
        <v>-0.58704595864617892</v>
      </c>
      <c r="J135" s="9"/>
    </row>
    <row r="136" spans="1:10" x14ac:dyDescent="0.2">
      <c r="A136" s="3">
        <v>40360</v>
      </c>
      <c r="B136" s="91">
        <f t="shared" si="10"/>
        <v>1.5636685073054366E-2</v>
      </c>
      <c r="C136" s="78">
        <v>1.5636685073054366</v>
      </c>
      <c r="D136" s="78"/>
      <c r="E136" s="91">
        <f t="shared" si="9"/>
        <v>9.6586111925321336E-3</v>
      </c>
      <c r="F136" s="45">
        <v>0.96586111925321338</v>
      </c>
      <c r="G136" s="77"/>
      <c r="H136" s="8">
        <f t="shared" si="5"/>
        <v>-0.59780738805222322</v>
      </c>
      <c r="J136" s="9"/>
    </row>
    <row r="137" spans="1:10" x14ac:dyDescent="0.2">
      <c r="A137" s="3">
        <v>40391</v>
      </c>
      <c r="B137" s="91">
        <f t="shared" si="10"/>
        <v>1.5498247188442877E-2</v>
      </c>
      <c r="C137" s="78">
        <v>1.5498247188442877</v>
      </c>
      <c r="D137" s="78"/>
      <c r="E137" s="91">
        <f t="shared" si="9"/>
        <v>9.2551768065686664E-3</v>
      </c>
      <c r="F137" s="45">
        <v>0.92551768065686668</v>
      </c>
      <c r="G137" s="77"/>
      <c r="H137" s="8">
        <f t="shared" si="5"/>
        <v>-0.62430703818742106</v>
      </c>
      <c r="J137" s="9"/>
    </row>
    <row r="138" spans="1:10" x14ac:dyDescent="0.2">
      <c r="A138" s="3">
        <v>40422</v>
      </c>
      <c r="B138" s="91">
        <f t="shared" si="10"/>
        <v>1.5834410539039868E-2</v>
      </c>
      <c r="C138" s="78">
        <v>1.5834410539039869</v>
      </c>
      <c r="D138" s="78"/>
      <c r="E138" s="91">
        <f t="shared" si="9"/>
        <v>9.1725258420081168E-3</v>
      </c>
      <c r="F138" s="45">
        <v>0.91725258420081168</v>
      </c>
      <c r="G138" s="77"/>
      <c r="H138" s="8">
        <f t="shared" si="5"/>
        <v>-0.66618846970317525</v>
      </c>
      <c r="J138" s="9"/>
    </row>
    <row r="139" spans="1:10" x14ac:dyDescent="0.2">
      <c r="A139" s="47">
        <v>40452</v>
      </c>
      <c r="B139" s="91">
        <f t="shared" si="10"/>
        <v>1.6583065183567839E-2</v>
      </c>
      <c r="C139" s="78">
        <v>1.6583065183567838</v>
      </c>
      <c r="D139" s="78"/>
      <c r="E139" s="91">
        <f t="shared" si="9"/>
        <v>9.5605439452583693E-3</v>
      </c>
      <c r="F139" s="45">
        <v>0.95605439452583685</v>
      </c>
      <c r="G139" s="77"/>
      <c r="H139" s="8">
        <f>F139-C139</f>
        <v>-0.70225212383094693</v>
      </c>
      <c r="I139"/>
      <c r="J139" s="9"/>
    </row>
    <row r="140" spans="1:10" x14ac:dyDescent="0.2">
      <c r="A140" s="47">
        <v>40483</v>
      </c>
      <c r="B140" s="91">
        <f t="shared" si="10"/>
        <v>1.7545417376089206E-2</v>
      </c>
      <c r="C140" s="78">
        <v>1.7545417376089205</v>
      </c>
      <c r="D140" s="78"/>
      <c r="E140" s="91">
        <f t="shared" si="9"/>
        <v>1.0281622714776674E-2</v>
      </c>
      <c r="F140" s="45">
        <v>1.0281622714776675</v>
      </c>
      <c r="G140" s="77"/>
      <c r="H140" s="8">
        <f t="shared" si="5"/>
        <v>-0.72637946613125304</v>
      </c>
      <c r="I140"/>
      <c r="J140" s="9"/>
    </row>
    <row r="141" spans="1:10" x14ac:dyDescent="0.2">
      <c r="A141" s="47">
        <v>40513</v>
      </c>
      <c r="B141" s="91">
        <f t="shared" si="10"/>
        <v>1.825035004482755E-2</v>
      </c>
      <c r="C141" s="78">
        <v>1.825035004482755</v>
      </c>
      <c r="D141" s="78"/>
      <c r="E141" s="91">
        <f t="shared" si="9"/>
        <v>1.1042521092523032E-2</v>
      </c>
      <c r="F141" s="45">
        <v>1.1042521092523032</v>
      </c>
      <c r="G141" s="77"/>
      <c r="H141" s="8">
        <f t="shared" si="5"/>
        <v>-0.7207828952304518</v>
      </c>
      <c r="I141" s="90"/>
      <c r="J141" s="9"/>
    </row>
    <row r="142" spans="1:10" x14ac:dyDescent="0.2">
      <c r="A142" s="47">
        <v>40544</v>
      </c>
      <c r="B142" s="91">
        <f t="shared" si="10"/>
        <v>1.8378536721011144E-2</v>
      </c>
      <c r="C142" s="78">
        <v>1.8378536721011143</v>
      </c>
      <c r="D142" s="78"/>
      <c r="E142" s="91">
        <f t="shared" si="9"/>
        <v>1.1691841874606821E-2</v>
      </c>
      <c r="F142" s="79">
        <v>1.1691841874606821</v>
      </c>
      <c r="G142" s="77"/>
      <c r="H142" s="8">
        <f t="shared" si="5"/>
        <v>-0.66866948464043219</v>
      </c>
      <c r="I142" s="90"/>
      <c r="J142" s="9"/>
    </row>
    <row r="143" spans="1:10" x14ac:dyDescent="0.2">
      <c r="A143" s="47">
        <v>40575</v>
      </c>
      <c r="B143" s="91">
        <f t="shared" si="10"/>
        <v>1.8126603219905401E-2</v>
      </c>
      <c r="C143" s="78">
        <v>1.8126603219905402</v>
      </c>
      <c r="D143" s="78"/>
      <c r="E143" s="91">
        <f t="shared" si="9"/>
        <v>1.2172314065579551E-2</v>
      </c>
      <c r="F143" s="79">
        <v>1.217231406557955</v>
      </c>
      <c r="G143" s="77"/>
      <c r="H143" s="8">
        <f t="shared" si="5"/>
        <v>-0.59542891543258514</v>
      </c>
      <c r="I143" s="90"/>
      <c r="J143" s="9"/>
    </row>
    <row r="144" spans="1:10" x14ac:dyDescent="0.2">
      <c r="A144" s="47">
        <v>40603</v>
      </c>
      <c r="B144" s="91">
        <f t="shared" si="10"/>
        <v>1.7849118266896037E-2</v>
      </c>
      <c r="C144" s="78">
        <v>1.7849118266896036</v>
      </c>
      <c r="D144" s="78"/>
      <c r="E144" s="91">
        <f>F144/100</f>
        <v>1.2665303043608576E-2</v>
      </c>
      <c r="F144" s="79">
        <v>1.2665303043608576</v>
      </c>
      <c r="G144" s="77"/>
      <c r="H144" s="8">
        <f t="shared" si="5"/>
        <v>-0.51838152232874601</v>
      </c>
      <c r="I144" s="90"/>
      <c r="J144" s="9"/>
    </row>
    <row r="145" spans="1:10" x14ac:dyDescent="0.2">
      <c r="A145" s="47">
        <v>40634</v>
      </c>
      <c r="B145" s="91">
        <f t="shared" si="10"/>
        <v>1.7892478539720556E-2</v>
      </c>
      <c r="C145" s="78">
        <v>1.7892478539720555</v>
      </c>
      <c r="D145" s="78"/>
      <c r="E145" s="91">
        <f t="shared" ref="E145:E158" si="11">F145/100</f>
        <v>1.3335468461225117E-2</v>
      </c>
      <c r="F145" s="79">
        <v>1.3335468461225117</v>
      </c>
      <c r="G145" s="77"/>
      <c r="H145" s="8">
        <f t="shared" si="5"/>
        <v>-0.45570100784954382</v>
      </c>
      <c r="I145" s="90"/>
      <c r="J145" s="9"/>
    </row>
    <row r="146" spans="1:10" x14ac:dyDescent="0.2">
      <c r="A146" s="3">
        <v>40664</v>
      </c>
      <c r="B146" s="91">
        <f t="shared" si="10"/>
        <v>1.8833374297390189E-2</v>
      </c>
      <c r="C146" s="78">
        <v>1.8833374297390189</v>
      </c>
      <c r="D146" s="78"/>
      <c r="E146" s="91">
        <f t="shared" si="11"/>
        <v>1.4281755454016999E-2</v>
      </c>
      <c r="F146" s="79">
        <v>1.4281755454017</v>
      </c>
      <c r="G146" s="77"/>
      <c r="H146" s="8">
        <f t="shared" si="5"/>
        <v>-0.45516188433731886</v>
      </c>
      <c r="I146" s="90"/>
      <c r="J146" s="9"/>
    </row>
    <row r="147" spans="1:10" x14ac:dyDescent="0.2">
      <c r="A147" s="3">
        <v>40695</v>
      </c>
      <c r="B147" s="91">
        <f t="shared" si="10"/>
        <v>2.07482865704109E-2</v>
      </c>
      <c r="C147" s="78">
        <v>2.0748286570410901</v>
      </c>
      <c r="D147" s="78"/>
      <c r="E147" s="91">
        <f t="shared" si="11"/>
        <v>1.5256410343192875E-2</v>
      </c>
      <c r="F147" s="79">
        <v>1.5256410343192874</v>
      </c>
      <c r="G147" s="78"/>
      <c r="H147" s="8">
        <f t="shared" si="5"/>
        <v>-0.54918762272180266</v>
      </c>
      <c r="I147" s="90"/>
      <c r="J147" s="9"/>
    </row>
    <row r="148" spans="1:10" x14ac:dyDescent="0.2">
      <c r="A148" s="47">
        <v>40725</v>
      </c>
      <c r="B148" s="91">
        <f t="shared" si="10"/>
        <v>2.2912968043711485E-2</v>
      </c>
      <c r="C148" s="78">
        <v>2.2912968043711484</v>
      </c>
      <c r="D148" s="78"/>
      <c r="E148" s="91">
        <f t="shared" si="11"/>
        <v>1.5951364267343667E-2</v>
      </c>
      <c r="F148" s="79">
        <v>1.5951364267343666</v>
      </c>
      <c r="G148" s="78"/>
      <c r="H148" s="8">
        <f t="shared" si="5"/>
        <v>-0.69616037763678174</v>
      </c>
      <c r="I148" s="90"/>
      <c r="J148" s="9"/>
    </row>
    <row r="149" spans="1:10" x14ac:dyDescent="0.2">
      <c r="A149" s="47">
        <v>40756</v>
      </c>
      <c r="B149" s="91">
        <f t="shared" si="10"/>
        <v>2.4453625149548613E-2</v>
      </c>
      <c r="C149" s="78">
        <v>2.4453625149548612</v>
      </c>
      <c r="D149" s="78"/>
      <c r="E149" s="91">
        <f t="shared" si="11"/>
        <v>1.6176648370632707E-2</v>
      </c>
      <c r="F149" s="79">
        <v>1.6176648370632707</v>
      </c>
      <c r="G149" s="78"/>
      <c r="H149" s="8">
        <f t="shared" si="5"/>
        <v>-0.82769767789159054</v>
      </c>
      <c r="I149" s="90"/>
      <c r="J149" s="9"/>
    </row>
    <row r="150" spans="1:10" x14ac:dyDescent="0.2">
      <c r="A150" s="3">
        <v>40787</v>
      </c>
      <c r="B150" s="91">
        <f t="shared" si="10"/>
        <v>2.5085737336030575E-2</v>
      </c>
      <c r="C150" s="78">
        <v>2.5085737336030576</v>
      </c>
      <c r="D150" s="78"/>
      <c r="E150" s="91">
        <f t="shared" si="11"/>
        <v>1.5765869306619943E-2</v>
      </c>
      <c r="F150" s="79">
        <v>1.5765869306619942</v>
      </c>
      <c r="G150" s="78"/>
      <c r="H150" s="8">
        <f t="shared" si="5"/>
        <v>-0.9319868029410634</v>
      </c>
      <c r="I150" s="90"/>
      <c r="J150" s="9"/>
    </row>
    <row r="151" spans="1:10" x14ac:dyDescent="0.2">
      <c r="A151" s="47">
        <v>40817</v>
      </c>
      <c r="B151" s="91">
        <f t="shared" si="10"/>
        <v>2.486250643946368E-2</v>
      </c>
      <c r="C151" s="78">
        <v>2.4862506439463679</v>
      </c>
      <c r="D151" s="78"/>
      <c r="E151" s="91">
        <f t="shared" si="11"/>
        <v>1.4788627504761445E-2</v>
      </c>
      <c r="F151" s="79">
        <v>1.4788627504761445</v>
      </c>
      <c r="G151" s="78"/>
      <c r="H151" s="8">
        <f t="shared" si="5"/>
        <v>-1.0073878934702234</v>
      </c>
      <c r="I151" s="90"/>
      <c r="J151" s="9"/>
    </row>
    <row r="152" spans="1:10" x14ac:dyDescent="0.2">
      <c r="A152" s="47">
        <v>40848</v>
      </c>
      <c r="B152" s="91">
        <f t="shared" si="10"/>
        <v>2.4122183980238892E-2</v>
      </c>
      <c r="C152" s="78">
        <v>2.4122183980238892</v>
      </c>
      <c r="D152" s="78"/>
      <c r="E152" s="91">
        <f t="shared" si="11"/>
        <v>1.3846014416791681E-2</v>
      </c>
      <c r="F152" s="79">
        <v>1.3846014416791681</v>
      </c>
      <c r="G152" s="78"/>
      <c r="H152" s="8">
        <f t="shared" si="5"/>
        <v>-1.0276169563447211</v>
      </c>
      <c r="I152" s="90"/>
      <c r="J152" s="9"/>
    </row>
    <row r="153" spans="1:10" x14ac:dyDescent="0.2">
      <c r="A153" s="47">
        <v>40878</v>
      </c>
      <c r="B153" s="91">
        <f t="shared" si="10"/>
        <v>2.3395732756523877E-2</v>
      </c>
      <c r="C153" s="78">
        <v>2.3395732756523877</v>
      </c>
      <c r="D153" s="78"/>
      <c r="E153" s="91">
        <f t="shared" si="11"/>
        <v>1.3397504001852419E-2</v>
      </c>
      <c r="F153" s="79">
        <v>1.3397504001852418</v>
      </c>
      <c r="G153" s="78"/>
      <c r="H153" s="8">
        <f t="shared" si="5"/>
        <v>-0.99982287546714588</v>
      </c>
      <c r="I153" s="90"/>
      <c r="J153" s="9"/>
    </row>
    <row r="154" spans="1:10" x14ac:dyDescent="0.2">
      <c r="A154" s="47">
        <v>40909</v>
      </c>
      <c r="B154" s="91">
        <f t="shared" si="10"/>
        <v>2.2910201133944971E-2</v>
      </c>
      <c r="C154" s="78">
        <v>2.291020113394497</v>
      </c>
      <c r="D154" s="78"/>
      <c r="E154" s="91">
        <f t="shared" si="11"/>
        <v>1.3747812672382469E-2</v>
      </c>
      <c r="F154" s="79">
        <v>1.3747812672382469</v>
      </c>
      <c r="H154" s="8">
        <f t="shared" si="5"/>
        <v>-0.91623884615625006</v>
      </c>
      <c r="I154" s="92"/>
      <c r="J154" s="9"/>
    </row>
    <row r="155" spans="1:10" x14ac:dyDescent="0.2">
      <c r="A155" s="47">
        <v>40940</v>
      </c>
      <c r="B155" s="91">
        <f t="shared" si="10"/>
        <v>2.253868071573506E-2</v>
      </c>
      <c r="C155" s="78">
        <v>2.253868071573506</v>
      </c>
      <c r="D155" s="78"/>
      <c r="E155" s="91">
        <f t="shared" si="11"/>
        <v>1.5130681152863116E-2</v>
      </c>
      <c r="F155" s="79">
        <v>1.5130681152863117</v>
      </c>
      <c r="H155" s="8">
        <f t="shared" si="5"/>
        <v>-0.74079995628719431</v>
      </c>
      <c r="J155" s="9"/>
    </row>
    <row r="156" spans="1:10" x14ac:dyDescent="0.2">
      <c r="A156" s="3">
        <v>40969</v>
      </c>
      <c r="B156" s="91">
        <f>C156/100</f>
        <v>2.2133683503769569E-2</v>
      </c>
      <c r="C156" s="78">
        <v>2.2133683503769568</v>
      </c>
      <c r="D156" s="79"/>
      <c r="E156" s="91">
        <f t="shared" si="11"/>
        <v>1.7424510245768868E-2</v>
      </c>
      <c r="F156" s="79">
        <v>1.7424510245768869</v>
      </c>
      <c r="H156" s="8">
        <f>F156-C156</f>
        <v>-0.47091732580006984</v>
      </c>
      <c r="J156" s="9"/>
    </row>
    <row r="157" spans="1:10" x14ac:dyDescent="0.2">
      <c r="A157" s="47">
        <v>41000</v>
      </c>
      <c r="B157" s="91">
        <f>C157/100</f>
        <v>2.1650757570510219E-2</v>
      </c>
      <c r="C157" s="78">
        <v>2.1650757570510217</v>
      </c>
      <c r="D157" s="79"/>
      <c r="E157" s="91">
        <f t="shared" si="11"/>
        <v>2.0072454783107898E-2</v>
      </c>
      <c r="F157" s="79">
        <v>2.0072454783107898</v>
      </c>
      <c r="H157" s="8">
        <f t="shared" ref="H157:H171" si="12">F157-C157</f>
        <v>-0.15783027874023192</v>
      </c>
      <c r="J157" s="9"/>
    </row>
    <row r="158" spans="1:10" x14ac:dyDescent="0.2">
      <c r="A158" s="47">
        <v>41030</v>
      </c>
      <c r="B158" s="91">
        <f>C158/100</f>
        <v>2.0891728336318832E-2</v>
      </c>
      <c r="C158" s="78">
        <v>2.0891728336318831</v>
      </c>
      <c r="E158" s="91">
        <f t="shared" si="11"/>
        <v>2.2498285435514704E-2</v>
      </c>
      <c r="F158" s="79">
        <v>2.2498285435514704</v>
      </c>
      <c r="H158" s="8">
        <f t="shared" si="12"/>
        <v>0.16065570991958733</v>
      </c>
      <c r="J158" s="9"/>
    </row>
    <row r="159" spans="1:10" x14ac:dyDescent="0.2">
      <c r="A159" s="47">
        <v>41061</v>
      </c>
      <c r="B159" s="91">
        <f>C159/100</f>
        <v>1.9910247881431812E-2</v>
      </c>
      <c r="C159" s="78">
        <v>1.9910247881431811</v>
      </c>
      <c r="E159" s="91">
        <f>F159/100</f>
        <v>2.3943466156462659E-2</v>
      </c>
      <c r="F159" s="79">
        <v>2.3943466156462661</v>
      </c>
      <c r="H159" s="8">
        <f t="shared" si="12"/>
        <v>0.40332182750308498</v>
      </c>
      <c r="J159" s="9"/>
    </row>
    <row r="160" spans="1:10" x14ac:dyDescent="0.2">
      <c r="A160" s="47">
        <v>41091</v>
      </c>
      <c r="B160" s="91">
        <f t="shared" ref="B160:B201" si="13">C160/100</f>
        <v>1.9011415265173998E-2</v>
      </c>
      <c r="C160" s="78">
        <v>1.9011415265173999</v>
      </c>
      <c r="E160" s="91">
        <f t="shared" ref="E160:E201" si="14">F160/100</f>
        <v>2.3783263308884223E-2</v>
      </c>
      <c r="F160" s="79">
        <v>2.3783263308884224</v>
      </c>
      <c r="H160" s="8">
        <f t="shared" si="12"/>
        <v>0.47718480437102251</v>
      </c>
      <c r="J160" s="9"/>
    </row>
    <row r="161" spans="1:10" x14ac:dyDescent="0.2">
      <c r="A161" s="47">
        <v>41122</v>
      </c>
      <c r="B161" s="91">
        <f t="shared" si="13"/>
        <v>1.8734319007297374E-2</v>
      </c>
      <c r="C161" s="79">
        <v>1.8734319007297373</v>
      </c>
      <c r="E161" s="91">
        <f t="shared" si="14"/>
        <v>2.2761349872151365E-2</v>
      </c>
      <c r="F161" s="79">
        <v>2.2761349872151366</v>
      </c>
      <c r="H161" s="8">
        <f t="shared" si="12"/>
        <v>0.40270308648539932</v>
      </c>
      <c r="J161" s="9"/>
    </row>
    <row r="162" spans="1:10" x14ac:dyDescent="0.2">
      <c r="A162" s="47">
        <v>41153</v>
      </c>
      <c r="B162" s="91">
        <f t="shared" si="13"/>
        <v>1.9496374971019616E-2</v>
      </c>
      <c r="C162" s="79">
        <v>1.9496374971019617</v>
      </c>
      <c r="E162" s="91">
        <f t="shared" si="14"/>
        <v>2.1903410308012097E-2</v>
      </c>
      <c r="F162" s="79">
        <v>2.1903410308012097</v>
      </c>
      <c r="H162" s="8">
        <f t="shared" si="12"/>
        <v>0.24070353369924802</v>
      </c>
      <c r="J162" s="9"/>
    </row>
    <row r="163" spans="1:10" x14ac:dyDescent="0.2">
      <c r="A163" s="47">
        <v>41183</v>
      </c>
      <c r="B163" s="91">
        <f t="shared" si="13"/>
        <v>2.1234812074969498E-2</v>
      </c>
      <c r="C163" s="79">
        <v>2.1234812074969498</v>
      </c>
      <c r="E163" s="91">
        <f t="shared" si="14"/>
        <v>2.2031941718086232E-2</v>
      </c>
      <c r="F163" s="79">
        <v>2.2031941718086232</v>
      </c>
      <c r="H163" s="8">
        <f t="shared" si="12"/>
        <v>7.9712964311673407E-2</v>
      </c>
      <c r="J163" s="9"/>
    </row>
    <row r="164" spans="1:10" x14ac:dyDescent="0.2">
      <c r="A164" s="47">
        <v>41214</v>
      </c>
      <c r="B164" s="91">
        <f t="shared" si="13"/>
        <v>2.3674112337486591E-2</v>
      </c>
      <c r="C164" s="79">
        <v>2.3674112337486592</v>
      </c>
      <c r="E164" s="91">
        <f t="shared" si="14"/>
        <v>2.3303029640466731E-2</v>
      </c>
      <c r="F164" s="79">
        <v>2.3303029640466733</v>
      </c>
      <c r="H164" s="8">
        <f t="shared" si="12"/>
        <v>-3.7108269701985996E-2</v>
      </c>
      <c r="J164" s="9"/>
    </row>
    <row r="165" spans="1:10" x14ac:dyDescent="0.2">
      <c r="A165" s="47">
        <v>41244</v>
      </c>
      <c r="B165" s="91">
        <f t="shared" si="13"/>
        <v>2.6237513702279509E-2</v>
      </c>
      <c r="C165" s="79">
        <v>2.6237513702279509</v>
      </c>
      <c r="E165" s="91">
        <f t="shared" si="14"/>
        <v>2.5667004908886636E-2</v>
      </c>
      <c r="F165" s="79">
        <v>2.5667004908886635</v>
      </c>
      <c r="H165" s="8">
        <f t="shared" si="12"/>
        <v>-5.705087933928743E-2</v>
      </c>
      <c r="J165" s="9"/>
    </row>
    <row r="166" spans="1:10" x14ac:dyDescent="0.2">
      <c r="A166" s="47">
        <v>41275</v>
      </c>
      <c r="B166" s="91">
        <f t="shared" si="13"/>
        <v>2.8422809684549341E-2</v>
      </c>
      <c r="C166" s="79">
        <v>2.8422809684549342</v>
      </c>
      <c r="E166" s="91">
        <f t="shared" si="14"/>
        <v>2.8815184383828497E-2</v>
      </c>
      <c r="F166" s="79">
        <v>2.8815184383828498</v>
      </c>
      <c r="H166" s="8">
        <f t="shared" si="12"/>
        <v>3.9237469927915658E-2</v>
      </c>
      <c r="J166" s="9"/>
    </row>
    <row r="167" spans="1:10" x14ac:dyDescent="0.2">
      <c r="A167" s="47">
        <v>41306</v>
      </c>
      <c r="B167" s="91">
        <f t="shared" si="13"/>
        <v>2.97991320800313E-2</v>
      </c>
      <c r="C167" s="79">
        <v>2.9799132080031301</v>
      </c>
      <c r="E167" s="91">
        <f t="shared" si="14"/>
        <v>3.1899184775794731E-2</v>
      </c>
      <c r="F167" s="79">
        <v>3.1899184775794733</v>
      </c>
      <c r="H167" s="8">
        <f t="shared" si="12"/>
        <v>0.21000526957634325</v>
      </c>
      <c r="J167" s="9"/>
    </row>
    <row r="168" spans="1:10" x14ac:dyDescent="0.2">
      <c r="A168" s="47">
        <v>41334</v>
      </c>
      <c r="B168" s="91">
        <f t="shared" si="13"/>
        <v>3.0479547213611079E-2</v>
      </c>
      <c r="C168" s="79">
        <v>3.047954721361108</v>
      </c>
      <c r="E168" s="91">
        <f t="shared" si="14"/>
        <v>3.4350413031870114E-2</v>
      </c>
      <c r="F168" s="79">
        <v>3.4350413031870111</v>
      </c>
      <c r="H168" s="8">
        <f t="shared" si="12"/>
        <v>0.38708658182590305</v>
      </c>
      <c r="J168" s="9"/>
    </row>
    <row r="169" spans="1:10" x14ac:dyDescent="0.2">
      <c r="A169" s="47">
        <v>41365</v>
      </c>
      <c r="B169" s="91">
        <f t="shared" si="13"/>
        <v>3.0859573579237177E-2</v>
      </c>
      <c r="C169" s="79">
        <v>3.0859573579237178</v>
      </c>
      <c r="E169" s="91">
        <f t="shared" si="14"/>
        <v>3.581623724226931E-2</v>
      </c>
      <c r="F169" s="79">
        <v>3.5816237242269309</v>
      </c>
      <c r="H169" s="8">
        <f t="shared" si="12"/>
        <v>0.49566636630321304</v>
      </c>
      <c r="J169" s="9"/>
    </row>
    <row r="170" spans="1:10" x14ac:dyDescent="0.2">
      <c r="A170" s="47">
        <v>41395</v>
      </c>
      <c r="B170" s="91">
        <f t="shared" si="13"/>
        <v>3.115513927763108E-2</v>
      </c>
      <c r="C170" s="79">
        <v>3.1155139277631081</v>
      </c>
      <c r="E170" s="91">
        <f t="shared" si="14"/>
        <v>3.6198149232139799E-2</v>
      </c>
      <c r="F170" s="79">
        <v>3.6198149232139802</v>
      </c>
      <c r="H170" s="8">
        <f t="shared" si="12"/>
        <v>0.50430099545087215</v>
      </c>
      <c r="J170" s="9"/>
    </row>
    <row r="171" spans="1:10" x14ac:dyDescent="0.2">
      <c r="A171" s="47">
        <v>41426</v>
      </c>
      <c r="B171" s="91">
        <f t="shared" si="13"/>
        <v>3.1442450915780691E-2</v>
      </c>
      <c r="C171" s="79">
        <v>3.1442450915780693</v>
      </c>
      <c r="E171" s="91">
        <f t="shared" si="14"/>
        <v>3.5523280585830971E-2</v>
      </c>
      <c r="F171" s="79">
        <v>3.5523280585830972</v>
      </c>
      <c r="H171" s="8">
        <f t="shared" si="12"/>
        <v>0.40808296700502789</v>
      </c>
      <c r="J171" s="9"/>
    </row>
    <row r="172" spans="1:10" x14ac:dyDescent="0.2">
      <c r="A172" s="47">
        <v>41456</v>
      </c>
      <c r="B172" s="91">
        <f t="shared" si="13"/>
        <v>3.1573095325088806E-2</v>
      </c>
      <c r="C172" s="79">
        <v>3.1573095325088802</v>
      </c>
      <c r="E172" s="91">
        <f t="shared" si="14"/>
        <v>3.3969210424797079E-2</v>
      </c>
      <c r="F172" s="79">
        <v>3.3969210424797076</v>
      </c>
      <c r="J172" s="9"/>
    </row>
    <row r="173" spans="1:10" x14ac:dyDescent="0.2">
      <c r="A173" s="47">
        <v>41487</v>
      </c>
      <c r="B173" s="91">
        <f t="shared" si="13"/>
        <v>3.1446969744543377E-2</v>
      </c>
      <c r="C173" s="79">
        <v>3.1446969744543374</v>
      </c>
      <c r="E173" s="91">
        <f t="shared" si="14"/>
        <v>3.179387249486456E-2</v>
      </c>
      <c r="F173" s="79">
        <v>3.1793872494864561</v>
      </c>
      <c r="J173" s="9"/>
    </row>
    <row r="174" spans="1:10" x14ac:dyDescent="0.2">
      <c r="A174" s="47">
        <v>41518</v>
      </c>
      <c r="B174" s="91">
        <f t="shared" si="13"/>
        <v>3.1052658648088104E-2</v>
      </c>
      <c r="C174" s="79">
        <v>3.1052658648088105</v>
      </c>
      <c r="E174" s="91">
        <f t="shared" si="14"/>
        <v>2.9382822527749243E-2</v>
      </c>
      <c r="F174" s="79">
        <v>2.9382822527749242</v>
      </c>
      <c r="J174" s="9"/>
    </row>
    <row r="175" spans="1:10" x14ac:dyDescent="0.2">
      <c r="A175" s="47">
        <v>41548</v>
      </c>
      <c r="B175" s="91">
        <f t="shared" si="13"/>
        <v>3.0585650645952159E-2</v>
      </c>
      <c r="C175" s="79">
        <v>3.058565064595216</v>
      </c>
      <c r="E175" s="91">
        <f t="shared" si="14"/>
        <v>2.7477911561491472E-2</v>
      </c>
      <c r="F175" s="79">
        <v>2.7477911561491473</v>
      </c>
      <c r="J175" s="9"/>
    </row>
    <row r="176" spans="1:10" x14ac:dyDescent="0.2">
      <c r="A176" s="47">
        <v>41579</v>
      </c>
      <c r="B176" s="91">
        <f t="shared" si="13"/>
        <v>3.0019505007727671E-2</v>
      </c>
      <c r="C176" s="79">
        <v>3.0019505007727671</v>
      </c>
      <c r="E176" s="91">
        <f t="shared" si="14"/>
        <v>2.6230915781532919E-2</v>
      </c>
      <c r="F176" s="79">
        <v>2.623091578153292</v>
      </c>
      <c r="J176" s="9"/>
    </row>
    <row r="177" spans="1:10" x14ac:dyDescent="0.2">
      <c r="A177" s="47">
        <v>41609</v>
      </c>
      <c r="B177" s="91">
        <f t="shared" si="13"/>
        <v>2.9262761646793249E-2</v>
      </c>
      <c r="C177" s="79">
        <v>2.9262761646793249</v>
      </c>
      <c r="E177" s="91">
        <f t="shared" si="14"/>
        <v>2.5524390441051929E-2</v>
      </c>
      <c r="F177" s="79">
        <v>2.552439044105193</v>
      </c>
      <c r="J177" s="9"/>
    </row>
    <row r="178" spans="1:10" x14ac:dyDescent="0.2">
      <c r="A178" s="47">
        <v>41640</v>
      </c>
      <c r="B178" s="91">
        <f t="shared" si="13"/>
        <v>2.8364695021524274E-2</v>
      </c>
      <c r="C178" s="79">
        <v>2.8364695021524273</v>
      </c>
      <c r="E178" s="91">
        <f t="shared" si="14"/>
        <v>2.5083101070939334E-2</v>
      </c>
      <c r="F178" s="79">
        <v>2.5083101070939335</v>
      </c>
      <c r="J178" s="9"/>
    </row>
    <row r="179" spans="1:10" x14ac:dyDescent="0.2">
      <c r="A179" s="47">
        <v>41671</v>
      </c>
      <c r="B179" s="91">
        <f t="shared" si="13"/>
        <v>2.7581233931551156E-2</v>
      </c>
      <c r="C179" s="79">
        <v>2.7581233931551155</v>
      </c>
      <c r="E179" s="91">
        <f t="shared" si="14"/>
        <v>2.4801908600144387E-2</v>
      </c>
      <c r="F179" s="79">
        <v>2.4801908600144387</v>
      </c>
      <c r="J179" s="9"/>
    </row>
    <row r="180" spans="1:10" x14ac:dyDescent="0.2">
      <c r="A180" s="47">
        <v>41699</v>
      </c>
      <c r="B180" s="91">
        <f t="shared" si="13"/>
        <v>2.7193549062707708E-2</v>
      </c>
      <c r="C180" s="79">
        <v>2.7193549062707709</v>
      </c>
      <c r="E180" s="91">
        <f t="shared" si="14"/>
        <v>2.472654928201155E-2</v>
      </c>
      <c r="F180" s="79">
        <v>2.472654928201155</v>
      </c>
      <c r="J180" s="9"/>
    </row>
    <row r="181" spans="1:10" x14ac:dyDescent="0.2">
      <c r="A181" s="47">
        <v>41730</v>
      </c>
      <c r="B181" s="91">
        <f t="shared" si="13"/>
        <v>2.7506742829695896E-2</v>
      </c>
      <c r="C181" s="79">
        <v>2.7506742829695896</v>
      </c>
      <c r="E181" s="91">
        <f t="shared" si="14"/>
        <v>2.4904018082789466E-2</v>
      </c>
      <c r="F181" s="79">
        <v>2.4904018082789467</v>
      </c>
      <c r="J181" s="9"/>
    </row>
    <row r="182" spans="1:10" x14ac:dyDescent="0.2">
      <c r="A182" s="47">
        <v>41760</v>
      </c>
      <c r="B182" s="91">
        <f t="shared" si="13"/>
        <v>2.8661029640052901E-2</v>
      </c>
      <c r="C182" s="79">
        <v>2.86610296400529</v>
      </c>
      <c r="E182" s="91">
        <f t="shared" si="14"/>
        <v>2.5081556858750683E-2</v>
      </c>
      <c r="F182" s="79">
        <v>2.5081556858750682</v>
      </c>
      <c r="J182" s="9"/>
    </row>
    <row r="183" spans="1:10" x14ac:dyDescent="0.2">
      <c r="A183" s="47">
        <v>41791</v>
      </c>
      <c r="B183" s="91">
        <f t="shared" si="13"/>
        <v>3.020995533444152E-2</v>
      </c>
      <c r="C183" s="79">
        <v>3.0209955334441521</v>
      </c>
      <c r="E183" s="91">
        <f t="shared" si="14"/>
        <v>2.504199332727524E-2</v>
      </c>
      <c r="F183" s="79">
        <v>2.504199332727524</v>
      </c>
      <c r="J183" s="9"/>
    </row>
    <row r="184" spans="1:10" x14ac:dyDescent="0.2">
      <c r="A184" s="47">
        <v>41821</v>
      </c>
      <c r="B184" s="91">
        <f t="shared" si="13"/>
        <v>3.1555705517211569E-2</v>
      </c>
      <c r="C184" s="79">
        <v>3.1555705517211567</v>
      </c>
      <c r="E184" s="91">
        <f t="shared" si="14"/>
        <v>2.450272973442217E-2</v>
      </c>
      <c r="F184" s="79">
        <v>2.4502729734422171</v>
      </c>
      <c r="J184" s="9"/>
    </row>
    <row r="185" spans="1:10" x14ac:dyDescent="0.2">
      <c r="A185" s="47">
        <v>41852</v>
      </c>
      <c r="B185" s="91">
        <f t="shared" si="13"/>
        <v>3.2260253509487739E-2</v>
      </c>
      <c r="C185" s="79">
        <v>3.226025350948774</v>
      </c>
      <c r="E185" s="91">
        <f t="shared" si="14"/>
        <v>2.3399627807939319E-2</v>
      </c>
      <c r="F185" s="79">
        <v>2.3399627807939321</v>
      </c>
      <c r="J185" s="9"/>
    </row>
    <row r="186" spans="1:10" x14ac:dyDescent="0.2">
      <c r="A186" s="47">
        <v>41883</v>
      </c>
      <c r="B186" s="91">
        <f t="shared" si="13"/>
        <v>3.2152865080910552E-2</v>
      </c>
      <c r="C186" s="79">
        <v>3.2152865080910549</v>
      </c>
      <c r="E186" s="91">
        <f t="shared" si="14"/>
        <v>2.2162934079780993E-2</v>
      </c>
      <c r="F186" s="79">
        <v>2.2162934079780992</v>
      </c>
      <c r="J186" s="9"/>
    </row>
    <row r="187" spans="1:10" x14ac:dyDescent="0.2">
      <c r="A187" s="47">
        <v>41913</v>
      </c>
      <c r="B187" s="91">
        <f t="shared" si="13"/>
        <v>3.1590106501120555E-2</v>
      </c>
      <c r="C187" s="79">
        <v>3.1590106501120556</v>
      </c>
      <c r="E187" s="91">
        <f t="shared" si="14"/>
        <v>2.1204589444789777E-2</v>
      </c>
      <c r="F187" s="79">
        <v>2.1204589444789779</v>
      </c>
      <c r="J187" s="9"/>
    </row>
    <row r="188" spans="1:10" x14ac:dyDescent="0.2">
      <c r="A188" s="47">
        <v>41944</v>
      </c>
      <c r="B188" s="91">
        <f t="shared" si="13"/>
        <v>3.0897026976324724E-2</v>
      </c>
      <c r="C188" s="79">
        <v>3.0897026976324722</v>
      </c>
      <c r="E188" s="91">
        <f t="shared" si="14"/>
        <v>2.0700281186549381E-2</v>
      </c>
      <c r="F188" s="79">
        <v>2.0700281186549381</v>
      </c>
      <c r="J188" s="9"/>
    </row>
    <row r="189" spans="1:10" x14ac:dyDescent="0.2">
      <c r="A189" s="47">
        <v>41974</v>
      </c>
      <c r="B189" s="91">
        <f t="shared" si="13"/>
        <v>3.0248683967578013E-2</v>
      </c>
      <c r="C189" s="79">
        <v>3.0248683967578014</v>
      </c>
      <c r="E189" s="91">
        <f t="shared" si="14"/>
        <v>2.0817578541717577E-2</v>
      </c>
      <c r="F189" s="79">
        <v>2.0817578541717578</v>
      </c>
      <c r="J189" s="9"/>
    </row>
    <row r="190" spans="1:10" x14ac:dyDescent="0.2">
      <c r="A190" s="47">
        <v>42005</v>
      </c>
      <c r="B190" s="91">
        <f t="shared" si="13"/>
        <v>2.9722279859566169E-2</v>
      </c>
      <c r="C190" s="79">
        <v>2.972227985956617</v>
      </c>
      <c r="E190" s="91">
        <f t="shared" si="14"/>
        <v>2.1511105353746087E-2</v>
      </c>
      <c r="F190" s="79">
        <v>2.1511105353746087</v>
      </c>
      <c r="J190" s="9"/>
    </row>
    <row r="191" spans="1:10" x14ac:dyDescent="0.2">
      <c r="A191" s="47">
        <v>42036</v>
      </c>
      <c r="B191" s="91">
        <f t="shared" si="13"/>
        <v>2.9291482388160449E-2</v>
      </c>
      <c r="C191" s="79">
        <v>2.9291482388160448</v>
      </c>
      <c r="E191" s="91">
        <f t="shared" si="14"/>
        <v>2.2495408088506821E-2</v>
      </c>
      <c r="F191" s="79">
        <v>2.2495408088506821</v>
      </c>
      <c r="J191" s="9"/>
    </row>
    <row r="192" spans="1:10" x14ac:dyDescent="0.2">
      <c r="A192" s="47">
        <v>42064</v>
      </c>
      <c r="B192" s="91">
        <f t="shared" si="13"/>
        <v>2.8927866062816002E-2</v>
      </c>
      <c r="C192" s="79">
        <v>2.8927866062816001</v>
      </c>
      <c r="E192" s="91">
        <f t="shared" si="14"/>
        <v>2.3427802902931675E-2</v>
      </c>
      <c r="F192" s="79">
        <v>2.3427802902931676</v>
      </c>
      <c r="J192" s="9"/>
    </row>
    <row r="193" spans="1:10" x14ac:dyDescent="0.2">
      <c r="A193" s="47">
        <v>42095</v>
      </c>
      <c r="B193" s="91">
        <f t="shared" si="13"/>
        <v>2.8745036851335209E-2</v>
      </c>
      <c r="C193" s="79">
        <v>2.8745036851335208</v>
      </c>
      <c r="E193" s="91">
        <f t="shared" si="14"/>
        <v>2.4045969017827712E-2</v>
      </c>
      <c r="F193" s="79">
        <v>2.4045969017827713</v>
      </c>
      <c r="J193" s="9"/>
    </row>
    <row r="194" spans="1:10" x14ac:dyDescent="0.2">
      <c r="A194" s="47">
        <v>42125</v>
      </c>
      <c r="B194" s="91">
        <f t="shared" si="13"/>
        <v>2.8736524411060779E-2</v>
      </c>
      <c r="C194" s="79">
        <v>2.8736524411060778</v>
      </c>
      <c r="E194" s="91">
        <f t="shared" si="14"/>
        <v>2.4224239313107923E-2</v>
      </c>
      <c r="F194" s="79">
        <v>2.4224239313107923</v>
      </c>
      <c r="J194" s="9"/>
    </row>
    <row r="195" spans="1:10" x14ac:dyDescent="0.2">
      <c r="A195" s="47">
        <v>42156</v>
      </c>
      <c r="B195" s="91">
        <f t="shared" si="13"/>
        <v>2.8912425593583722E-2</v>
      </c>
      <c r="C195" s="79">
        <v>2.8912425593583722</v>
      </c>
      <c r="E195" s="91">
        <f t="shared" si="14"/>
        <v>2.4103797440483604E-2</v>
      </c>
      <c r="F195" s="79">
        <v>2.4103797440483605</v>
      </c>
      <c r="J195" s="9"/>
    </row>
    <row r="196" spans="1:10" x14ac:dyDescent="0.2">
      <c r="A196" s="47">
        <v>42186</v>
      </c>
      <c r="B196" s="91">
        <f t="shared" si="13"/>
        <v>2.9206314732830464E-2</v>
      </c>
      <c r="C196" s="79">
        <v>2.9206314732830463</v>
      </c>
      <c r="E196" s="91">
        <f t="shared" si="14"/>
        <v>2.3670857887125564E-2</v>
      </c>
      <c r="F196" s="79">
        <v>2.3670857887125565</v>
      </c>
    </row>
    <row r="197" spans="1:10" x14ac:dyDescent="0.2">
      <c r="A197" s="47">
        <v>42217</v>
      </c>
      <c r="B197" s="91">
        <f t="shared" si="13"/>
        <v>2.9601333277561009E-2</v>
      </c>
      <c r="C197" s="79">
        <v>2.9601333277561008</v>
      </c>
      <c r="E197" s="91">
        <f t="shared" si="14"/>
        <v>2.326524954526394E-2</v>
      </c>
      <c r="F197" s="79">
        <v>2.326524954526394</v>
      </c>
    </row>
    <row r="198" spans="1:10" x14ac:dyDescent="0.2">
      <c r="A198" s="47">
        <v>42248</v>
      </c>
      <c r="B198" s="91">
        <f t="shared" si="13"/>
        <v>3.0216801268369814E-2</v>
      </c>
      <c r="C198" s="79">
        <v>3.0216801268369813</v>
      </c>
      <c r="E198" s="91">
        <f t="shared" si="14"/>
        <v>2.3049481110432569E-2</v>
      </c>
      <c r="F198" s="79">
        <v>2.3049481110432568</v>
      </c>
    </row>
    <row r="199" spans="1:10" x14ac:dyDescent="0.2">
      <c r="A199" s="47">
        <v>42278</v>
      </c>
      <c r="B199" s="91">
        <f t="shared" si="13"/>
        <v>3.1051063650611006E-2</v>
      </c>
      <c r="C199" s="79">
        <v>3.1051063650611006</v>
      </c>
      <c r="E199" s="91">
        <f t="shared" si="14"/>
        <v>2.3256107186718448E-2</v>
      </c>
      <c r="F199" s="79">
        <v>2.3256107186718449</v>
      </c>
    </row>
    <row r="200" spans="1:10" x14ac:dyDescent="0.2">
      <c r="A200" s="47">
        <v>42309</v>
      </c>
      <c r="B200" s="91">
        <f t="shared" si="13"/>
        <v>3.1928401481030683E-2</v>
      </c>
      <c r="C200" s="79">
        <v>3.1928401481030679</v>
      </c>
      <c r="E200" s="91">
        <f t="shared" si="14"/>
        <v>2.372355155434425E-2</v>
      </c>
      <c r="F200" s="79">
        <v>2.3723551554344251</v>
      </c>
    </row>
    <row r="201" spans="1:10" x14ac:dyDescent="0.2">
      <c r="A201" s="47">
        <v>42339</v>
      </c>
      <c r="B201" s="91">
        <f t="shared" si="13"/>
        <v>3.272536852379189E-2</v>
      </c>
      <c r="C201" s="79">
        <v>3.2725368523791891</v>
      </c>
      <c r="E201" s="91">
        <f t="shared" si="14"/>
        <v>2.4350499397713256E-2</v>
      </c>
      <c r="F201" s="79">
        <v>2.4350499397713254</v>
      </c>
    </row>
    <row r="202" spans="1:10" x14ac:dyDescent="0.2">
      <c r="B202" s="91"/>
      <c r="C202" s="79"/>
      <c r="E202" s="91"/>
      <c r="F202" s="79"/>
    </row>
  </sheetData>
  <mergeCells count="2">
    <mergeCell ref="E4:F4"/>
    <mergeCell ref="B4:C4"/>
  </mergeCells>
  <phoneticPr fontId="5" type="noConversion"/>
  <hyperlinks>
    <hyperlink ref="Q2" location="Contents!A1" display="Contents page"/>
    <hyperlink ref="A3" location="'Figure 7'!A1" display="Figure 7"/>
    <hyperlink ref="L3" location="'Figure 6'!A1" display="Figure 6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1"/>
  <sheetViews>
    <sheetView workbookViewId="0"/>
  </sheetViews>
  <sheetFormatPr defaultColWidth="9.125" defaultRowHeight="10.199999999999999" x14ac:dyDescent="0.2"/>
  <cols>
    <col min="1" max="1" width="9.125" style="38"/>
    <col min="2" max="2" width="29.125" style="38" customWidth="1"/>
    <col min="3" max="16384" width="9.125" style="38"/>
  </cols>
  <sheetData>
    <row r="1" spans="1:15" x14ac:dyDescent="0.2">
      <c r="A1" s="158"/>
      <c r="B1" s="143"/>
      <c r="C1" s="144" t="s">
        <v>31</v>
      </c>
      <c r="D1" s="145"/>
      <c r="E1" s="146"/>
      <c r="F1" s="144" t="s">
        <v>32</v>
      </c>
      <c r="G1" s="145"/>
      <c r="H1" s="146"/>
      <c r="I1" s="144" t="s">
        <v>34</v>
      </c>
      <c r="J1" s="145"/>
      <c r="K1" s="146"/>
      <c r="L1" s="144" t="s">
        <v>35</v>
      </c>
      <c r="M1" s="145"/>
      <c r="N1" s="146"/>
    </row>
    <row r="2" spans="1:15" x14ac:dyDescent="0.2">
      <c r="B2" s="147" t="s">
        <v>38</v>
      </c>
      <c r="C2" s="43" t="s">
        <v>39</v>
      </c>
      <c r="D2" s="43" t="s">
        <v>13</v>
      </c>
      <c r="E2" s="148" t="s">
        <v>40</v>
      </c>
      <c r="F2" s="43" t="s">
        <v>39</v>
      </c>
      <c r="G2" s="43" t="s">
        <v>13</v>
      </c>
      <c r="H2" s="148" t="s">
        <v>40</v>
      </c>
      <c r="I2" s="43" t="s">
        <v>39</v>
      </c>
      <c r="J2" s="43" t="s">
        <v>13</v>
      </c>
      <c r="K2" s="148" t="s">
        <v>40</v>
      </c>
      <c r="L2" s="43" t="s">
        <v>39</v>
      </c>
      <c r="M2" s="43" t="s">
        <v>13</v>
      </c>
      <c r="N2" s="148" t="s">
        <v>40</v>
      </c>
    </row>
    <row r="3" spans="1:15" x14ac:dyDescent="0.2">
      <c r="A3" s="43" t="s">
        <v>16</v>
      </c>
      <c r="B3" s="43" t="s">
        <v>148</v>
      </c>
      <c r="C3" s="155">
        <v>277</v>
      </c>
      <c r="D3" s="151">
        <v>320</v>
      </c>
      <c r="E3" s="152">
        <v>0</v>
      </c>
      <c r="F3" s="155">
        <v>225</v>
      </c>
      <c r="G3" s="151">
        <v>450</v>
      </c>
      <c r="H3" s="152">
        <v>0</v>
      </c>
      <c r="I3" s="155">
        <v>124</v>
      </c>
      <c r="J3" s="151">
        <v>640</v>
      </c>
      <c r="K3" s="152">
        <v>9.4017094017094016E-2</v>
      </c>
      <c r="L3" s="155">
        <v>128</v>
      </c>
      <c r="M3" s="151">
        <v>878</v>
      </c>
      <c r="N3" s="152">
        <v>0.10440251572327044</v>
      </c>
      <c r="O3" s="311" t="s">
        <v>346</v>
      </c>
    </row>
    <row r="4" spans="1:15" x14ac:dyDescent="0.2">
      <c r="B4" s="43" t="s">
        <v>149</v>
      </c>
      <c r="C4" s="155">
        <v>156</v>
      </c>
      <c r="D4" s="151">
        <v>310</v>
      </c>
      <c r="E4" s="152">
        <v>0</v>
      </c>
      <c r="F4" s="155">
        <v>317</v>
      </c>
      <c r="G4" s="151">
        <v>395</v>
      </c>
      <c r="H4" s="152">
        <v>1.282051282051282E-2</v>
      </c>
      <c r="I4" s="155">
        <v>42</v>
      </c>
      <c r="J4" s="151">
        <v>600</v>
      </c>
      <c r="K4" s="152">
        <v>9.0909090909090912E-2</v>
      </c>
      <c r="L4" s="155">
        <v>48</v>
      </c>
      <c r="M4" s="151">
        <v>825</v>
      </c>
      <c r="N4" s="152">
        <v>-2.9411764705882353E-2</v>
      </c>
      <c r="O4" s="311" t="s">
        <v>346</v>
      </c>
    </row>
    <row r="5" spans="1:15" x14ac:dyDescent="0.2">
      <c r="B5" s="43" t="s">
        <v>150</v>
      </c>
      <c r="C5" s="155">
        <v>67</v>
      </c>
      <c r="D5" s="151">
        <v>330</v>
      </c>
      <c r="E5" s="152">
        <v>3.125E-2</v>
      </c>
      <c r="F5" s="155">
        <v>110</v>
      </c>
      <c r="G5" s="151">
        <v>425</v>
      </c>
      <c r="H5" s="152">
        <v>-7.0093457943925233E-3</v>
      </c>
      <c r="I5" s="155">
        <v>111</v>
      </c>
      <c r="J5" s="151">
        <v>530</v>
      </c>
      <c r="K5" s="152">
        <v>0</v>
      </c>
      <c r="L5" s="155">
        <v>66</v>
      </c>
      <c r="M5" s="151">
        <v>673</v>
      </c>
      <c r="N5" s="152">
        <v>4.4776119402985077E-3</v>
      </c>
      <c r="O5" s="311" t="s">
        <v>346</v>
      </c>
    </row>
    <row r="6" spans="1:15" x14ac:dyDescent="0.2">
      <c r="B6" s="43" t="s">
        <v>151</v>
      </c>
      <c r="C6" s="155">
        <v>3016</v>
      </c>
      <c r="D6" s="151">
        <v>330</v>
      </c>
      <c r="E6" s="152">
        <v>3.0395136778115501E-3</v>
      </c>
      <c r="F6" s="155">
        <v>1515</v>
      </c>
      <c r="G6" s="151">
        <v>480</v>
      </c>
      <c r="H6" s="152">
        <v>4.3478260869565216E-2</v>
      </c>
      <c r="I6" s="155">
        <v>47</v>
      </c>
      <c r="J6" s="151">
        <v>550</v>
      </c>
      <c r="K6" s="152">
        <v>0.12244897959183673</v>
      </c>
      <c r="L6" s="155">
        <v>53</v>
      </c>
      <c r="M6" s="151">
        <v>700</v>
      </c>
      <c r="N6" s="152">
        <v>0</v>
      </c>
      <c r="O6" s="311" t="s">
        <v>346</v>
      </c>
    </row>
    <row r="7" spans="1:15" x14ac:dyDescent="0.2">
      <c r="B7" s="43" t="s">
        <v>152</v>
      </c>
      <c r="C7" s="155">
        <v>5165</v>
      </c>
      <c r="D7" s="151">
        <v>380</v>
      </c>
      <c r="E7" s="152">
        <v>0</v>
      </c>
      <c r="F7" s="155">
        <v>4271</v>
      </c>
      <c r="G7" s="151">
        <v>530</v>
      </c>
      <c r="H7" s="152">
        <v>1.9230769230769232E-2</v>
      </c>
      <c r="I7" s="155" t="s">
        <v>41</v>
      </c>
      <c r="J7" s="151" t="s">
        <v>41</v>
      </c>
      <c r="K7" s="152" t="s">
        <v>41</v>
      </c>
      <c r="L7" s="155" t="s">
        <v>41</v>
      </c>
      <c r="M7" s="151" t="s">
        <v>41</v>
      </c>
      <c r="N7" s="152" t="s">
        <v>41</v>
      </c>
      <c r="O7" s="311" t="s">
        <v>346</v>
      </c>
    </row>
    <row r="8" spans="1:15" x14ac:dyDescent="0.2">
      <c r="B8" s="43" t="s">
        <v>153</v>
      </c>
      <c r="C8" s="155">
        <v>708</v>
      </c>
      <c r="D8" s="151">
        <v>370</v>
      </c>
      <c r="E8" s="152">
        <v>2.7777777777777776E-2</v>
      </c>
      <c r="F8" s="155">
        <v>690</v>
      </c>
      <c r="G8" s="151">
        <v>495</v>
      </c>
      <c r="H8" s="152">
        <v>3.125E-2</v>
      </c>
      <c r="I8" s="155">
        <v>121</v>
      </c>
      <c r="J8" s="151">
        <v>530</v>
      </c>
      <c r="K8" s="152">
        <v>1.9230769230769232E-2</v>
      </c>
      <c r="L8" s="155">
        <v>72</v>
      </c>
      <c r="M8" s="151">
        <v>675</v>
      </c>
      <c r="N8" s="152">
        <v>3.8461538461538464E-2</v>
      </c>
      <c r="O8" s="311" t="s">
        <v>346</v>
      </c>
    </row>
    <row r="9" spans="1:15" x14ac:dyDescent="0.2">
      <c r="B9" s="43" t="s">
        <v>154</v>
      </c>
      <c r="C9" s="155">
        <v>585</v>
      </c>
      <c r="D9" s="151">
        <v>430</v>
      </c>
      <c r="E9" s="152">
        <v>3.864734299516908E-2</v>
      </c>
      <c r="F9" s="155">
        <v>853</v>
      </c>
      <c r="G9" s="151">
        <v>550</v>
      </c>
      <c r="H9" s="152">
        <v>3.7735849056603772E-2</v>
      </c>
      <c r="I9" s="155" t="s">
        <v>41</v>
      </c>
      <c r="J9" s="151" t="s">
        <v>41</v>
      </c>
      <c r="K9" s="152" t="s">
        <v>41</v>
      </c>
      <c r="L9" s="155" t="s">
        <v>41</v>
      </c>
      <c r="M9" s="151" t="s">
        <v>41</v>
      </c>
      <c r="N9" s="152" t="s">
        <v>41</v>
      </c>
      <c r="O9" s="311" t="s">
        <v>346</v>
      </c>
    </row>
    <row r="10" spans="1:15" x14ac:dyDescent="0.2">
      <c r="B10" s="43" t="s">
        <v>155</v>
      </c>
      <c r="C10" s="155">
        <v>206</v>
      </c>
      <c r="D10" s="151">
        <v>370</v>
      </c>
      <c r="E10" s="152">
        <v>2.7777777777777776E-2</v>
      </c>
      <c r="F10" s="155">
        <v>193</v>
      </c>
      <c r="G10" s="151">
        <v>510</v>
      </c>
      <c r="H10" s="152">
        <v>0.02</v>
      </c>
      <c r="I10" s="155">
        <v>12</v>
      </c>
      <c r="J10" s="151">
        <v>619</v>
      </c>
      <c r="K10" s="152">
        <v>-9.6350364963503646E-2</v>
      </c>
      <c r="L10" s="155">
        <v>17</v>
      </c>
      <c r="M10" s="151">
        <v>1000</v>
      </c>
      <c r="N10" s="152">
        <v>0.15874855156431056</v>
      </c>
      <c r="O10" s="311" t="s">
        <v>346</v>
      </c>
    </row>
    <row r="11" spans="1:15" x14ac:dyDescent="0.2">
      <c r="B11" s="43" t="s">
        <v>156</v>
      </c>
      <c r="C11" s="155">
        <v>551</v>
      </c>
      <c r="D11" s="151">
        <v>300</v>
      </c>
      <c r="E11" s="152">
        <v>3.4482758620689655E-2</v>
      </c>
      <c r="F11" s="155">
        <v>856</v>
      </c>
      <c r="G11" s="151">
        <v>390</v>
      </c>
      <c r="H11" s="152">
        <v>2.6315789473684209E-2</v>
      </c>
      <c r="I11" s="155">
        <v>67</v>
      </c>
      <c r="J11" s="151">
        <v>570</v>
      </c>
      <c r="K11" s="152">
        <v>3.6363636363636362E-2</v>
      </c>
      <c r="L11" s="155">
        <v>68</v>
      </c>
      <c r="M11" s="151">
        <v>695</v>
      </c>
      <c r="N11" s="152">
        <v>2.9629629629629631E-2</v>
      </c>
      <c r="O11" s="311" t="s">
        <v>346</v>
      </c>
    </row>
    <row r="12" spans="1:15" x14ac:dyDescent="0.2">
      <c r="B12" s="43" t="s">
        <v>157</v>
      </c>
      <c r="C12" s="155">
        <v>569</v>
      </c>
      <c r="D12" s="151">
        <v>310</v>
      </c>
      <c r="E12" s="152">
        <v>3.3333333333333333E-2</v>
      </c>
      <c r="F12" s="155">
        <v>943</v>
      </c>
      <c r="G12" s="151">
        <v>425</v>
      </c>
      <c r="H12" s="152">
        <v>3.6585365853658534E-2</v>
      </c>
      <c r="I12" s="155">
        <v>23</v>
      </c>
      <c r="J12" s="151">
        <v>600</v>
      </c>
      <c r="K12" s="152">
        <v>4.3478260869565216E-2</v>
      </c>
      <c r="L12" s="155">
        <v>68</v>
      </c>
      <c r="M12" s="151">
        <v>793</v>
      </c>
      <c r="N12" s="152">
        <v>-8.7500000000000008E-3</v>
      </c>
      <c r="O12" s="311" t="s">
        <v>346</v>
      </c>
    </row>
    <row r="13" spans="1:15" x14ac:dyDescent="0.2">
      <c r="B13" s="43" t="s">
        <v>158</v>
      </c>
      <c r="C13" s="155">
        <v>203</v>
      </c>
      <c r="D13" s="151">
        <v>360</v>
      </c>
      <c r="E13" s="152">
        <v>5.8823529411764705E-2</v>
      </c>
      <c r="F13" s="155">
        <v>208</v>
      </c>
      <c r="G13" s="151">
        <v>540</v>
      </c>
      <c r="H13" s="152">
        <v>3.8461538461538464E-2</v>
      </c>
      <c r="I13" s="155">
        <v>59</v>
      </c>
      <c r="J13" s="151">
        <v>590</v>
      </c>
      <c r="K13" s="152">
        <v>3.873239436619718E-2</v>
      </c>
      <c r="L13" s="155">
        <v>53</v>
      </c>
      <c r="M13" s="151">
        <v>750</v>
      </c>
      <c r="N13" s="152">
        <v>4.1666666666666664E-2</v>
      </c>
      <c r="O13" s="311" t="s">
        <v>346</v>
      </c>
    </row>
    <row r="14" spans="1:15" x14ac:dyDescent="0.2">
      <c r="B14" s="43" t="s">
        <v>159</v>
      </c>
      <c r="C14" s="155">
        <v>242</v>
      </c>
      <c r="D14" s="151">
        <v>313</v>
      </c>
      <c r="E14" s="152">
        <v>-2.1874999999999999E-2</v>
      </c>
      <c r="F14" s="155">
        <v>286</v>
      </c>
      <c r="G14" s="151">
        <v>453</v>
      </c>
      <c r="H14" s="152">
        <v>3.4246575342465752E-2</v>
      </c>
      <c r="I14" s="155">
        <v>159</v>
      </c>
      <c r="J14" s="151">
        <v>540</v>
      </c>
      <c r="K14" s="152">
        <v>3.8461538461538464E-2</v>
      </c>
      <c r="L14" s="155">
        <v>131</v>
      </c>
      <c r="M14" s="151">
        <v>699</v>
      </c>
      <c r="N14" s="152">
        <v>2.7941176470588237E-2</v>
      </c>
      <c r="O14" s="311" t="s">
        <v>346</v>
      </c>
    </row>
    <row r="15" spans="1:15" x14ac:dyDescent="0.2">
      <c r="B15" s="43" t="s">
        <v>160</v>
      </c>
      <c r="C15" s="155">
        <v>306</v>
      </c>
      <c r="D15" s="151">
        <v>320</v>
      </c>
      <c r="E15" s="152">
        <v>3.2258064516129031E-2</v>
      </c>
      <c r="F15" s="155">
        <v>630</v>
      </c>
      <c r="G15" s="151">
        <v>380</v>
      </c>
      <c r="H15" s="152">
        <v>0</v>
      </c>
      <c r="I15" s="155">
        <v>212</v>
      </c>
      <c r="J15" s="151">
        <v>465</v>
      </c>
      <c r="K15" s="152">
        <v>4.49438202247191E-2</v>
      </c>
      <c r="L15" s="155">
        <v>175</v>
      </c>
      <c r="M15" s="151">
        <v>575</v>
      </c>
      <c r="N15" s="152">
        <v>6.4814814814814811E-2</v>
      </c>
      <c r="O15" s="311" t="s">
        <v>346</v>
      </c>
    </row>
    <row r="16" spans="1:15" x14ac:dyDescent="0.2">
      <c r="B16" s="43" t="s">
        <v>161</v>
      </c>
      <c r="C16" s="155">
        <v>1120</v>
      </c>
      <c r="D16" s="151">
        <v>311</v>
      </c>
      <c r="E16" s="152">
        <v>3.6666666666666667E-2</v>
      </c>
      <c r="F16" s="155">
        <v>760</v>
      </c>
      <c r="G16" s="151">
        <v>445</v>
      </c>
      <c r="H16" s="152">
        <v>-1.1111111111111112E-2</v>
      </c>
      <c r="I16" s="155">
        <v>85</v>
      </c>
      <c r="J16" s="151">
        <v>490</v>
      </c>
      <c r="K16" s="152">
        <v>4.0983606557377051E-3</v>
      </c>
      <c r="L16" s="155">
        <v>74</v>
      </c>
      <c r="M16" s="151">
        <v>625</v>
      </c>
      <c r="N16" s="152">
        <v>6.4412238325281803E-3</v>
      </c>
      <c r="O16" s="311" t="s">
        <v>346</v>
      </c>
    </row>
    <row r="17" spans="1:15" x14ac:dyDescent="0.2">
      <c r="B17" s="43" t="s">
        <v>162</v>
      </c>
      <c r="C17" s="155">
        <v>343</v>
      </c>
      <c r="D17" s="151">
        <v>420</v>
      </c>
      <c r="E17" s="152">
        <v>2.4390243902439025E-2</v>
      </c>
      <c r="F17" s="155">
        <v>586</v>
      </c>
      <c r="G17" s="151">
        <v>570</v>
      </c>
      <c r="H17" s="152">
        <v>3.6363636363636362E-2</v>
      </c>
      <c r="I17" s="155">
        <v>123</v>
      </c>
      <c r="J17" s="151">
        <v>530</v>
      </c>
      <c r="K17" s="152">
        <v>0</v>
      </c>
      <c r="L17" s="155">
        <v>127</v>
      </c>
      <c r="M17" s="151">
        <v>800</v>
      </c>
      <c r="N17" s="152">
        <v>3.2258064516129031E-2</v>
      </c>
      <c r="O17" s="311" t="s">
        <v>346</v>
      </c>
    </row>
    <row r="18" spans="1:15" x14ac:dyDescent="0.2">
      <c r="B18" s="43" t="s">
        <v>163</v>
      </c>
      <c r="C18" s="155">
        <v>1204</v>
      </c>
      <c r="D18" s="151">
        <v>320</v>
      </c>
      <c r="E18" s="152">
        <v>5.2631578947368418E-2</v>
      </c>
      <c r="F18" s="155">
        <v>797</v>
      </c>
      <c r="G18" s="151">
        <v>450</v>
      </c>
      <c r="H18" s="152">
        <v>2.2727272727272728E-2</v>
      </c>
      <c r="I18" s="155">
        <v>204</v>
      </c>
      <c r="J18" s="151">
        <v>560</v>
      </c>
      <c r="K18" s="152">
        <v>1.8181818181818181E-2</v>
      </c>
      <c r="L18" s="155">
        <v>166</v>
      </c>
      <c r="M18" s="151">
        <v>705</v>
      </c>
      <c r="N18" s="152">
        <v>4.4444444444444446E-2</v>
      </c>
      <c r="O18" s="311" t="s">
        <v>346</v>
      </c>
    </row>
    <row r="19" spans="1:15" x14ac:dyDescent="0.2">
      <c r="B19" s="43" t="s">
        <v>164</v>
      </c>
      <c r="C19" s="155">
        <v>887</v>
      </c>
      <c r="D19" s="151">
        <v>360</v>
      </c>
      <c r="E19" s="152">
        <v>0</v>
      </c>
      <c r="F19" s="155">
        <v>848</v>
      </c>
      <c r="G19" s="151">
        <v>500</v>
      </c>
      <c r="H19" s="152">
        <v>1.0101010101010102E-2</v>
      </c>
      <c r="I19" s="155">
        <v>360</v>
      </c>
      <c r="J19" s="151">
        <v>560</v>
      </c>
      <c r="K19" s="152">
        <v>1.8181818181818181E-2</v>
      </c>
      <c r="L19" s="155">
        <v>232</v>
      </c>
      <c r="M19" s="151">
        <v>700</v>
      </c>
      <c r="N19" s="152">
        <v>1.4492753623188406E-2</v>
      </c>
      <c r="O19" s="311" t="s">
        <v>346</v>
      </c>
    </row>
    <row r="20" spans="1:15" x14ac:dyDescent="0.2">
      <c r="B20" s="43" t="s">
        <v>165</v>
      </c>
      <c r="C20" s="155">
        <v>366</v>
      </c>
      <c r="D20" s="151">
        <v>390</v>
      </c>
      <c r="E20" s="152">
        <v>0</v>
      </c>
      <c r="F20" s="155">
        <v>425</v>
      </c>
      <c r="G20" s="151">
        <v>515</v>
      </c>
      <c r="H20" s="152">
        <v>9.8039215686274508E-3</v>
      </c>
      <c r="I20" s="155">
        <v>95</v>
      </c>
      <c r="J20" s="151">
        <v>550</v>
      </c>
      <c r="K20" s="152">
        <v>0</v>
      </c>
      <c r="L20" s="155">
        <v>58</v>
      </c>
      <c r="M20" s="151">
        <v>800</v>
      </c>
      <c r="N20" s="152">
        <v>6.6666666666666666E-2</v>
      </c>
      <c r="O20" s="311" t="s">
        <v>346</v>
      </c>
    </row>
    <row r="21" spans="1:15" x14ac:dyDescent="0.2">
      <c r="B21" s="43" t="s">
        <v>166</v>
      </c>
      <c r="C21" s="155">
        <v>1800</v>
      </c>
      <c r="D21" s="151">
        <v>360</v>
      </c>
      <c r="E21" s="152">
        <v>2.8571428571428571E-2</v>
      </c>
      <c r="F21" s="155">
        <v>1552</v>
      </c>
      <c r="G21" s="151">
        <v>500</v>
      </c>
      <c r="H21" s="152">
        <v>2.0408163265306121E-2</v>
      </c>
      <c r="I21" s="155">
        <v>110</v>
      </c>
      <c r="J21" s="151">
        <v>600</v>
      </c>
      <c r="K21" s="152">
        <v>8.4033613445378148E-3</v>
      </c>
      <c r="L21" s="155">
        <v>99</v>
      </c>
      <c r="M21" s="151">
        <v>850</v>
      </c>
      <c r="N21" s="152">
        <v>6.25E-2</v>
      </c>
      <c r="O21" s="311" t="s">
        <v>346</v>
      </c>
    </row>
    <row r="22" spans="1:15" x14ac:dyDescent="0.2">
      <c r="B22" s="43" t="s">
        <v>167</v>
      </c>
      <c r="C22" s="155">
        <v>965</v>
      </c>
      <c r="D22" s="151">
        <v>425</v>
      </c>
      <c r="E22" s="152">
        <v>2.4096385542168676E-2</v>
      </c>
      <c r="F22" s="155">
        <v>1470</v>
      </c>
      <c r="G22" s="151">
        <v>550</v>
      </c>
      <c r="H22" s="152">
        <v>1.8518518518518517E-2</v>
      </c>
      <c r="I22" s="155" t="s">
        <v>41</v>
      </c>
      <c r="J22" s="151" t="s">
        <v>41</v>
      </c>
      <c r="K22" s="152" t="s">
        <v>41</v>
      </c>
      <c r="L22" s="155" t="s">
        <v>41</v>
      </c>
      <c r="M22" s="151" t="s">
        <v>41</v>
      </c>
      <c r="N22" s="152" t="s">
        <v>41</v>
      </c>
      <c r="O22" s="311" t="s">
        <v>346</v>
      </c>
    </row>
    <row r="23" spans="1:15" x14ac:dyDescent="0.2">
      <c r="B23" s="43" t="s">
        <v>168</v>
      </c>
      <c r="C23" s="155">
        <v>1400</v>
      </c>
      <c r="D23" s="151">
        <v>330</v>
      </c>
      <c r="E23" s="152">
        <v>0</v>
      </c>
      <c r="F23" s="155">
        <v>1200</v>
      </c>
      <c r="G23" s="151">
        <v>430</v>
      </c>
      <c r="H23" s="152">
        <v>1.1764705882352941E-2</v>
      </c>
      <c r="I23" s="155">
        <v>51</v>
      </c>
      <c r="J23" s="151">
        <v>595</v>
      </c>
      <c r="K23" s="152">
        <v>0.12264150943396226</v>
      </c>
      <c r="L23" s="155">
        <v>49</v>
      </c>
      <c r="M23" s="151">
        <v>670</v>
      </c>
      <c r="N23" s="152">
        <v>1.5151515151515152E-2</v>
      </c>
      <c r="O23" s="311" t="s">
        <v>346</v>
      </c>
    </row>
    <row r="24" spans="1:15" x14ac:dyDescent="0.2">
      <c r="B24" s="43" t="s">
        <v>169</v>
      </c>
      <c r="C24" s="155">
        <v>184</v>
      </c>
      <c r="D24" s="151">
        <v>310</v>
      </c>
      <c r="E24" s="152">
        <v>3.3333333333333333E-2</v>
      </c>
      <c r="F24" s="155">
        <v>320</v>
      </c>
      <c r="G24" s="151">
        <v>450</v>
      </c>
      <c r="H24" s="152">
        <v>0</v>
      </c>
      <c r="I24" s="155">
        <v>13</v>
      </c>
      <c r="J24" s="151">
        <v>510</v>
      </c>
      <c r="K24" s="152">
        <v>-6.4220183486238536E-2</v>
      </c>
      <c r="L24" s="155">
        <v>44</v>
      </c>
      <c r="M24" s="151">
        <v>898</v>
      </c>
      <c r="N24" s="152">
        <v>-5.473684210526316E-2</v>
      </c>
      <c r="O24" s="311" t="s">
        <v>346</v>
      </c>
    </row>
    <row r="25" spans="1:15" x14ac:dyDescent="0.2">
      <c r="A25" s="43"/>
      <c r="B25" s="43" t="s">
        <v>37</v>
      </c>
      <c r="C25" s="155">
        <v>20320</v>
      </c>
      <c r="D25" s="151">
        <v>355</v>
      </c>
      <c r="E25" s="152">
        <v>1.4285714285714285E-2</v>
      </c>
      <c r="F25" s="155">
        <v>19055</v>
      </c>
      <c r="G25" s="151">
        <v>495</v>
      </c>
      <c r="H25" s="152">
        <v>3.125E-2</v>
      </c>
      <c r="I25" s="155">
        <v>2034</v>
      </c>
      <c r="J25" s="151">
        <v>550</v>
      </c>
      <c r="K25" s="152">
        <v>2.8037383177570093E-2</v>
      </c>
      <c r="L25" s="155">
        <v>1737</v>
      </c>
      <c r="M25" s="151">
        <v>700</v>
      </c>
      <c r="N25" s="152">
        <v>0</v>
      </c>
      <c r="O25" s="311" t="s">
        <v>346</v>
      </c>
    </row>
    <row r="26" spans="1:15" x14ac:dyDescent="0.2">
      <c r="A26" s="43" t="s">
        <v>17</v>
      </c>
      <c r="B26" s="43" t="s">
        <v>170</v>
      </c>
      <c r="C26" s="155">
        <v>38</v>
      </c>
      <c r="D26" s="151">
        <v>350</v>
      </c>
      <c r="E26" s="152">
        <v>0.16666666666666666</v>
      </c>
      <c r="F26" s="155">
        <v>276</v>
      </c>
      <c r="G26" s="151">
        <v>390</v>
      </c>
      <c r="H26" s="152">
        <v>2.6315789473684209E-2</v>
      </c>
      <c r="I26" s="155">
        <v>34</v>
      </c>
      <c r="J26" s="151">
        <v>400</v>
      </c>
      <c r="K26" s="152">
        <v>3.0927835051546393E-2</v>
      </c>
      <c r="L26" s="155">
        <v>233</v>
      </c>
      <c r="M26" s="151">
        <v>520</v>
      </c>
      <c r="N26" s="152">
        <v>0.04</v>
      </c>
      <c r="O26" s="311" t="s">
        <v>346</v>
      </c>
    </row>
    <row r="27" spans="1:15" x14ac:dyDescent="0.2">
      <c r="B27" s="43" t="s">
        <v>171</v>
      </c>
      <c r="C27" s="155">
        <v>92</v>
      </c>
      <c r="D27" s="151">
        <v>313</v>
      </c>
      <c r="E27" s="152">
        <v>0</v>
      </c>
      <c r="F27" s="155">
        <v>198</v>
      </c>
      <c r="G27" s="151">
        <v>370</v>
      </c>
      <c r="H27" s="152">
        <v>0</v>
      </c>
      <c r="I27" s="155">
        <v>27</v>
      </c>
      <c r="J27" s="151">
        <v>350</v>
      </c>
      <c r="K27" s="152">
        <v>-2.7777777777777776E-2</v>
      </c>
      <c r="L27" s="155">
        <v>269</v>
      </c>
      <c r="M27" s="151">
        <v>400</v>
      </c>
      <c r="N27" s="152">
        <v>5.0251256281407036E-3</v>
      </c>
      <c r="O27" s="311" t="s">
        <v>346</v>
      </c>
    </row>
    <row r="28" spans="1:15" x14ac:dyDescent="0.2">
      <c r="B28" s="43" t="s">
        <v>172</v>
      </c>
      <c r="C28" s="155">
        <v>432</v>
      </c>
      <c r="D28" s="151">
        <v>230</v>
      </c>
      <c r="E28" s="152">
        <v>0</v>
      </c>
      <c r="F28" s="155">
        <v>679</v>
      </c>
      <c r="G28" s="151">
        <v>370</v>
      </c>
      <c r="H28" s="152">
        <v>4.2253521126760563E-2</v>
      </c>
      <c r="I28" s="155">
        <v>60</v>
      </c>
      <c r="J28" s="151">
        <v>375</v>
      </c>
      <c r="K28" s="152">
        <v>4.1666666666666664E-2</v>
      </c>
      <c r="L28" s="155">
        <v>284</v>
      </c>
      <c r="M28" s="151">
        <v>440</v>
      </c>
      <c r="N28" s="152">
        <v>5.0119331742243436E-2</v>
      </c>
      <c r="O28" s="311" t="s">
        <v>346</v>
      </c>
    </row>
    <row r="29" spans="1:15" x14ac:dyDescent="0.2">
      <c r="B29" s="43" t="s">
        <v>173</v>
      </c>
      <c r="C29" s="155">
        <v>111</v>
      </c>
      <c r="D29" s="151">
        <v>350</v>
      </c>
      <c r="E29" s="152">
        <v>0</v>
      </c>
      <c r="F29" s="155">
        <v>337</v>
      </c>
      <c r="G29" s="151">
        <v>400</v>
      </c>
      <c r="H29" s="152">
        <v>2.564102564102564E-2</v>
      </c>
      <c r="I29" s="155">
        <v>23</v>
      </c>
      <c r="J29" s="151">
        <v>350</v>
      </c>
      <c r="K29" s="152">
        <v>0</v>
      </c>
      <c r="L29" s="155">
        <v>407</v>
      </c>
      <c r="M29" s="151">
        <v>430</v>
      </c>
      <c r="N29" s="152">
        <v>2.3809523809523808E-2</v>
      </c>
      <c r="O29" s="311" t="s">
        <v>346</v>
      </c>
    </row>
    <row r="30" spans="1:15" x14ac:dyDescent="0.2">
      <c r="B30" s="43" t="s">
        <v>174</v>
      </c>
      <c r="C30" s="155">
        <v>248</v>
      </c>
      <c r="D30" s="151">
        <v>220</v>
      </c>
      <c r="E30" s="152">
        <v>0</v>
      </c>
      <c r="F30" s="155">
        <v>196</v>
      </c>
      <c r="G30" s="151">
        <v>398</v>
      </c>
      <c r="H30" s="152">
        <v>7.5949367088607592E-3</v>
      </c>
      <c r="I30" s="155">
        <v>60</v>
      </c>
      <c r="J30" s="151">
        <v>383</v>
      </c>
      <c r="K30" s="152">
        <v>-3.7688442211055273E-2</v>
      </c>
      <c r="L30" s="155">
        <v>276</v>
      </c>
      <c r="M30" s="151">
        <v>440</v>
      </c>
      <c r="N30" s="152">
        <v>0</v>
      </c>
      <c r="O30" s="311" t="s">
        <v>346</v>
      </c>
    </row>
    <row r="31" spans="1:15" x14ac:dyDescent="0.2">
      <c r="B31" s="43" t="s">
        <v>175</v>
      </c>
      <c r="C31" s="155">
        <v>320</v>
      </c>
      <c r="D31" s="151">
        <v>325</v>
      </c>
      <c r="E31" s="152">
        <v>8.3333333333333329E-2</v>
      </c>
      <c r="F31" s="155">
        <v>794</v>
      </c>
      <c r="G31" s="151">
        <v>400</v>
      </c>
      <c r="H31" s="152">
        <v>1.2658227848101266E-2</v>
      </c>
      <c r="I31" s="155">
        <v>63</v>
      </c>
      <c r="J31" s="151">
        <v>460</v>
      </c>
      <c r="K31" s="152">
        <v>-6.4794816414686825E-3</v>
      </c>
      <c r="L31" s="155">
        <v>227</v>
      </c>
      <c r="M31" s="151">
        <v>645</v>
      </c>
      <c r="N31" s="152">
        <v>6.6115702479338845E-2</v>
      </c>
      <c r="O31" s="311" t="s">
        <v>346</v>
      </c>
    </row>
    <row r="32" spans="1:15" x14ac:dyDescent="0.2">
      <c r="B32" s="43" t="s">
        <v>176</v>
      </c>
      <c r="C32" s="155">
        <v>25</v>
      </c>
      <c r="D32" s="151">
        <v>370</v>
      </c>
      <c r="E32" s="152">
        <v>0</v>
      </c>
      <c r="F32" s="155">
        <v>328</v>
      </c>
      <c r="G32" s="151">
        <v>395</v>
      </c>
      <c r="H32" s="152">
        <v>1.282051282051282E-2</v>
      </c>
      <c r="I32" s="155">
        <v>38</v>
      </c>
      <c r="J32" s="151">
        <v>420</v>
      </c>
      <c r="K32" s="152">
        <v>-5.6179775280898875E-2</v>
      </c>
      <c r="L32" s="155">
        <v>120</v>
      </c>
      <c r="M32" s="151">
        <v>600</v>
      </c>
      <c r="N32" s="152">
        <v>4.3478260869565216E-2</v>
      </c>
      <c r="O32" s="311" t="s">
        <v>346</v>
      </c>
    </row>
    <row r="33" spans="1:15" x14ac:dyDescent="0.2">
      <c r="B33" s="43" t="s">
        <v>177</v>
      </c>
      <c r="C33" s="155">
        <v>95</v>
      </c>
      <c r="D33" s="151">
        <v>335</v>
      </c>
      <c r="E33" s="152">
        <v>0.15517241379310345</v>
      </c>
      <c r="F33" s="155">
        <v>293</v>
      </c>
      <c r="G33" s="151">
        <v>360</v>
      </c>
      <c r="H33" s="152">
        <v>2.8571428571428571E-2</v>
      </c>
      <c r="I33" s="155">
        <v>54</v>
      </c>
      <c r="J33" s="151">
        <v>383</v>
      </c>
      <c r="K33" s="152">
        <v>6.3888888888888884E-2</v>
      </c>
      <c r="L33" s="155">
        <v>258</v>
      </c>
      <c r="M33" s="151">
        <v>425</v>
      </c>
      <c r="N33" s="152">
        <v>6.25E-2</v>
      </c>
      <c r="O33" s="311" t="s">
        <v>346</v>
      </c>
    </row>
    <row r="34" spans="1:15" x14ac:dyDescent="0.2">
      <c r="B34" s="43" t="s">
        <v>178</v>
      </c>
      <c r="C34" s="155">
        <v>398</v>
      </c>
      <c r="D34" s="151">
        <v>265</v>
      </c>
      <c r="E34" s="152">
        <v>0.10416666666666667</v>
      </c>
      <c r="F34" s="155">
        <v>706</v>
      </c>
      <c r="G34" s="151">
        <v>350</v>
      </c>
      <c r="H34" s="152">
        <v>0</v>
      </c>
      <c r="I34" s="155">
        <v>40</v>
      </c>
      <c r="J34" s="151">
        <v>375</v>
      </c>
      <c r="K34" s="152">
        <v>8.6956521739130432E-2</v>
      </c>
      <c r="L34" s="155">
        <v>250</v>
      </c>
      <c r="M34" s="151">
        <v>398</v>
      </c>
      <c r="N34" s="152">
        <v>4.736842105263158E-2</v>
      </c>
      <c r="O34" s="311" t="s">
        <v>346</v>
      </c>
    </row>
    <row r="35" spans="1:15" x14ac:dyDescent="0.2">
      <c r="B35" s="43" t="s">
        <v>179</v>
      </c>
      <c r="C35" s="155">
        <v>27</v>
      </c>
      <c r="D35" s="151">
        <v>360</v>
      </c>
      <c r="E35" s="152">
        <v>2.8571428571428571E-2</v>
      </c>
      <c r="F35" s="155">
        <v>202</v>
      </c>
      <c r="G35" s="151">
        <v>393</v>
      </c>
      <c r="H35" s="152">
        <v>9.166666666666666E-2</v>
      </c>
      <c r="I35" s="155">
        <v>17</v>
      </c>
      <c r="J35" s="151">
        <v>380</v>
      </c>
      <c r="K35" s="152">
        <v>8.5714285714285715E-2</v>
      </c>
      <c r="L35" s="155">
        <v>259</v>
      </c>
      <c r="M35" s="151">
        <v>430</v>
      </c>
      <c r="N35" s="152">
        <v>2.3809523809523808E-2</v>
      </c>
      <c r="O35" s="311" t="s">
        <v>346</v>
      </c>
    </row>
    <row r="36" spans="1:15" x14ac:dyDescent="0.2">
      <c r="B36" s="43" t="s">
        <v>180</v>
      </c>
      <c r="C36" s="155">
        <v>347</v>
      </c>
      <c r="D36" s="151">
        <v>330</v>
      </c>
      <c r="E36" s="152">
        <v>0.1</v>
      </c>
      <c r="F36" s="155">
        <v>455</v>
      </c>
      <c r="G36" s="151">
        <v>410</v>
      </c>
      <c r="H36" s="152">
        <v>5.128205128205128E-2</v>
      </c>
      <c r="I36" s="155">
        <v>60</v>
      </c>
      <c r="J36" s="151">
        <v>520</v>
      </c>
      <c r="K36" s="152">
        <v>1.9607843137254902E-2</v>
      </c>
      <c r="L36" s="155">
        <v>82</v>
      </c>
      <c r="M36" s="151">
        <v>675</v>
      </c>
      <c r="N36" s="152">
        <v>3.8461538461538464E-2</v>
      </c>
      <c r="O36" s="311" t="s">
        <v>346</v>
      </c>
    </row>
    <row r="37" spans="1:15" x14ac:dyDescent="0.2">
      <c r="B37" s="43" t="s">
        <v>181</v>
      </c>
      <c r="C37" s="155">
        <v>78</v>
      </c>
      <c r="D37" s="151">
        <v>365</v>
      </c>
      <c r="E37" s="152">
        <v>-1.3513513513513514E-2</v>
      </c>
      <c r="F37" s="155">
        <v>198</v>
      </c>
      <c r="G37" s="151">
        <v>388</v>
      </c>
      <c r="H37" s="152">
        <v>3.4666666666666665E-2</v>
      </c>
      <c r="I37" s="155">
        <v>23</v>
      </c>
      <c r="J37" s="151">
        <v>350</v>
      </c>
      <c r="K37" s="152">
        <v>-4.1095890410958902E-2</v>
      </c>
      <c r="L37" s="155">
        <v>679</v>
      </c>
      <c r="M37" s="151">
        <v>420</v>
      </c>
      <c r="N37" s="152">
        <v>0.05</v>
      </c>
      <c r="O37" s="311" t="s">
        <v>346</v>
      </c>
    </row>
    <row r="38" spans="1:15" x14ac:dyDescent="0.2">
      <c r="B38" s="43" t="s">
        <v>182</v>
      </c>
      <c r="C38" s="155">
        <v>1078</v>
      </c>
      <c r="D38" s="151">
        <v>290</v>
      </c>
      <c r="E38" s="152">
        <v>0</v>
      </c>
      <c r="F38" s="155">
        <v>850</v>
      </c>
      <c r="G38" s="151">
        <v>400</v>
      </c>
      <c r="H38" s="152">
        <v>0</v>
      </c>
      <c r="I38" s="155">
        <v>48</v>
      </c>
      <c r="J38" s="151">
        <v>523</v>
      </c>
      <c r="K38" s="152">
        <v>-3.6832412523020261E-2</v>
      </c>
      <c r="L38" s="155">
        <v>92</v>
      </c>
      <c r="M38" s="151">
        <v>710</v>
      </c>
      <c r="N38" s="152">
        <v>9.2307692307692313E-2</v>
      </c>
      <c r="O38" s="311" t="s">
        <v>346</v>
      </c>
    </row>
    <row r="39" spans="1:15" x14ac:dyDescent="0.2">
      <c r="B39" s="43" t="s">
        <v>183</v>
      </c>
      <c r="C39" s="155">
        <v>74</v>
      </c>
      <c r="D39" s="151">
        <v>355</v>
      </c>
      <c r="E39" s="152">
        <v>1.4285714285714285E-2</v>
      </c>
      <c r="F39" s="155">
        <v>503</v>
      </c>
      <c r="G39" s="151">
        <v>400</v>
      </c>
      <c r="H39" s="152">
        <v>5.2631578947368418E-2</v>
      </c>
      <c r="I39" s="155">
        <v>53</v>
      </c>
      <c r="J39" s="151">
        <v>520</v>
      </c>
      <c r="K39" s="152">
        <v>0.04</v>
      </c>
      <c r="L39" s="155">
        <v>146</v>
      </c>
      <c r="M39" s="151">
        <v>623</v>
      </c>
      <c r="N39" s="152">
        <v>4.7058823529411764E-2</v>
      </c>
      <c r="O39" s="311" t="s">
        <v>346</v>
      </c>
    </row>
    <row r="40" spans="1:15" x14ac:dyDescent="0.2">
      <c r="B40" s="43" t="s">
        <v>184</v>
      </c>
      <c r="C40" s="155">
        <v>19</v>
      </c>
      <c r="D40" s="151">
        <v>295</v>
      </c>
      <c r="E40" s="152">
        <v>0.22916666666666666</v>
      </c>
      <c r="F40" s="155">
        <v>136</v>
      </c>
      <c r="G40" s="151">
        <v>380</v>
      </c>
      <c r="H40" s="152">
        <v>5.5555555555555552E-2</v>
      </c>
      <c r="I40" s="155">
        <v>23</v>
      </c>
      <c r="J40" s="151">
        <v>380</v>
      </c>
      <c r="K40" s="152">
        <v>2.7027027027027029E-2</v>
      </c>
      <c r="L40" s="155">
        <v>323</v>
      </c>
      <c r="M40" s="151">
        <v>430</v>
      </c>
      <c r="N40" s="152">
        <v>2.3809523809523808E-2</v>
      </c>
      <c r="O40" s="311" t="s">
        <v>346</v>
      </c>
    </row>
    <row r="41" spans="1:15" x14ac:dyDescent="0.2">
      <c r="B41" s="43" t="s">
        <v>185</v>
      </c>
      <c r="C41" s="155">
        <v>95</v>
      </c>
      <c r="D41" s="151">
        <v>310</v>
      </c>
      <c r="E41" s="152">
        <v>3.2362459546925568E-3</v>
      </c>
      <c r="F41" s="155">
        <v>303</v>
      </c>
      <c r="G41" s="151">
        <v>350</v>
      </c>
      <c r="H41" s="152">
        <v>2.9411764705882353E-2</v>
      </c>
      <c r="I41" s="155">
        <v>50</v>
      </c>
      <c r="J41" s="151">
        <v>370</v>
      </c>
      <c r="K41" s="152">
        <v>4.2253521126760563E-2</v>
      </c>
      <c r="L41" s="155">
        <v>245</v>
      </c>
      <c r="M41" s="151">
        <v>395</v>
      </c>
      <c r="N41" s="152">
        <v>1.282051282051282E-2</v>
      </c>
      <c r="O41" s="311" t="s">
        <v>346</v>
      </c>
    </row>
    <row r="42" spans="1:15" x14ac:dyDescent="0.2">
      <c r="B42" s="43" t="s">
        <v>186</v>
      </c>
      <c r="C42" s="155" t="s">
        <v>41</v>
      </c>
      <c r="D42" s="151" t="s">
        <v>41</v>
      </c>
      <c r="E42" s="152" t="s">
        <v>41</v>
      </c>
      <c r="F42" s="155">
        <v>127</v>
      </c>
      <c r="G42" s="151">
        <v>350</v>
      </c>
      <c r="H42" s="152">
        <v>1.4492753623188406E-2</v>
      </c>
      <c r="I42" s="155">
        <v>37</v>
      </c>
      <c r="J42" s="151">
        <v>370</v>
      </c>
      <c r="K42" s="152">
        <v>5.7142857142857141E-2</v>
      </c>
      <c r="L42" s="155">
        <v>376</v>
      </c>
      <c r="M42" s="151">
        <v>400</v>
      </c>
      <c r="N42" s="152">
        <v>1.2658227848101266E-2</v>
      </c>
      <c r="O42" s="311" t="s">
        <v>346</v>
      </c>
    </row>
    <row r="43" spans="1:15" x14ac:dyDescent="0.2">
      <c r="A43" s="43"/>
      <c r="B43" s="43" t="s">
        <v>37</v>
      </c>
      <c r="C43" s="155">
        <v>3487</v>
      </c>
      <c r="D43" s="151">
        <v>295</v>
      </c>
      <c r="E43" s="152">
        <v>5.3571428571428568E-2</v>
      </c>
      <c r="F43" s="155">
        <v>6581</v>
      </c>
      <c r="G43" s="151">
        <v>380</v>
      </c>
      <c r="H43" s="152">
        <v>2.7027027027027029E-2</v>
      </c>
      <c r="I43" s="155">
        <v>710</v>
      </c>
      <c r="J43" s="151">
        <v>395</v>
      </c>
      <c r="K43" s="152">
        <v>0</v>
      </c>
      <c r="L43" s="155">
        <v>4526</v>
      </c>
      <c r="M43" s="151">
        <v>440</v>
      </c>
      <c r="N43" s="152">
        <v>4.7619047619047616E-2</v>
      </c>
      <c r="O43" s="311" t="s">
        <v>346</v>
      </c>
    </row>
    <row r="44" spans="1:15" x14ac:dyDescent="0.2">
      <c r="A44" s="43" t="s">
        <v>18</v>
      </c>
      <c r="B44" s="43" t="s">
        <v>187</v>
      </c>
      <c r="C44" s="155">
        <v>71</v>
      </c>
      <c r="D44" s="151">
        <v>275</v>
      </c>
      <c r="E44" s="152">
        <v>0.1</v>
      </c>
      <c r="F44" s="155">
        <v>555</v>
      </c>
      <c r="G44" s="151">
        <v>340</v>
      </c>
      <c r="H44" s="152">
        <v>3.0303030303030304E-2</v>
      </c>
      <c r="I44" s="155">
        <v>72</v>
      </c>
      <c r="J44" s="151">
        <v>350</v>
      </c>
      <c r="K44" s="152">
        <v>2.9411764705882353E-2</v>
      </c>
      <c r="L44" s="155">
        <v>321</v>
      </c>
      <c r="M44" s="151">
        <v>420</v>
      </c>
      <c r="N44" s="152">
        <v>2.4390243902439025E-2</v>
      </c>
      <c r="O44" s="311" t="s">
        <v>346</v>
      </c>
    </row>
    <row r="45" spans="1:15" x14ac:dyDescent="0.2">
      <c r="B45" s="43" t="s">
        <v>188</v>
      </c>
      <c r="C45" s="155">
        <v>175</v>
      </c>
      <c r="D45" s="151">
        <v>265</v>
      </c>
      <c r="E45" s="152">
        <v>1.9230769230769232E-2</v>
      </c>
      <c r="F45" s="155">
        <v>584</v>
      </c>
      <c r="G45" s="151">
        <v>370</v>
      </c>
      <c r="H45" s="152">
        <v>2.7777777777777776E-2</v>
      </c>
      <c r="I45" s="155">
        <v>116</v>
      </c>
      <c r="J45" s="151">
        <v>400</v>
      </c>
      <c r="K45" s="152">
        <v>-4.7619047619047616E-2</v>
      </c>
      <c r="L45" s="155">
        <v>544</v>
      </c>
      <c r="M45" s="151">
        <v>490</v>
      </c>
      <c r="N45" s="152">
        <v>3.1578947368421054E-2</v>
      </c>
      <c r="O45" s="311" t="s">
        <v>346</v>
      </c>
    </row>
    <row r="46" spans="1:15" x14ac:dyDescent="0.2">
      <c r="B46" s="43" t="s">
        <v>189</v>
      </c>
      <c r="C46" s="155">
        <v>51</v>
      </c>
      <c r="D46" s="151">
        <v>340</v>
      </c>
      <c r="E46" s="152">
        <v>3.0303030303030304E-2</v>
      </c>
      <c r="F46" s="155">
        <v>305</v>
      </c>
      <c r="G46" s="151">
        <v>500</v>
      </c>
      <c r="H46" s="152">
        <v>0</v>
      </c>
      <c r="I46" s="155">
        <v>38</v>
      </c>
      <c r="J46" s="151">
        <v>490</v>
      </c>
      <c r="K46" s="152">
        <v>-7.1969696969696975E-2</v>
      </c>
      <c r="L46" s="155">
        <v>116</v>
      </c>
      <c r="M46" s="151">
        <v>813</v>
      </c>
      <c r="N46" s="152">
        <v>1.6250000000000001E-2</v>
      </c>
      <c r="O46" s="311" t="s">
        <v>346</v>
      </c>
    </row>
    <row r="47" spans="1:15" x14ac:dyDescent="0.2">
      <c r="B47" s="43" t="s">
        <v>190</v>
      </c>
      <c r="C47" s="155" t="s">
        <v>41</v>
      </c>
      <c r="D47" s="151" t="s">
        <v>41</v>
      </c>
      <c r="E47" s="152" t="s">
        <v>41</v>
      </c>
      <c r="F47" s="155">
        <v>67</v>
      </c>
      <c r="G47" s="151">
        <v>420</v>
      </c>
      <c r="H47" s="152">
        <v>2.4390243902439025E-2</v>
      </c>
      <c r="I47" s="155">
        <v>28</v>
      </c>
      <c r="J47" s="151">
        <v>500</v>
      </c>
      <c r="K47" s="152">
        <v>0.1111111111111111</v>
      </c>
      <c r="L47" s="155">
        <v>105</v>
      </c>
      <c r="M47" s="151">
        <v>650</v>
      </c>
      <c r="N47" s="152">
        <v>3.1746031746031744E-2</v>
      </c>
      <c r="O47" s="311" t="s">
        <v>346</v>
      </c>
    </row>
    <row r="48" spans="1:15" x14ac:dyDescent="0.2">
      <c r="B48" s="43" t="s">
        <v>191</v>
      </c>
      <c r="C48" s="155">
        <v>370</v>
      </c>
      <c r="D48" s="151">
        <v>270</v>
      </c>
      <c r="E48" s="152">
        <v>3.8461538461538464E-2</v>
      </c>
      <c r="F48" s="155">
        <v>512</v>
      </c>
      <c r="G48" s="151">
        <v>385</v>
      </c>
      <c r="H48" s="152">
        <v>4.0540540540540543E-2</v>
      </c>
      <c r="I48" s="155">
        <v>38</v>
      </c>
      <c r="J48" s="151">
        <v>443</v>
      </c>
      <c r="K48" s="152">
        <v>0.11586901763224182</v>
      </c>
      <c r="L48" s="155">
        <v>81</v>
      </c>
      <c r="M48" s="151">
        <v>495</v>
      </c>
      <c r="N48" s="152">
        <v>-1.7857142857142856E-2</v>
      </c>
      <c r="O48" s="311" t="s">
        <v>346</v>
      </c>
    </row>
    <row r="49" spans="1:15" x14ac:dyDescent="0.2">
      <c r="B49" s="43" t="s">
        <v>192</v>
      </c>
      <c r="C49" s="155">
        <v>483</v>
      </c>
      <c r="D49" s="151">
        <v>270</v>
      </c>
      <c r="E49" s="152">
        <v>3.8461538461538464E-2</v>
      </c>
      <c r="F49" s="155">
        <v>775</v>
      </c>
      <c r="G49" s="151">
        <v>400</v>
      </c>
      <c r="H49" s="152">
        <v>2.564102564102564E-2</v>
      </c>
      <c r="I49" s="155">
        <v>71</v>
      </c>
      <c r="J49" s="151">
        <v>450</v>
      </c>
      <c r="K49" s="152">
        <v>2.2727272727272728E-2</v>
      </c>
      <c r="L49" s="155">
        <v>175</v>
      </c>
      <c r="M49" s="151">
        <v>635</v>
      </c>
      <c r="N49" s="152">
        <v>5.8333333333333334E-2</v>
      </c>
      <c r="O49" s="311" t="s">
        <v>346</v>
      </c>
    </row>
    <row r="50" spans="1:15" x14ac:dyDescent="0.2">
      <c r="B50" s="43" t="s">
        <v>193</v>
      </c>
      <c r="C50" s="155">
        <v>113</v>
      </c>
      <c r="D50" s="151">
        <v>320</v>
      </c>
      <c r="E50" s="152">
        <v>8.4745762711864403E-2</v>
      </c>
      <c r="F50" s="155">
        <v>604</v>
      </c>
      <c r="G50" s="151">
        <v>360</v>
      </c>
      <c r="H50" s="152">
        <v>2.8571428571428571E-2</v>
      </c>
      <c r="I50" s="155">
        <v>79</v>
      </c>
      <c r="J50" s="151">
        <v>400</v>
      </c>
      <c r="K50" s="152">
        <v>1.2658227848101266E-2</v>
      </c>
      <c r="L50" s="155">
        <v>394</v>
      </c>
      <c r="M50" s="151">
        <v>480</v>
      </c>
      <c r="N50" s="152">
        <v>4.3478260869565216E-2</v>
      </c>
      <c r="O50" s="311" t="s">
        <v>346</v>
      </c>
    </row>
    <row r="51" spans="1:15" x14ac:dyDescent="0.2">
      <c r="B51" s="43" t="s">
        <v>194</v>
      </c>
      <c r="C51" s="155">
        <v>193</v>
      </c>
      <c r="D51" s="151">
        <v>295</v>
      </c>
      <c r="E51" s="152">
        <v>1.7241379310344827E-2</v>
      </c>
      <c r="F51" s="155">
        <v>310</v>
      </c>
      <c r="G51" s="151">
        <v>400</v>
      </c>
      <c r="H51" s="152">
        <v>0</v>
      </c>
      <c r="I51" s="155">
        <v>14</v>
      </c>
      <c r="J51" s="151">
        <v>535</v>
      </c>
      <c r="K51" s="152">
        <v>0.12631578947368421</v>
      </c>
      <c r="L51" s="155">
        <v>56</v>
      </c>
      <c r="M51" s="151">
        <v>625</v>
      </c>
      <c r="N51" s="152">
        <v>-2.34375E-2</v>
      </c>
      <c r="O51" s="311" t="s">
        <v>346</v>
      </c>
    </row>
    <row r="52" spans="1:15" x14ac:dyDescent="0.2">
      <c r="B52" s="43" t="s">
        <v>195</v>
      </c>
      <c r="C52" s="155">
        <v>192</v>
      </c>
      <c r="D52" s="151">
        <v>310</v>
      </c>
      <c r="E52" s="152">
        <v>-3.7267080745341616E-2</v>
      </c>
      <c r="F52" s="155">
        <v>444</v>
      </c>
      <c r="G52" s="151">
        <v>425</v>
      </c>
      <c r="H52" s="152">
        <v>2.9055690072639227E-2</v>
      </c>
      <c r="I52" s="155">
        <v>48</v>
      </c>
      <c r="J52" s="151">
        <v>463</v>
      </c>
      <c r="K52" s="152">
        <v>6.5217391304347823E-3</v>
      </c>
      <c r="L52" s="155">
        <v>206</v>
      </c>
      <c r="M52" s="151">
        <v>695</v>
      </c>
      <c r="N52" s="152">
        <v>6.9230769230769235E-2</v>
      </c>
      <c r="O52" s="311" t="s">
        <v>346</v>
      </c>
    </row>
    <row r="53" spans="1:15" x14ac:dyDescent="0.2">
      <c r="B53" s="43" t="s">
        <v>196</v>
      </c>
      <c r="C53" s="155">
        <v>109</v>
      </c>
      <c r="D53" s="151">
        <v>330</v>
      </c>
      <c r="E53" s="152">
        <v>3.125E-2</v>
      </c>
      <c r="F53" s="155">
        <v>186</v>
      </c>
      <c r="G53" s="151">
        <v>428</v>
      </c>
      <c r="H53" s="152">
        <v>7.0000000000000007E-2</v>
      </c>
      <c r="I53" s="155">
        <v>24</v>
      </c>
      <c r="J53" s="151">
        <v>580</v>
      </c>
      <c r="K53" s="152">
        <v>5.4545454545454543E-2</v>
      </c>
      <c r="L53" s="155">
        <v>52</v>
      </c>
      <c r="M53" s="151">
        <v>770</v>
      </c>
      <c r="N53" s="152">
        <v>0.11918604651162799</v>
      </c>
      <c r="O53" s="311" t="s">
        <v>346</v>
      </c>
    </row>
    <row r="54" spans="1:15" x14ac:dyDescent="0.2">
      <c r="B54" s="43" t="s">
        <v>197</v>
      </c>
      <c r="C54" s="155">
        <v>362</v>
      </c>
      <c r="D54" s="151">
        <v>265</v>
      </c>
      <c r="E54" s="152">
        <v>1.9230769230769232E-2</v>
      </c>
      <c r="F54" s="155">
        <v>326</v>
      </c>
      <c r="G54" s="151">
        <v>395</v>
      </c>
      <c r="H54" s="152">
        <v>3.9473684210526314E-2</v>
      </c>
      <c r="I54" s="155">
        <v>30</v>
      </c>
      <c r="J54" s="151">
        <v>468</v>
      </c>
      <c r="K54" s="152">
        <v>5.1685393258426963E-2</v>
      </c>
      <c r="L54" s="155">
        <v>140</v>
      </c>
      <c r="M54" s="151">
        <v>575</v>
      </c>
      <c r="N54" s="152">
        <v>6.4814814814814811E-2</v>
      </c>
      <c r="O54" s="311" t="s">
        <v>346</v>
      </c>
    </row>
    <row r="55" spans="1:15" x14ac:dyDescent="0.2">
      <c r="B55" s="43" t="s">
        <v>198</v>
      </c>
      <c r="C55" s="155">
        <v>277</v>
      </c>
      <c r="D55" s="151">
        <v>275</v>
      </c>
      <c r="E55" s="152">
        <v>3.7735849056603772E-2</v>
      </c>
      <c r="F55" s="155">
        <v>625</v>
      </c>
      <c r="G55" s="151">
        <v>360</v>
      </c>
      <c r="H55" s="152">
        <v>2.8571428571428571E-2</v>
      </c>
      <c r="I55" s="155">
        <v>45</v>
      </c>
      <c r="J55" s="151">
        <v>420</v>
      </c>
      <c r="K55" s="152">
        <v>7.6923076923076927E-2</v>
      </c>
      <c r="L55" s="155">
        <v>202</v>
      </c>
      <c r="M55" s="151">
        <v>500</v>
      </c>
      <c r="N55" s="152">
        <v>6.0362173038229373E-3</v>
      </c>
      <c r="O55" s="311" t="s">
        <v>346</v>
      </c>
    </row>
    <row r="56" spans="1:15" x14ac:dyDescent="0.2">
      <c r="B56" s="43" t="s">
        <v>199</v>
      </c>
      <c r="C56" s="155">
        <v>261</v>
      </c>
      <c r="D56" s="151">
        <v>270</v>
      </c>
      <c r="E56" s="152">
        <v>0</v>
      </c>
      <c r="F56" s="155">
        <v>329</v>
      </c>
      <c r="G56" s="151">
        <v>395</v>
      </c>
      <c r="H56" s="152">
        <v>6.7567567567567571E-2</v>
      </c>
      <c r="I56" s="155">
        <v>36</v>
      </c>
      <c r="J56" s="151">
        <v>415</v>
      </c>
      <c r="K56" s="152">
        <v>6.4102564102564097E-2</v>
      </c>
      <c r="L56" s="155">
        <v>97</v>
      </c>
      <c r="M56" s="151">
        <v>465</v>
      </c>
      <c r="N56" s="152">
        <v>3.3333333333333333E-2</v>
      </c>
      <c r="O56" s="311" t="s">
        <v>346</v>
      </c>
    </row>
    <row r="57" spans="1:15" x14ac:dyDescent="0.2">
      <c r="A57" s="43"/>
      <c r="B57" s="43" t="s">
        <v>37</v>
      </c>
      <c r="C57" s="155">
        <v>2667</v>
      </c>
      <c r="D57" s="151">
        <v>280</v>
      </c>
      <c r="E57" s="152">
        <v>3.7037037037037035E-2</v>
      </c>
      <c r="F57" s="155">
        <v>5622</v>
      </c>
      <c r="G57" s="151">
        <v>380</v>
      </c>
      <c r="H57" s="152">
        <v>2.7027027027027029E-2</v>
      </c>
      <c r="I57" s="155">
        <v>639</v>
      </c>
      <c r="J57" s="151">
        <v>430</v>
      </c>
      <c r="K57" s="152">
        <v>0</v>
      </c>
      <c r="L57" s="155">
        <v>2489</v>
      </c>
      <c r="M57" s="151">
        <v>520</v>
      </c>
      <c r="N57" s="152">
        <v>0.04</v>
      </c>
      <c r="O57" s="311" t="s">
        <v>346</v>
      </c>
    </row>
    <row r="58" spans="1:15" x14ac:dyDescent="0.2">
      <c r="A58" s="43" t="s">
        <v>200</v>
      </c>
      <c r="B58" s="43" t="s">
        <v>201</v>
      </c>
      <c r="C58" s="155">
        <v>81</v>
      </c>
      <c r="D58" s="151">
        <v>250</v>
      </c>
      <c r="E58" s="152">
        <v>4.1666666666666664E-2</v>
      </c>
      <c r="F58" s="155">
        <v>621</v>
      </c>
      <c r="G58" s="151">
        <v>305</v>
      </c>
      <c r="H58" s="152">
        <v>3.0405405405405407E-2</v>
      </c>
      <c r="I58" s="155">
        <v>140</v>
      </c>
      <c r="J58" s="151">
        <v>320</v>
      </c>
      <c r="K58" s="152">
        <v>4.9180327868852458E-2</v>
      </c>
      <c r="L58" s="155">
        <v>1400</v>
      </c>
      <c r="M58" s="151">
        <v>350</v>
      </c>
      <c r="N58" s="152">
        <v>2.9411764705882353E-2</v>
      </c>
      <c r="O58" s="311" t="s">
        <v>346</v>
      </c>
    </row>
    <row r="59" spans="1:15" x14ac:dyDescent="0.2">
      <c r="B59" s="43" t="s">
        <v>202</v>
      </c>
      <c r="C59" s="155">
        <v>422</v>
      </c>
      <c r="D59" s="151">
        <v>240</v>
      </c>
      <c r="E59" s="152">
        <v>4.3478260869565216E-2</v>
      </c>
      <c r="F59" s="155">
        <v>474</v>
      </c>
      <c r="G59" s="151">
        <v>340</v>
      </c>
      <c r="H59" s="152">
        <v>4.9382716049382713E-2</v>
      </c>
      <c r="I59" s="155">
        <v>130</v>
      </c>
      <c r="J59" s="151">
        <v>380</v>
      </c>
      <c r="K59" s="152">
        <v>2.7027027027027029E-2</v>
      </c>
      <c r="L59" s="155">
        <v>146</v>
      </c>
      <c r="M59" s="151">
        <v>420</v>
      </c>
      <c r="N59" s="152">
        <v>5.5276381909547742E-2</v>
      </c>
      <c r="O59" s="311" t="s">
        <v>346</v>
      </c>
    </row>
    <row r="60" spans="1:15" x14ac:dyDescent="0.2">
      <c r="B60" s="43" t="s">
        <v>203</v>
      </c>
      <c r="C60" s="155">
        <v>124</v>
      </c>
      <c r="D60" s="151">
        <v>300</v>
      </c>
      <c r="E60" s="152">
        <v>4.1666666666666664E-2</v>
      </c>
      <c r="F60" s="155">
        <v>355</v>
      </c>
      <c r="G60" s="151">
        <v>360</v>
      </c>
      <c r="H60" s="152">
        <v>2.8571428571428571E-2</v>
      </c>
      <c r="I60" s="155">
        <v>51</v>
      </c>
      <c r="J60" s="151">
        <v>360</v>
      </c>
      <c r="K60" s="152">
        <v>4.3478260869565216E-2</v>
      </c>
      <c r="L60" s="155">
        <v>408</v>
      </c>
      <c r="M60" s="151">
        <v>385</v>
      </c>
      <c r="N60" s="152">
        <v>4.0540540540540543E-2</v>
      </c>
      <c r="O60" s="311" t="s">
        <v>346</v>
      </c>
    </row>
    <row r="61" spans="1:15" x14ac:dyDescent="0.2">
      <c r="B61" s="43" t="s">
        <v>11</v>
      </c>
      <c r="C61" s="155">
        <v>38</v>
      </c>
      <c r="D61" s="151">
        <v>314</v>
      </c>
      <c r="E61" s="152">
        <v>4.3189368770764118E-2</v>
      </c>
      <c r="F61" s="155">
        <v>117</v>
      </c>
      <c r="G61" s="151">
        <v>240</v>
      </c>
      <c r="H61" s="152">
        <v>2.1276595744680851E-2</v>
      </c>
      <c r="I61" s="155">
        <v>24</v>
      </c>
      <c r="J61" s="151">
        <v>268</v>
      </c>
      <c r="K61" s="152">
        <v>9.3877551020408165E-2</v>
      </c>
      <c r="L61" s="155">
        <v>906</v>
      </c>
      <c r="M61" s="151">
        <v>280</v>
      </c>
      <c r="N61" s="152">
        <v>3.7037037037037035E-2</v>
      </c>
      <c r="O61" s="311" t="s">
        <v>346</v>
      </c>
    </row>
    <row r="62" spans="1:15" x14ac:dyDescent="0.2">
      <c r="B62" s="43" t="s">
        <v>204</v>
      </c>
      <c r="C62" s="155">
        <v>73</v>
      </c>
      <c r="D62" s="151">
        <v>260</v>
      </c>
      <c r="E62" s="152">
        <v>8.3333333333333329E-2</v>
      </c>
      <c r="F62" s="155">
        <v>140</v>
      </c>
      <c r="G62" s="151">
        <v>335</v>
      </c>
      <c r="H62" s="152">
        <v>1.5151515151515152E-2</v>
      </c>
      <c r="I62" s="155">
        <v>93</v>
      </c>
      <c r="J62" s="151">
        <v>415</v>
      </c>
      <c r="K62" s="152">
        <v>6.4102564102564097E-2</v>
      </c>
      <c r="L62" s="155">
        <v>223</v>
      </c>
      <c r="M62" s="151">
        <v>485</v>
      </c>
      <c r="N62" s="152">
        <v>7.0640176600441501E-2</v>
      </c>
      <c r="O62" s="311" t="s">
        <v>346</v>
      </c>
    </row>
    <row r="63" spans="1:15" x14ac:dyDescent="0.2">
      <c r="B63" s="43" t="s">
        <v>205</v>
      </c>
      <c r="C63" s="155">
        <v>50</v>
      </c>
      <c r="D63" s="151">
        <v>200</v>
      </c>
      <c r="E63" s="152">
        <v>0</v>
      </c>
      <c r="F63" s="155">
        <v>351</v>
      </c>
      <c r="G63" s="151">
        <v>270</v>
      </c>
      <c r="H63" s="152">
        <v>0</v>
      </c>
      <c r="I63" s="155">
        <v>63</v>
      </c>
      <c r="J63" s="151">
        <v>280</v>
      </c>
      <c r="K63" s="152">
        <v>1.8181818181818181E-2</v>
      </c>
      <c r="L63" s="155">
        <v>959</v>
      </c>
      <c r="M63" s="151">
        <v>320</v>
      </c>
      <c r="N63" s="152">
        <v>6.6666666666666666E-2</v>
      </c>
      <c r="O63" s="311" t="s">
        <v>346</v>
      </c>
    </row>
    <row r="64" spans="1:15" x14ac:dyDescent="0.2">
      <c r="B64" s="43" t="s">
        <v>206</v>
      </c>
      <c r="C64" s="155">
        <v>160</v>
      </c>
      <c r="D64" s="151">
        <v>210</v>
      </c>
      <c r="E64" s="152">
        <v>0.05</v>
      </c>
      <c r="F64" s="155">
        <v>332</v>
      </c>
      <c r="G64" s="151">
        <v>278</v>
      </c>
      <c r="H64" s="152">
        <v>6.9230769230769235E-2</v>
      </c>
      <c r="I64" s="155">
        <v>76</v>
      </c>
      <c r="J64" s="151">
        <v>288</v>
      </c>
      <c r="K64" s="152">
        <v>2.8571428571428571E-2</v>
      </c>
      <c r="L64" s="155">
        <v>602</v>
      </c>
      <c r="M64" s="151">
        <v>320</v>
      </c>
      <c r="N64" s="152">
        <v>3.2258064516129031E-2</v>
      </c>
      <c r="O64" s="311" t="s">
        <v>346</v>
      </c>
    </row>
    <row r="65" spans="1:15" x14ac:dyDescent="0.2">
      <c r="B65" s="43" t="s">
        <v>207</v>
      </c>
      <c r="C65" s="155" t="s">
        <v>41</v>
      </c>
      <c r="D65" s="151" t="s">
        <v>41</v>
      </c>
      <c r="E65" s="152" t="s">
        <v>41</v>
      </c>
      <c r="F65" s="155">
        <v>178</v>
      </c>
      <c r="G65" s="151">
        <v>330</v>
      </c>
      <c r="H65" s="152">
        <v>3.125E-2</v>
      </c>
      <c r="I65" s="155">
        <v>44</v>
      </c>
      <c r="J65" s="151">
        <v>330</v>
      </c>
      <c r="K65" s="152">
        <v>3.125E-2</v>
      </c>
      <c r="L65" s="155">
        <v>936</v>
      </c>
      <c r="M65" s="151">
        <v>358</v>
      </c>
      <c r="N65" s="152">
        <v>2.2857142857142857E-2</v>
      </c>
      <c r="O65" s="311" t="s">
        <v>346</v>
      </c>
    </row>
    <row r="66" spans="1:15" x14ac:dyDescent="0.2">
      <c r="B66" s="43" t="s">
        <v>208</v>
      </c>
      <c r="C66" s="155">
        <v>46</v>
      </c>
      <c r="D66" s="151">
        <v>255</v>
      </c>
      <c r="E66" s="152">
        <v>0.10869565217391304</v>
      </c>
      <c r="F66" s="155">
        <v>535</v>
      </c>
      <c r="G66" s="151">
        <v>265</v>
      </c>
      <c r="H66" s="152">
        <v>1.9230769230769232E-2</v>
      </c>
      <c r="I66" s="155">
        <v>112</v>
      </c>
      <c r="J66" s="151">
        <v>280</v>
      </c>
      <c r="K66" s="152">
        <v>3.7037037037037035E-2</v>
      </c>
      <c r="L66" s="155">
        <v>2006</v>
      </c>
      <c r="M66" s="151">
        <v>310</v>
      </c>
      <c r="N66" s="152">
        <v>3.3333333333333333E-2</v>
      </c>
      <c r="O66" s="311" t="s">
        <v>346</v>
      </c>
    </row>
    <row r="67" spans="1:15" x14ac:dyDescent="0.2">
      <c r="B67" s="43" t="s">
        <v>209</v>
      </c>
      <c r="C67" s="155">
        <v>217</v>
      </c>
      <c r="D67" s="151">
        <v>250</v>
      </c>
      <c r="E67" s="152">
        <v>2.0408163265306121E-2</v>
      </c>
      <c r="F67" s="155">
        <v>447</v>
      </c>
      <c r="G67" s="151">
        <v>328</v>
      </c>
      <c r="H67" s="152">
        <v>2.5000000000000001E-2</v>
      </c>
      <c r="I67" s="155">
        <v>128</v>
      </c>
      <c r="J67" s="151">
        <v>340</v>
      </c>
      <c r="K67" s="152">
        <v>3.0303030303030304E-2</v>
      </c>
      <c r="L67" s="155">
        <v>325</v>
      </c>
      <c r="M67" s="151">
        <v>370</v>
      </c>
      <c r="N67" s="152">
        <v>4.519774011299435E-2</v>
      </c>
      <c r="O67" s="311" t="s">
        <v>346</v>
      </c>
    </row>
    <row r="68" spans="1:15" x14ac:dyDescent="0.2">
      <c r="B68" s="43" t="s">
        <v>210</v>
      </c>
      <c r="C68" s="155">
        <v>53</v>
      </c>
      <c r="D68" s="151">
        <v>280</v>
      </c>
      <c r="E68" s="152">
        <v>5.6603773584905662E-2</v>
      </c>
      <c r="F68" s="155">
        <v>142</v>
      </c>
      <c r="G68" s="151">
        <v>350</v>
      </c>
      <c r="H68" s="152">
        <v>6.0606060606060608E-2</v>
      </c>
      <c r="I68" s="155">
        <v>65</v>
      </c>
      <c r="J68" s="151">
        <v>460</v>
      </c>
      <c r="K68" s="152">
        <v>4.5454545454545456E-2</v>
      </c>
      <c r="L68" s="155">
        <v>145</v>
      </c>
      <c r="M68" s="151">
        <v>580</v>
      </c>
      <c r="N68" s="152">
        <v>5.4545454545454543E-2</v>
      </c>
      <c r="O68" s="311" t="s">
        <v>346</v>
      </c>
    </row>
    <row r="69" spans="1:15" x14ac:dyDescent="0.2">
      <c r="B69" s="43" t="s">
        <v>211</v>
      </c>
      <c r="C69" s="155">
        <v>152</v>
      </c>
      <c r="D69" s="151">
        <v>250</v>
      </c>
      <c r="E69" s="152">
        <v>8.0645161290322578E-3</v>
      </c>
      <c r="F69" s="155">
        <v>311</v>
      </c>
      <c r="G69" s="151">
        <v>330</v>
      </c>
      <c r="H69" s="152">
        <v>1.5384615384615385E-2</v>
      </c>
      <c r="I69" s="155">
        <v>207</v>
      </c>
      <c r="J69" s="151">
        <v>440</v>
      </c>
      <c r="K69" s="152">
        <v>2.3255813953488372E-2</v>
      </c>
      <c r="L69" s="155">
        <v>358</v>
      </c>
      <c r="M69" s="151">
        <v>485</v>
      </c>
      <c r="N69" s="152">
        <v>7.7777777777777779E-2</v>
      </c>
      <c r="O69" s="311" t="s">
        <v>346</v>
      </c>
    </row>
    <row r="70" spans="1:15" x14ac:dyDescent="0.2">
      <c r="A70" s="43"/>
      <c r="B70" s="43" t="s">
        <v>37</v>
      </c>
      <c r="C70" s="155">
        <v>1426</v>
      </c>
      <c r="D70" s="151">
        <v>250</v>
      </c>
      <c r="E70" s="152">
        <v>4.1666666666666664E-2</v>
      </c>
      <c r="F70" s="155">
        <v>4003</v>
      </c>
      <c r="G70" s="151">
        <v>300</v>
      </c>
      <c r="H70" s="152">
        <v>0</v>
      </c>
      <c r="I70" s="155">
        <v>1133</v>
      </c>
      <c r="J70" s="151">
        <v>350</v>
      </c>
      <c r="K70" s="152">
        <v>6.0606060606060608E-2</v>
      </c>
      <c r="L70" s="155">
        <v>8414</v>
      </c>
      <c r="M70" s="151">
        <v>330</v>
      </c>
      <c r="N70" s="152">
        <v>3.125E-2</v>
      </c>
      <c r="O70" s="311" t="s">
        <v>346</v>
      </c>
    </row>
    <row r="71" spans="1:15" x14ac:dyDescent="0.2">
      <c r="A71" s="43" t="s">
        <v>20</v>
      </c>
      <c r="B71" s="43" t="s">
        <v>212</v>
      </c>
      <c r="C71" s="155">
        <v>40</v>
      </c>
      <c r="D71" s="151">
        <v>220</v>
      </c>
      <c r="E71" s="152">
        <v>0</v>
      </c>
      <c r="F71" s="155">
        <v>160</v>
      </c>
      <c r="G71" s="151">
        <v>303</v>
      </c>
      <c r="H71" s="152">
        <v>0.01</v>
      </c>
      <c r="I71" s="155">
        <v>55</v>
      </c>
      <c r="J71" s="151">
        <v>290</v>
      </c>
      <c r="K71" s="152">
        <v>-1.6949152542372881E-2</v>
      </c>
      <c r="L71" s="155">
        <v>700</v>
      </c>
      <c r="M71" s="151">
        <v>324</v>
      </c>
      <c r="N71" s="152">
        <v>1.2500000000000001E-2</v>
      </c>
      <c r="O71" s="311" t="s">
        <v>346</v>
      </c>
    </row>
    <row r="72" spans="1:15" x14ac:dyDescent="0.2">
      <c r="B72" s="43" t="s">
        <v>213</v>
      </c>
      <c r="C72" s="155">
        <v>511</v>
      </c>
      <c r="D72" s="151">
        <v>320</v>
      </c>
      <c r="E72" s="152">
        <v>6.6666666666666666E-2</v>
      </c>
      <c r="F72" s="155">
        <v>746</v>
      </c>
      <c r="G72" s="151">
        <v>410</v>
      </c>
      <c r="H72" s="152">
        <v>5.128205128205128E-2</v>
      </c>
      <c r="I72" s="155">
        <v>198</v>
      </c>
      <c r="J72" s="151">
        <v>480</v>
      </c>
      <c r="K72" s="152">
        <v>4.3478260869565216E-2</v>
      </c>
      <c r="L72" s="155">
        <v>175</v>
      </c>
      <c r="M72" s="151">
        <v>595</v>
      </c>
      <c r="N72" s="152">
        <v>2.0583190394511151E-2</v>
      </c>
      <c r="O72" s="311" t="s">
        <v>346</v>
      </c>
    </row>
    <row r="73" spans="1:15" x14ac:dyDescent="0.2">
      <c r="B73" s="43" t="s">
        <v>214</v>
      </c>
      <c r="C73" s="155">
        <v>183</v>
      </c>
      <c r="D73" s="151">
        <v>295</v>
      </c>
      <c r="E73" s="152">
        <v>1.7241379310344827E-2</v>
      </c>
      <c r="F73" s="155">
        <v>351</v>
      </c>
      <c r="G73" s="151">
        <v>360</v>
      </c>
      <c r="H73" s="152">
        <v>2.8571428571428571E-2</v>
      </c>
      <c r="I73" s="155">
        <v>155</v>
      </c>
      <c r="J73" s="151">
        <v>400</v>
      </c>
      <c r="K73" s="152">
        <v>2.564102564102564E-2</v>
      </c>
      <c r="L73" s="155">
        <v>315</v>
      </c>
      <c r="M73" s="151">
        <v>470</v>
      </c>
      <c r="N73" s="152">
        <v>4.4444444444444446E-2</v>
      </c>
      <c r="O73" s="311" t="s">
        <v>346</v>
      </c>
    </row>
    <row r="74" spans="1:15" x14ac:dyDescent="0.2">
      <c r="B74" s="43" t="s">
        <v>215</v>
      </c>
      <c r="C74" s="155">
        <v>11</v>
      </c>
      <c r="D74" s="151">
        <v>285</v>
      </c>
      <c r="E74" s="152">
        <v>0.14000000000000001</v>
      </c>
      <c r="F74" s="155">
        <v>163</v>
      </c>
      <c r="G74" s="151">
        <v>300</v>
      </c>
      <c r="H74" s="152">
        <v>0</v>
      </c>
      <c r="I74" s="155">
        <v>84</v>
      </c>
      <c r="J74" s="151">
        <v>305</v>
      </c>
      <c r="K74" s="152">
        <v>1.6666666666666666E-2</v>
      </c>
      <c r="L74" s="155">
        <v>673</v>
      </c>
      <c r="M74" s="151">
        <v>330</v>
      </c>
      <c r="N74" s="152">
        <v>0</v>
      </c>
      <c r="O74" s="311" t="s">
        <v>346</v>
      </c>
    </row>
    <row r="75" spans="1:15" x14ac:dyDescent="0.2">
      <c r="B75" s="43" t="s">
        <v>216</v>
      </c>
      <c r="C75" s="155">
        <v>292</v>
      </c>
      <c r="D75" s="151">
        <v>330</v>
      </c>
      <c r="E75" s="152">
        <v>-1.7857142857142856E-2</v>
      </c>
      <c r="F75" s="155">
        <v>431</v>
      </c>
      <c r="G75" s="151">
        <v>430</v>
      </c>
      <c r="H75" s="152">
        <v>7.4999999999999997E-2</v>
      </c>
      <c r="I75" s="155">
        <v>53</v>
      </c>
      <c r="J75" s="151">
        <v>500</v>
      </c>
      <c r="K75" s="152">
        <v>0</v>
      </c>
      <c r="L75" s="155">
        <v>76</v>
      </c>
      <c r="M75" s="151">
        <v>605</v>
      </c>
      <c r="N75" s="152">
        <v>8.3333333333333332E-3</v>
      </c>
      <c r="O75" s="311" t="s">
        <v>346</v>
      </c>
    </row>
    <row r="76" spans="1:15" x14ac:dyDescent="0.2">
      <c r="B76" s="43" t="s">
        <v>217</v>
      </c>
      <c r="C76" s="155">
        <v>405</v>
      </c>
      <c r="D76" s="151">
        <v>295</v>
      </c>
      <c r="E76" s="152">
        <v>6.8840579710144928E-2</v>
      </c>
      <c r="F76" s="155">
        <v>812</v>
      </c>
      <c r="G76" s="151">
        <v>350</v>
      </c>
      <c r="H76" s="152">
        <v>4.1666666666666664E-2</v>
      </c>
      <c r="I76" s="155">
        <v>77</v>
      </c>
      <c r="J76" s="151">
        <v>365</v>
      </c>
      <c r="K76" s="152">
        <v>-3.9473684210526314E-2</v>
      </c>
      <c r="L76" s="155">
        <v>371</v>
      </c>
      <c r="M76" s="151">
        <v>420</v>
      </c>
      <c r="N76" s="152">
        <v>0.05</v>
      </c>
      <c r="O76" s="311" t="s">
        <v>346</v>
      </c>
    </row>
    <row r="77" spans="1:15" x14ac:dyDescent="0.2">
      <c r="B77" s="43" t="s">
        <v>218</v>
      </c>
      <c r="C77" s="155">
        <v>20</v>
      </c>
      <c r="D77" s="151">
        <v>263</v>
      </c>
      <c r="E77" s="152">
        <v>9.583333333333334E-2</v>
      </c>
      <c r="F77" s="155">
        <v>161</v>
      </c>
      <c r="G77" s="151">
        <v>300</v>
      </c>
      <c r="H77" s="152">
        <v>0</v>
      </c>
      <c r="I77" s="155">
        <v>12</v>
      </c>
      <c r="J77" s="151">
        <v>343</v>
      </c>
      <c r="K77" s="152">
        <v>0.12459016393442623</v>
      </c>
      <c r="L77" s="155">
        <v>267</v>
      </c>
      <c r="M77" s="151">
        <v>340</v>
      </c>
      <c r="N77" s="152">
        <v>3.0303030303030304E-2</v>
      </c>
      <c r="O77" s="311" t="s">
        <v>346</v>
      </c>
    </row>
    <row r="78" spans="1:15" x14ac:dyDescent="0.2">
      <c r="B78" s="43" t="s">
        <v>219</v>
      </c>
      <c r="C78" s="155" t="s">
        <v>41</v>
      </c>
      <c r="D78" s="151" t="s">
        <v>41</v>
      </c>
      <c r="E78" s="152" t="s">
        <v>41</v>
      </c>
      <c r="F78" s="155" t="s">
        <v>41</v>
      </c>
      <c r="G78" s="151" t="s">
        <v>41</v>
      </c>
      <c r="H78" s="152" t="s">
        <v>41</v>
      </c>
      <c r="I78" s="155" t="s">
        <v>41</v>
      </c>
      <c r="J78" s="151" t="s">
        <v>41</v>
      </c>
      <c r="K78" s="152" t="s">
        <v>41</v>
      </c>
      <c r="L78" s="155">
        <v>22</v>
      </c>
      <c r="M78" s="151">
        <v>368</v>
      </c>
      <c r="N78" s="152">
        <v>-5.4054054054054057E-3</v>
      </c>
      <c r="O78" s="311" t="s">
        <v>346</v>
      </c>
    </row>
    <row r="79" spans="1:15" x14ac:dyDescent="0.2">
      <c r="B79" s="43" t="s">
        <v>220</v>
      </c>
      <c r="C79" s="155">
        <v>268</v>
      </c>
      <c r="D79" s="151">
        <v>275</v>
      </c>
      <c r="E79" s="152">
        <v>3.7735849056603772E-2</v>
      </c>
      <c r="F79" s="155">
        <v>478</v>
      </c>
      <c r="G79" s="151">
        <v>365</v>
      </c>
      <c r="H79" s="152">
        <v>4.2857142857142858E-2</v>
      </c>
      <c r="I79" s="155">
        <v>169</v>
      </c>
      <c r="J79" s="151">
        <v>435</v>
      </c>
      <c r="K79" s="152">
        <v>6.097560975609756E-2</v>
      </c>
      <c r="L79" s="155">
        <v>257</v>
      </c>
      <c r="M79" s="151">
        <v>520</v>
      </c>
      <c r="N79" s="152">
        <v>0.04</v>
      </c>
      <c r="O79" s="311" t="s">
        <v>346</v>
      </c>
    </row>
    <row r="80" spans="1:15" x14ac:dyDescent="0.2">
      <c r="B80" s="43" t="s">
        <v>221</v>
      </c>
      <c r="C80" s="155">
        <v>70</v>
      </c>
      <c r="D80" s="151">
        <v>253</v>
      </c>
      <c r="E80" s="152">
        <v>7.6595744680851063E-2</v>
      </c>
      <c r="F80" s="155">
        <v>618</v>
      </c>
      <c r="G80" s="151">
        <v>330</v>
      </c>
      <c r="H80" s="152">
        <v>6.4516129032258063E-2</v>
      </c>
      <c r="I80" s="155">
        <v>109</v>
      </c>
      <c r="J80" s="151">
        <v>330</v>
      </c>
      <c r="K80" s="152">
        <v>0.1</v>
      </c>
      <c r="L80" s="155">
        <v>460</v>
      </c>
      <c r="M80" s="151">
        <v>356</v>
      </c>
      <c r="N80" s="152">
        <v>1.7142857142857144E-2</v>
      </c>
      <c r="O80" s="311" t="s">
        <v>346</v>
      </c>
    </row>
    <row r="81" spans="1:15" x14ac:dyDescent="0.2">
      <c r="B81" s="43" t="s">
        <v>222</v>
      </c>
      <c r="C81" s="155">
        <v>77</v>
      </c>
      <c r="D81" s="151">
        <v>220</v>
      </c>
      <c r="E81" s="152">
        <v>7.3170731707317069E-2</v>
      </c>
      <c r="F81" s="155">
        <v>467</v>
      </c>
      <c r="G81" s="151">
        <v>340</v>
      </c>
      <c r="H81" s="152">
        <v>1.4925373134328358E-2</v>
      </c>
      <c r="I81" s="155">
        <v>87</v>
      </c>
      <c r="J81" s="151">
        <v>350</v>
      </c>
      <c r="K81" s="152">
        <v>0</v>
      </c>
      <c r="L81" s="155">
        <v>196</v>
      </c>
      <c r="M81" s="151">
        <v>400</v>
      </c>
      <c r="N81" s="152">
        <v>5.2631578947368418E-2</v>
      </c>
      <c r="O81" s="311" t="s">
        <v>346</v>
      </c>
    </row>
    <row r="82" spans="1:15" x14ac:dyDescent="0.2">
      <c r="B82" s="43" t="s">
        <v>223</v>
      </c>
      <c r="C82" s="155">
        <v>14</v>
      </c>
      <c r="D82" s="151">
        <v>210</v>
      </c>
      <c r="E82" s="152">
        <v>0.05</v>
      </c>
      <c r="F82" s="155">
        <v>124</v>
      </c>
      <c r="G82" s="151">
        <v>295</v>
      </c>
      <c r="H82" s="152">
        <v>5.3571428571428568E-2</v>
      </c>
      <c r="I82" s="155">
        <v>22</v>
      </c>
      <c r="J82" s="151">
        <v>300</v>
      </c>
      <c r="K82" s="152">
        <v>5.2631578947368418E-2</v>
      </c>
      <c r="L82" s="155">
        <v>386</v>
      </c>
      <c r="M82" s="151">
        <v>320</v>
      </c>
      <c r="N82" s="152">
        <v>0</v>
      </c>
      <c r="O82" s="311" t="s">
        <v>346</v>
      </c>
    </row>
    <row r="83" spans="1:15" x14ac:dyDescent="0.2">
      <c r="B83" s="43" t="s">
        <v>224</v>
      </c>
      <c r="C83" s="155">
        <v>329</v>
      </c>
      <c r="D83" s="151">
        <v>260</v>
      </c>
      <c r="E83" s="152">
        <v>0</v>
      </c>
      <c r="F83" s="155">
        <v>409</v>
      </c>
      <c r="G83" s="151">
        <v>345</v>
      </c>
      <c r="H83" s="152">
        <v>1.4705882352941176E-2</v>
      </c>
      <c r="I83" s="155">
        <v>47</v>
      </c>
      <c r="J83" s="151">
        <v>430</v>
      </c>
      <c r="K83" s="152">
        <v>0</v>
      </c>
      <c r="L83" s="155">
        <v>78</v>
      </c>
      <c r="M83" s="151">
        <v>550</v>
      </c>
      <c r="N83" s="152">
        <v>0.1</v>
      </c>
      <c r="O83" s="311" t="s">
        <v>346</v>
      </c>
    </row>
    <row r="84" spans="1:15" x14ac:dyDescent="0.2">
      <c r="A84" s="43"/>
      <c r="B84" s="43" t="s">
        <v>37</v>
      </c>
      <c r="C84" s="155">
        <v>2220</v>
      </c>
      <c r="D84" s="151">
        <v>285</v>
      </c>
      <c r="E84" s="152">
        <v>1.7857142857142856E-2</v>
      </c>
      <c r="F84" s="155">
        <v>4923</v>
      </c>
      <c r="G84" s="151">
        <v>350</v>
      </c>
      <c r="H84" s="152">
        <v>2.9411764705882353E-2</v>
      </c>
      <c r="I84" s="155">
        <v>1073</v>
      </c>
      <c r="J84" s="151">
        <v>395</v>
      </c>
      <c r="K84" s="152">
        <v>3.9473684210526314E-2</v>
      </c>
      <c r="L84" s="155">
        <v>3976</v>
      </c>
      <c r="M84" s="151">
        <v>350</v>
      </c>
      <c r="N84" s="152">
        <v>0</v>
      </c>
      <c r="O84" s="311" t="s">
        <v>346</v>
      </c>
    </row>
    <row r="85" spans="1:15" x14ac:dyDescent="0.2">
      <c r="A85" s="43" t="s">
        <v>21</v>
      </c>
      <c r="B85" s="43" t="s">
        <v>225</v>
      </c>
      <c r="C85" s="155">
        <v>315</v>
      </c>
      <c r="D85" s="151">
        <v>232</v>
      </c>
      <c r="E85" s="152">
        <v>5.4545454545454543E-2</v>
      </c>
      <c r="F85" s="155">
        <v>601</v>
      </c>
      <c r="G85" s="151">
        <v>330</v>
      </c>
      <c r="H85" s="152">
        <v>3.125E-2</v>
      </c>
      <c r="I85" s="155">
        <v>122</v>
      </c>
      <c r="J85" s="151">
        <v>330</v>
      </c>
      <c r="K85" s="152">
        <v>3.125E-2</v>
      </c>
      <c r="L85" s="155">
        <v>928</v>
      </c>
      <c r="M85" s="151">
        <v>370</v>
      </c>
      <c r="N85" s="152">
        <v>5.7142857142857141E-2</v>
      </c>
      <c r="O85" s="311" t="s">
        <v>346</v>
      </c>
    </row>
    <row r="86" spans="1:15" x14ac:dyDescent="0.2">
      <c r="B86" s="43" t="s">
        <v>226</v>
      </c>
      <c r="C86" s="155">
        <v>28</v>
      </c>
      <c r="D86" s="151">
        <v>285</v>
      </c>
      <c r="E86" s="152">
        <v>0.26666666666666666</v>
      </c>
      <c r="F86" s="155">
        <v>142</v>
      </c>
      <c r="G86" s="151">
        <v>340</v>
      </c>
      <c r="H86" s="152">
        <v>3.0303030303030304E-2</v>
      </c>
      <c r="I86" s="155">
        <v>33</v>
      </c>
      <c r="J86" s="151">
        <v>355</v>
      </c>
      <c r="K86" s="152">
        <v>1.4285714285714285E-2</v>
      </c>
      <c r="L86" s="155">
        <v>230</v>
      </c>
      <c r="M86" s="151">
        <v>420</v>
      </c>
      <c r="N86" s="152">
        <v>0.05</v>
      </c>
      <c r="O86" s="311" t="s">
        <v>346</v>
      </c>
    </row>
    <row r="87" spans="1:15" x14ac:dyDescent="0.2">
      <c r="B87" s="43" t="s">
        <v>227</v>
      </c>
      <c r="C87" s="155">
        <v>237</v>
      </c>
      <c r="D87" s="151">
        <v>280</v>
      </c>
      <c r="E87" s="152">
        <v>1.8181818181818181E-2</v>
      </c>
      <c r="F87" s="155">
        <v>223</v>
      </c>
      <c r="G87" s="151">
        <v>350</v>
      </c>
      <c r="H87" s="152">
        <v>0</v>
      </c>
      <c r="I87" s="155">
        <v>18</v>
      </c>
      <c r="J87" s="151">
        <v>485</v>
      </c>
      <c r="K87" s="152">
        <v>7.7777777777777779E-2</v>
      </c>
      <c r="L87" s="155">
        <v>74</v>
      </c>
      <c r="M87" s="151">
        <v>580</v>
      </c>
      <c r="N87" s="152">
        <v>8.4112149532710276E-2</v>
      </c>
      <c r="O87" s="311" t="s">
        <v>346</v>
      </c>
    </row>
    <row r="88" spans="1:15" x14ac:dyDescent="0.2">
      <c r="B88" s="43" t="s">
        <v>228</v>
      </c>
      <c r="C88" s="155">
        <v>68</v>
      </c>
      <c r="D88" s="151">
        <v>295</v>
      </c>
      <c r="E88" s="152">
        <v>5.3571428571428568E-2</v>
      </c>
      <c r="F88" s="155">
        <v>418</v>
      </c>
      <c r="G88" s="151">
        <v>350</v>
      </c>
      <c r="H88" s="152">
        <v>2.9411764705882353E-2</v>
      </c>
      <c r="I88" s="155">
        <v>140</v>
      </c>
      <c r="J88" s="151">
        <v>330</v>
      </c>
      <c r="K88" s="152">
        <v>0</v>
      </c>
      <c r="L88" s="155">
        <v>298</v>
      </c>
      <c r="M88" s="151">
        <v>370</v>
      </c>
      <c r="N88" s="152">
        <v>-3.896103896103896E-2</v>
      </c>
      <c r="O88" s="311" t="s">
        <v>346</v>
      </c>
    </row>
    <row r="89" spans="1:15" x14ac:dyDescent="0.2">
      <c r="B89" s="43" t="s">
        <v>229</v>
      </c>
      <c r="C89" s="155">
        <v>46</v>
      </c>
      <c r="D89" s="151">
        <v>288</v>
      </c>
      <c r="E89" s="152">
        <v>-6.8965517241379309E-3</v>
      </c>
      <c r="F89" s="155">
        <v>217</v>
      </c>
      <c r="G89" s="151">
        <v>370</v>
      </c>
      <c r="H89" s="152">
        <v>5.7142857142857141E-2</v>
      </c>
      <c r="I89" s="155">
        <v>35</v>
      </c>
      <c r="J89" s="151">
        <v>420</v>
      </c>
      <c r="K89" s="152">
        <v>0</v>
      </c>
      <c r="L89" s="155">
        <v>96</v>
      </c>
      <c r="M89" s="151">
        <v>528</v>
      </c>
      <c r="N89" s="152">
        <v>5.6000000000000001E-2</v>
      </c>
      <c r="O89" s="311" t="s">
        <v>346</v>
      </c>
    </row>
    <row r="90" spans="1:15" x14ac:dyDescent="0.2">
      <c r="B90" s="43" t="s">
        <v>230</v>
      </c>
      <c r="C90" s="155">
        <v>78</v>
      </c>
      <c r="D90" s="151">
        <v>270</v>
      </c>
      <c r="E90" s="152">
        <v>-3.5714285714285712E-2</v>
      </c>
      <c r="F90" s="155">
        <v>272</v>
      </c>
      <c r="G90" s="151">
        <v>300</v>
      </c>
      <c r="H90" s="152">
        <v>0</v>
      </c>
      <c r="I90" s="155">
        <v>87</v>
      </c>
      <c r="J90" s="151">
        <v>310</v>
      </c>
      <c r="K90" s="152">
        <v>3.3333333333333333E-2</v>
      </c>
      <c r="L90" s="155">
        <v>900</v>
      </c>
      <c r="M90" s="151">
        <v>340</v>
      </c>
      <c r="N90" s="152">
        <v>0</v>
      </c>
      <c r="O90" s="311" t="s">
        <v>346</v>
      </c>
    </row>
    <row r="91" spans="1:15" x14ac:dyDescent="0.2">
      <c r="B91" s="43" t="s">
        <v>231</v>
      </c>
      <c r="C91" s="155">
        <v>361</v>
      </c>
      <c r="D91" s="151">
        <v>300</v>
      </c>
      <c r="E91" s="152">
        <v>7.1428571428571425E-2</v>
      </c>
      <c r="F91" s="155">
        <v>368</v>
      </c>
      <c r="G91" s="151">
        <v>430</v>
      </c>
      <c r="H91" s="152">
        <v>2.3809523809523808E-2</v>
      </c>
      <c r="I91" s="155">
        <v>155</v>
      </c>
      <c r="J91" s="151">
        <v>530</v>
      </c>
      <c r="K91" s="152">
        <v>7.0707070707070704E-2</v>
      </c>
      <c r="L91" s="155">
        <v>190</v>
      </c>
      <c r="M91" s="151">
        <v>615</v>
      </c>
      <c r="N91" s="152">
        <v>6.0344827586206899E-2</v>
      </c>
      <c r="O91" s="311" t="s">
        <v>346</v>
      </c>
    </row>
    <row r="92" spans="1:15" x14ac:dyDescent="0.2">
      <c r="B92" s="43" t="s">
        <v>232</v>
      </c>
      <c r="C92" s="155">
        <v>258</v>
      </c>
      <c r="D92" s="151">
        <v>280</v>
      </c>
      <c r="E92" s="152">
        <v>3.7037037037037035E-2</v>
      </c>
      <c r="F92" s="155">
        <v>515</v>
      </c>
      <c r="G92" s="151">
        <v>360</v>
      </c>
      <c r="H92" s="152">
        <v>2.8571428571428571E-2</v>
      </c>
      <c r="I92" s="155">
        <v>162</v>
      </c>
      <c r="J92" s="151">
        <v>390</v>
      </c>
      <c r="K92" s="152">
        <v>2.6315789473684209E-2</v>
      </c>
      <c r="L92" s="155">
        <v>316</v>
      </c>
      <c r="M92" s="151">
        <v>430</v>
      </c>
      <c r="N92" s="152">
        <v>4.878048780487805E-2</v>
      </c>
      <c r="O92" s="311" t="s">
        <v>346</v>
      </c>
    </row>
    <row r="93" spans="1:15" x14ac:dyDescent="0.2">
      <c r="B93" s="43" t="s">
        <v>233</v>
      </c>
      <c r="C93" s="155">
        <v>229</v>
      </c>
      <c r="D93" s="151">
        <v>280</v>
      </c>
      <c r="E93" s="152">
        <v>1.8181818181818181E-2</v>
      </c>
      <c r="F93" s="155">
        <v>756</v>
      </c>
      <c r="G93" s="151">
        <v>320</v>
      </c>
      <c r="H93" s="152">
        <v>3.2258064516129031E-2</v>
      </c>
      <c r="I93" s="155">
        <v>165</v>
      </c>
      <c r="J93" s="151">
        <v>320</v>
      </c>
      <c r="K93" s="152">
        <v>3.2258064516129031E-2</v>
      </c>
      <c r="L93" s="155">
        <v>444</v>
      </c>
      <c r="M93" s="151">
        <v>350</v>
      </c>
      <c r="N93" s="152">
        <v>0</v>
      </c>
      <c r="O93" s="311" t="s">
        <v>346</v>
      </c>
    </row>
    <row r="94" spans="1:15" x14ac:dyDescent="0.2">
      <c r="B94" s="43" t="s">
        <v>234</v>
      </c>
      <c r="C94" s="155">
        <v>40</v>
      </c>
      <c r="D94" s="151">
        <v>270</v>
      </c>
      <c r="E94" s="152">
        <v>3.8461538461538464E-2</v>
      </c>
      <c r="F94" s="155">
        <v>256</v>
      </c>
      <c r="G94" s="151">
        <v>300</v>
      </c>
      <c r="H94" s="152">
        <v>3.4482758620689655E-2</v>
      </c>
      <c r="I94" s="155">
        <v>51</v>
      </c>
      <c r="J94" s="151">
        <v>310</v>
      </c>
      <c r="K94" s="152">
        <v>3.3333333333333333E-2</v>
      </c>
      <c r="L94" s="155">
        <v>494</v>
      </c>
      <c r="M94" s="151">
        <v>330</v>
      </c>
      <c r="N94" s="152">
        <v>3.125E-2</v>
      </c>
      <c r="O94" s="311" t="s">
        <v>346</v>
      </c>
    </row>
    <row r="95" spans="1:15" x14ac:dyDescent="0.2">
      <c r="B95" s="43" t="s">
        <v>235</v>
      </c>
      <c r="C95" s="155">
        <v>386</v>
      </c>
      <c r="D95" s="151">
        <v>270</v>
      </c>
      <c r="E95" s="152">
        <v>3.8461538461538464E-2</v>
      </c>
      <c r="F95" s="155">
        <v>400</v>
      </c>
      <c r="G95" s="151">
        <v>360</v>
      </c>
      <c r="H95" s="152">
        <v>2.8571428571428571E-2</v>
      </c>
      <c r="I95" s="155">
        <v>86</v>
      </c>
      <c r="J95" s="151">
        <v>463</v>
      </c>
      <c r="K95" s="152">
        <v>5.2272727272727269E-2</v>
      </c>
      <c r="L95" s="155">
        <v>150</v>
      </c>
      <c r="M95" s="151">
        <v>543</v>
      </c>
      <c r="N95" s="152">
        <v>8.5999999999999993E-2</v>
      </c>
      <c r="O95" s="311" t="s">
        <v>346</v>
      </c>
    </row>
    <row r="96" spans="1:15" x14ac:dyDescent="0.2">
      <c r="B96" s="43" t="s">
        <v>8</v>
      </c>
      <c r="C96" s="155" t="s">
        <v>41</v>
      </c>
      <c r="D96" s="151" t="s">
        <v>41</v>
      </c>
      <c r="E96" s="152" t="s">
        <v>41</v>
      </c>
      <c r="F96" s="155">
        <v>81</v>
      </c>
      <c r="G96" s="151">
        <v>280</v>
      </c>
      <c r="H96" s="152">
        <v>0</v>
      </c>
      <c r="I96" s="155">
        <v>52</v>
      </c>
      <c r="J96" s="151">
        <v>295</v>
      </c>
      <c r="K96" s="152">
        <v>1.7241379310344827E-2</v>
      </c>
      <c r="L96" s="155">
        <v>346</v>
      </c>
      <c r="M96" s="151">
        <v>340</v>
      </c>
      <c r="N96" s="152">
        <v>3.0303030303030304E-2</v>
      </c>
      <c r="O96" s="311" t="s">
        <v>346</v>
      </c>
    </row>
    <row r="97" spans="1:15" x14ac:dyDescent="0.2">
      <c r="A97" s="43"/>
      <c r="B97" s="43" t="s">
        <v>37</v>
      </c>
      <c r="C97" s="155">
        <v>2055</v>
      </c>
      <c r="D97" s="151">
        <v>280</v>
      </c>
      <c r="E97" s="152">
        <v>3.7037037037037035E-2</v>
      </c>
      <c r="F97" s="155">
        <v>4249</v>
      </c>
      <c r="G97" s="151">
        <v>340</v>
      </c>
      <c r="H97" s="152">
        <v>3.0303030303030304E-2</v>
      </c>
      <c r="I97" s="155">
        <v>1106</v>
      </c>
      <c r="J97" s="151">
        <v>350</v>
      </c>
      <c r="K97" s="152">
        <v>0</v>
      </c>
      <c r="L97" s="155">
        <v>4466</v>
      </c>
      <c r="M97" s="151">
        <v>360</v>
      </c>
      <c r="N97" s="152">
        <v>2.8571428571428571E-2</v>
      </c>
      <c r="O97" s="311" t="s">
        <v>346</v>
      </c>
    </row>
    <row r="98" spans="1:15" x14ac:dyDescent="0.2">
      <c r="A98" s="43" t="s">
        <v>22</v>
      </c>
      <c r="B98" s="43" t="s">
        <v>236</v>
      </c>
      <c r="C98" s="155">
        <v>15</v>
      </c>
      <c r="D98" s="151">
        <v>260</v>
      </c>
      <c r="E98" s="152">
        <v>0.23809523809523808</v>
      </c>
      <c r="F98" s="155">
        <v>241</v>
      </c>
      <c r="G98" s="151">
        <v>320</v>
      </c>
      <c r="H98" s="152">
        <v>3.2258064516129031E-2</v>
      </c>
      <c r="I98" s="155" t="s">
        <v>41</v>
      </c>
      <c r="J98" s="151" t="s">
        <v>41</v>
      </c>
      <c r="K98" s="152" t="s">
        <v>41</v>
      </c>
      <c r="L98" s="155">
        <v>163</v>
      </c>
      <c r="M98" s="151">
        <v>360</v>
      </c>
      <c r="N98" s="152">
        <v>2.8571428571428571E-2</v>
      </c>
      <c r="O98" s="311" t="s">
        <v>346</v>
      </c>
    </row>
    <row r="99" spans="1:15" x14ac:dyDescent="0.2">
      <c r="B99" s="43" t="s">
        <v>237</v>
      </c>
      <c r="C99" s="155">
        <v>36</v>
      </c>
      <c r="D99" s="151">
        <v>288</v>
      </c>
      <c r="E99" s="152">
        <v>0.33953488372093021</v>
      </c>
      <c r="F99" s="155">
        <v>220</v>
      </c>
      <c r="G99" s="151">
        <v>325</v>
      </c>
      <c r="H99" s="152">
        <v>1.5625E-2</v>
      </c>
      <c r="I99" s="155">
        <v>31</v>
      </c>
      <c r="J99" s="151">
        <v>320</v>
      </c>
      <c r="K99" s="152">
        <v>3.2258064516129031E-2</v>
      </c>
      <c r="L99" s="155">
        <v>234</v>
      </c>
      <c r="M99" s="151">
        <v>360</v>
      </c>
      <c r="N99" s="152">
        <v>2.8571428571428571E-2</v>
      </c>
      <c r="O99" s="311" t="s">
        <v>346</v>
      </c>
    </row>
    <row r="100" spans="1:15" x14ac:dyDescent="0.2">
      <c r="B100" s="43" t="s">
        <v>238</v>
      </c>
      <c r="C100" s="155">
        <v>83</v>
      </c>
      <c r="D100" s="151">
        <v>240</v>
      </c>
      <c r="E100" s="152">
        <v>6.6666666666666666E-2</v>
      </c>
      <c r="F100" s="155">
        <v>612</v>
      </c>
      <c r="G100" s="151">
        <v>320</v>
      </c>
      <c r="H100" s="152">
        <v>1.5873015873015872E-2</v>
      </c>
      <c r="I100" s="155">
        <v>102</v>
      </c>
      <c r="J100" s="151">
        <v>332</v>
      </c>
      <c r="K100" s="152">
        <v>3.7499999999999999E-2</v>
      </c>
      <c r="L100" s="155">
        <v>766</v>
      </c>
      <c r="M100" s="151">
        <v>380</v>
      </c>
      <c r="N100" s="152">
        <v>4.1095890410958902E-2</v>
      </c>
      <c r="O100" s="311" t="s">
        <v>346</v>
      </c>
    </row>
    <row r="101" spans="1:15" x14ac:dyDescent="0.2">
      <c r="B101" s="43" t="s">
        <v>239</v>
      </c>
      <c r="C101" s="155">
        <v>19</v>
      </c>
      <c r="D101" s="151">
        <v>220</v>
      </c>
      <c r="E101" s="152">
        <v>2.3255813953488372E-2</v>
      </c>
      <c r="F101" s="155">
        <v>110</v>
      </c>
      <c r="G101" s="151">
        <v>320</v>
      </c>
      <c r="H101" s="152">
        <v>6.6666666666666666E-2</v>
      </c>
      <c r="I101" s="155">
        <v>16</v>
      </c>
      <c r="J101" s="151">
        <v>335</v>
      </c>
      <c r="K101" s="152">
        <v>4.6875E-2</v>
      </c>
      <c r="L101" s="155">
        <v>217</v>
      </c>
      <c r="M101" s="151">
        <v>380</v>
      </c>
      <c r="N101" s="152">
        <v>5.5555555555555552E-2</v>
      </c>
      <c r="O101" s="311" t="s">
        <v>346</v>
      </c>
    </row>
    <row r="102" spans="1:15" x14ac:dyDescent="0.2">
      <c r="B102" s="43" t="s">
        <v>240</v>
      </c>
      <c r="C102" s="155">
        <v>54</v>
      </c>
      <c r="D102" s="151">
        <v>268</v>
      </c>
      <c r="E102" s="152">
        <v>7.1999999999999995E-2</v>
      </c>
      <c r="F102" s="155">
        <v>540</v>
      </c>
      <c r="G102" s="151">
        <v>330</v>
      </c>
      <c r="H102" s="152">
        <v>3.125E-2</v>
      </c>
      <c r="I102" s="155">
        <v>72</v>
      </c>
      <c r="J102" s="151">
        <v>335</v>
      </c>
      <c r="K102" s="152">
        <v>1.5151515151515152E-2</v>
      </c>
      <c r="L102" s="155">
        <v>396</v>
      </c>
      <c r="M102" s="151">
        <v>390</v>
      </c>
      <c r="N102" s="152">
        <v>2.6315789473684209E-2</v>
      </c>
      <c r="O102" s="311" t="s">
        <v>346</v>
      </c>
    </row>
    <row r="103" spans="1:15" x14ac:dyDescent="0.2">
      <c r="B103" s="43" t="s">
        <v>241</v>
      </c>
      <c r="C103" s="155" t="s">
        <v>41</v>
      </c>
      <c r="D103" s="151" t="s">
        <v>41</v>
      </c>
      <c r="E103" s="152" t="s">
        <v>41</v>
      </c>
      <c r="F103" s="155">
        <v>46</v>
      </c>
      <c r="G103" s="151">
        <v>373</v>
      </c>
      <c r="H103" s="152">
        <v>0.13030303030303031</v>
      </c>
      <c r="I103" s="155" t="s">
        <v>41</v>
      </c>
      <c r="J103" s="151" t="s">
        <v>41</v>
      </c>
      <c r="K103" s="152" t="s">
        <v>41</v>
      </c>
      <c r="L103" s="155">
        <v>246</v>
      </c>
      <c r="M103" s="151">
        <v>395</v>
      </c>
      <c r="N103" s="152">
        <v>3.9473684210526314E-2</v>
      </c>
      <c r="O103" s="311" t="s">
        <v>346</v>
      </c>
    </row>
    <row r="104" spans="1:15" x14ac:dyDescent="0.2">
      <c r="B104" s="43" t="s">
        <v>242</v>
      </c>
      <c r="C104" s="155">
        <v>51</v>
      </c>
      <c r="D104" s="151">
        <v>310</v>
      </c>
      <c r="E104" s="152">
        <v>-3.125E-2</v>
      </c>
      <c r="F104" s="155">
        <v>89</v>
      </c>
      <c r="G104" s="151">
        <v>360</v>
      </c>
      <c r="H104" s="152">
        <v>5.8823529411764705E-2</v>
      </c>
      <c r="I104" s="155">
        <v>13</v>
      </c>
      <c r="J104" s="151">
        <v>360</v>
      </c>
      <c r="K104" s="152">
        <v>1.9830028328611898E-2</v>
      </c>
      <c r="L104" s="155">
        <v>436</v>
      </c>
      <c r="M104" s="151">
        <v>380</v>
      </c>
      <c r="N104" s="152">
        <v>2.7027027027027029E-2</v>
      </c>
      <c r="O104" s="311" t="s">
        <v>346</v>
      </c>
    </row>
    <row r="105" spans="1:15" x14ac:dyDescent="0.2">
      <c r="B105" s="43" t="s">
        <v>9</v>
      </c>
      <c r="C105" s="155">
        <v>58</v>
      </c>
      <c r="D105" s="151">
        <v>220</v>
      </c>
      <c r="E105" s="152">
        <v>-8.3333333333333329E-2</v>
      </c>
      <c r="F105" s="155">
        <v>94</v>
      </c>
      <c r="G105" s="151">
        <v>290</v>
      </c>
      <c r="H105" s="152">
        <v>3.5714285714285712E-2</v>
      </c>
      <c r="I105" s="155">
        <v>122</v>
      </c>
      <c r="J105" s="151">
        <v>300</v>
      </c>
      <c r="K105" s="152">
        <v>0</v>
      </c>
      <c r="L105" s="155">
        <v>492</v>
      </c>
      <c r="M105" s="151">
        <v>360</v>
      </c>
      <c r="N105" s="152">
        <v>2.8571428571428571E-2</v>
      </c>
      <c r="O105" s="311" t="s">
        <v>346</v>
      </c>
    </row>
    <row r="106" spans="1:15" x14ac:dyDescent="0.2">
      <c r="A106" s="43"/>
      <c r="B106" s="43" t="s">
        <v>37</v>
      </c>
      <c r="C106" s="155">
        <v>320</v>
      </c>
      <c r="D106" s="151">
        <v>260</v>
      </c>
      <c r="E106" s="152">
        <v>0.13043478260869565</v>
      </c>
      <c r="F106" s="155">
        <v>1952</v>
      </c>
      <c r="G106" s="151">
        <v>330</v>
      </c>
      <c r="H106" s="152">
        <v>4.7619047619047616E-2</v>
      </c>
      <c r="I106" s="155">
        <v>370</v>
      </c>
      <c r="J106" s="151">
        <v>327</v>
      </c>
      <c r="K106" s="152">
        <v>2.8301886792452831E-2</v>
      </c>
      <c r="L106" s="155">
        <v>2950</v>
      </c>
      <c r="M106" s="151">
        <v>380</v>
      </c>
      <c r="N106" s="152">
        <v>5.5555555555555552E-2</v>
      </c>
      <c r="O106" s="311" t="s">
        <v>346</v>
      </c>
    </row>
    <row r="107" spans="1:15" x14ac:dyDescent="0.2">
      <c r="A107" s="43" t="s">
        <v>23</v>
      </c>
      <c r="B107" s="43" t="s">
        <v>243</v>
      </c>
      <c r="C107" s="155" t="s">
        <v>41</v>
      </c>
      <c r="D107" s="151" t="s">
        <v>41</v>
      </c>
      <c r="E107" s="152" t="s">
        <v>41</v>
      </c>
      <c r="F107" s="155">
        <v>89</v>
      </c>
      <c r="G107" s="151">
        <v>310</v>
      </c>
      <c r="H107" s="152">
        <v>3.3333333333333333E-2</v>
      </c>
      <c r="I107" s="155">
        <v>37</v>
      </c>
      <c r="J107" s="151">
        <v>320</v>
      </c>
      <c r="K107" s="152">
        <v>2.2364217252396165E-2</v>
      </c>
      <c r="L107" s="155">
        <v>673</v>
      </c>
      <c r="M107" s="151">
        <v>355</v>
      </c>
      <c r="N107" s="152">
        <v>4.4117647058823532E-2</v>
      </c>
      <c r="O107" s="311" t="s">
        <v>346</v>
      </c>
    </row>
    <row r="108" spans="1:15" x14ac:dyDescent="0.2">
      <c r="B108" s="43" t="s">
        <v>244</v>
      </c>
      <c r="C108" s="155">
        <v>31</v>
      </c>
      <c r="D108" s="151">
        <v>240</v>
      </c>
      <c r="E108" s="152">
        <v>0</v>
      </c>
      <c r="F108" s="155">
        <v>161</v>
      </c>
      <c r="G108" s="151">
        <v>280</v>
      </c>
      <c r="H108" s="152">
        <v>3.7037037037037035E-2</v>
      </c>
      <c r="I108" s="155">
        <v>45</v>
      </c>
      <c r="J108" s="151">
        <v>290</v>
      </c>
      <c r="K108" s="152">
        <v>5.4545454545454543E-2</v>
      </c>
      <c r="L108" s="155">
        <v>1078</v>
      </c>
      <c r="M108" s="151">
        <v>340</v>
      </c>
      <c r="N108" s="152">
        <v>3.0303030303030304E-2</v>
      </c>
      <c r="O108" s="311" t="s">
        <v>346</v>
      </c>
    </row>
    <row r="109" spans="1:15" x14ac:dyDescent="0.2">
      <c r="B109" s="43" t="s">
        <v>245</v>
      </c>
      <c r="C109" s="155">
        <v>223</v>
      </c>
      <c r="D109" s="151">
        <v>240</v>
      </c>
      <c r="E109" s="152">
        <v>7.623318385650224E-2</v>
      </c>
      <c r="F109" s="155">
        <v>968</v>
      </c>
      <c r="G109" s="151">
        <v>280</v>
      </c>
      <c r="H109" s="152">
        <v>3.7037037037037035E-2</v>
      </c>
      <c r="I109" s="155">
        <v>63</v>
      </c>
      <c r="J109" s="151">
        <v>320</v>
      </c>
      <c r="K109" s="152">
        <v>6.6666666666666666E-2</v>
      </c>
      <c r="L109" s="155">
        <v>461</v>
      </c>
      <c r="M109" s="151">
        <v>350</v>
      </c>
      <c r="N109" s="152">
        <v>0</v>
      </c>
      <c r="O109" s="311" t="s">
        <v>346</v>
      </c>
    </row>
    <row r="110" spans="1:15" x14ac:dyDescent="0.2">
      <c r="B110" s="43" t="s">
        <v>246</v>
      </c>
      <c r="C110" s="155">
        <v>54</v>
      </c>
      <c r="D110" s="151">
        <v>258</v>
      </c>
      <c r="E110" s="152">
        <v>0.12173913043478261</v>
      </c>
      <c r="F110" s="155">
        <v>196</v>
      </c>
      <c r="G110" s="151">
        <v>295</v>
      </c>
      <c r="H110" s="152">
        <v>3.873239436619718E-2</v>
      </c>
      <c r="I110" s="155">
        <v>48</v>
      </c>
      <c r="J110" s="151">
        <v>290</v>
      </c>
      <c r="K110" s="152">
        <v>0</v>
      </c>
      <c r="L110" s="155">
        <v>648</v>
      </c>
      <c r="M110" s="151">
        <v>330</v>
      </c>
      <c r="N110" s="152">
        <v>3.125E-2</v>
      </c>
      <c r="O110" s="311" t="s">
        <v>346</v>
      </c>
    </row>
    <row r="111" spans="1:15" x14ac:dyDescent="0.2">
      <c r="B111" s="43" t="s">
        <v>247</v>
      </c>
      <c r="C111" s="155">
        <v>30</v>
      </c>
      <c r="D111" s="151">
        <v>248</v>
      </c>
      <c r="E111" s="152">
        <v>0.18095238095238095</v>
      </c>
      <c r="F111" s="155">
        <v>211</v>
      </c>
      <c r="G111" s="151">
        <v>300</v>
      </c>
      <c r="H111" s="152">
        <v>3.4482758620689655E-2</v>
      </c>
      <c r="I111" s="155">
        <v>50</v>
      </c>
      <c r="J111" s="151">
        <v>310</v>
      </c>
      <c r="K111" s="152">
        <v>5.0847457627118647E-2</v>
      </c>
      <c r="L111" s="155">
        <v>1090</v>
      </c>
      <c r="M111" s="151">
        <v>340</v>
      </c>
      <c r="N111" s="152">
        <v>3.0303030303030304E-2</v>
      </c>
      <c r="O111" s="311" t="s">
        <v>346</v>
      </c>
    </row>
    <row r="112" spans="1:15" x14ac:dyDescent="0.2">
      <c r="B112" s="43" t="s">
        <v>248</v>
      </c>
      <c r="C112" s="155">
        <v>188</v>
      </c>
      <c r="D112" s="151">
        <v>215</v>
      </c>
      <c r="E112" s="152">
        <v>2.3809523809523808E-2</v>
      </c>
      <c r="F112" s="155">
        <v>585</v>
      </c>
      <c r="G112" s="151">
        <v>300</v>
      </c>
      <c r="H112" s="152">
        <v>3.4482758620689655E-2</v>
      </c>
      <c r="I112" s="155">
        <v>33</v>
      </c>
      <c r="J112" s="151">
        <v>320</v>
      </c>
      <c r="K112" s="152">
        <v>0.10344827586206896</v>
      </c>
      <c r="L112" s="155">
        <v>325</v>
      </c>
      <c r="M112" s="151">
        <v>340</v>
      </c>
      <c r="N112" s="152">
        <v>3.0303030303030304E-2</v>
      </c>
      <c r="O112" s="311" t="s">
        <v>346</v>
      </c>
    </row>
    <row r="113" spans="1:15" x14ac:dyDescent="0.2">
      <c r="B113" s="43" t="s">
        <v>249</v>
      </c>
      <c r="C113" s="155" t="s">
        <v>41</v>
      </c>
      <c r="D113" s="151" t="s">
        <v>41</v>
      </c>
      <c r="E113" s="152" t="s">
        <v>41</v>
      </c>
      <c r="F113" s="155">
        <v>214</v>
      </c>
      <c r="G113" s="151">
        <v>270</v>
      </c>
      <c r="H113" s="152">
        <v>3.8461538461538464E-2</v>
      </c>
      <c r="I113" s="155">
        <v>56</v>
      </c>
      <c r="J113" s="151">
        <v>298</v>
      </c>
      <c r="K113" s="152">
        <v>6.4285714285714279E-2</v>
      </c>
      <c r="L113" s="155">
        <v>964</v>
      </c>
      <c r="M113" s="151">
        <v>320</v>
      </c>
      <c r="N113" s="152">
        <v>3.2258064516129031E-2</v>
      </c>
      <c r="O113" s="311" t="s">
        <v>346</v>
      </c>
    </row>
    <row r="114" spans="1:15" x14ac:dyDescent="0.2">
      <c r="B114" s="43" t="s">
        <v>250</v>
      </c>
      <c r="C114" s="155">
        <v>112</v>
      </c>
      <c r="D114" s="151">
        <v>240</v>
      </c>
      <c r="E114" s="152">
        <v>0</v>
      </c>
      <c r="F114" s="155">
        <v>487</v>
      </c>
      <c r="G114" s="151">
        <v>320</v>
      </c>
      <c r="H114" s="152">
        <v>6.6666666666666666E-2</v>
      </c>
      <c r="I114" s="155">
        <v>49</v>
      </c>
      <c r="J114" s="151">
        <v>305</v>
      </c>
      <c r="K114" s="152">
        <v>1.6666666666666666E-2</v>
      </c>
      <c r="L114" s="155">
        <v>477</v>
      </c>
      <c r="M114" s="151">
        <v>360</v>
      </c>
      <c r="N114" s="152">
        <v>5.8823529411764705E-2</v>
      </c>
      <c r="O114" s="311" t="s">
        <v>346</v>
      </c>
    </row>
    <row r="115" spans="1:15" x14ac:dyDescent="0.2">
      <c r="A115" s="43"/>
      <c r="B115" s="43" t="s">
        <v>37</v>
      </c>
      <c r="C115" s="155">
        <v>652</v>
      </c>
      <c r="D115" s="151">
        <v>230</v>
      </c>
      <c r="E115" s="152">
        <v>4.5454545454545456E-2</v>
      </c>
      <c r="F115" s="155">
        <v>2911</v>
      </c>
      <c r="G115" s="151">
        <v>290</v>
      </c>
      <c r="H115" s="152">
        <v>3.5714285714285712E-2</v>
      </c>
      <c r="I115" s="155">
        <v>381</v>
      </c>
      <c r="J115" s="151">
        <v>300</v>
      </c>
      <c r="K115" s="152">
        <v>3.4482758620689655E-2</v>
      </c>
      <c r="L115" s="155">
        <v>5716</v>
      </c>
      <c r="M115" s="151">
        <v>340</v>
      </c>
      <c r="N115" s="152">
        <v>3.0303030303030304E-2</v>
      </c>
      <c r="O115" s="311" t="s">
        <v>346</v>
      </c>
    </row>
    <row r="116" spans="1:15" x14ac:dyDescent="0.2">
      <c r="A116" s="43" t="s">
        <v>24</v>
      </c>
      <c r="B116" s="43" t="s">
        <v>251</v>
      </c>
      <c r="C116" s="155">
        <v>26</v>
      </c>
      <c r="D116" s="151">
        <v>215</v>
      </c>
      <c r="E116" s="152">
        <v>-4.4444444444444446E-2</v>
      </c>
      <c r="F116" s="155">
        <v>194</v>
      </c>
      <c r="G116" s="151">
        <v>280</v>
      </c>
      <c r="H116" s="152">
        <v>7.6923076923076927E-2</v>
      </c>
      <c r="I116" s="155">
        <v>218</v>
      </c>
      <c r="J116" s="151">
        <v>280</v>
      </c>
      <c r="K116" s="152">
        <v>3.7037037037037035E-2</v>
      </c>
      <c r="L116" s="155">
        <v>931</v>
      </c>
      <c r="M116" s="151">
        <v>330</v>
      </c>
      <c r="N116" s="152">
        <v>3.125E-2</v>
      </c>
      <c r="O116" s="311" t="s">
        <v>346</v>
      </c>
    </row>
    <row r="117" spans="1:15" x14ac:dyDescent="0.2">
      <c r="B117" s="43" t="s">
        <v>10</v>
      </c>
      <c r="C117" s="155">
        <v>283</v>
      </c>
      <c r="D117" s="151">
        <v>220</v>
      </c>
      <c r="E117" s="152">
        <v>0</v>
      </c>
      <c r="F117" s="155">
        <v>715</v>
      </c>
      <c r="G117" s="151">
        <v>280</v>
      </c>
      <c r="H117" s="152">
        <v>3.7037037037037035E-2</v>
      </c>
      <c r="I117" s="155">
        <v>115</v>
      </c>
      <c r="J117" s="151">
        <v>295</v>
      </c>
      <c r="K117" s="152">
        <v>5.3571428571428568E-2</v>
      </c>
      <c r="L117" s="155">
        <v>924</v>
      </c>
      <c r="M117" s="151">
        <v>340</v>
      </c>
      <c r="N117" s="152">
        <v>4.6153846153846156E-2</v>
      </c>
      <c r="O117" s="311" t="s">
        <v>346</v>
      </c>
    </row>
    <row r="118" spans="1:15" x14ac:dyDescent="0.2">
      <c r="B118" s="43" t="s">
        <v>252</v>
      </c>
      <c r="C118" s="155">
        <v>24</v>
      </c>
      <c r="D118" s="151">
        <v>254</v>
      </c>
      <c r="E118" s="152">
        <v>0.4853801169590643</v>
      </c>
      <c r="F118" s="155">
        <v>206</v>
      </c>
      <c r="G118" s="151">
        <v>270</v>
      </c>
      <c r="H118" s="152">
        <v>0</v>
      </c>
      <c r="I118" s="155">
        <v>64</v>
      </c>
      <c r="J118" s="151">
        <v>300</v>
      </c>
      <c r="K118" s="152">
        <v>7.1428571428571425E-2</v>
      </c>
      <c r="L118" s="155">
        <v>420</v>
      </c>
      <c r="M118" s="151">
        <v>340</v>
      </c>
      <c r="N118" s="152">
        <v>4.6153846153846156E-2</v>
      </c>
      <c r="O118" s="311" t="s">
        <v>346</v>
      </c>
    </row>
    <row r="119" spans="1:15" x14ac:dyDescent="0.2">
      <c r="B119" s="43" t="s">
        <v>253</v>
      </c>
      <c r="C119" s="155">
        <v>31</v>
      </c>
      <c r="D119" s="151">
        <v>240</v>
      </c>
      <c r="E119" s="152">
        <v>0.11627906976744186</v>
      </c>
      <c r="F119" s="155">
        <v>207</v>
      </c>
      <c r="G119" s="151">
        <v>325</v>
      </c>
      <c r="H119" s="152">
        <v>4.8387096774193547E-2</v>
      </c>
      <c r="I119" s="155">
        <v>43</v>
      </c>
      <c r="J119" s="151">
        <v>350</v>
      </c>
      <c r="K119" s="152">
        <v>6.0606060606060608E-2</v>
      </c>
      <c r="L119" s="155">
        <v>481</v>
      </c>
      <c r="M119" s="151">
        <v>425</v>
      </c>
      <c r="N119" s="152">
        <v>7.5949367088607597E-2</v>
      </c>
      <c r="O119" s="311" t="s">
        <v>346</v>
      </c>
    </row>
    <row r="120" spans="1:15" x14ac:dyDescent="0.2">
      <c r="B120" s="43" t="s">
        <v>254</v>
      </c>
      <c r="C120" s="155">
        <v>47</v>
      </c>
      <c r="D120" s="151">
        <v>220</v>
      </c>
      <c r="E120" s="152">
        <v>0.1</v>
      </c>
      <c r="F120" s="155">
        <v>267</v>
      </c>
      <c r="G120" s="151">
        <v>290</v>
      </c>
      <c r="H120" s="152">
        <v>1.7543859649122806E-2</v>
      </c>
      <c r="I120" s="155">
        <v>53</v>
      </c>
      <c r="J120" s="151">
        <v>300</v>
      </c>
      <c r="K120" s="152">
        <v>1.6949152542372881E-2</v>
      </c>
      <c r="L120" s="155">
        <v>693</v>
      </c>
      <c r="M120" s="151">
        <v>335</v>
      </c>
      <c r="N120" s="152">
        <v>4.6875E-2</v>
      </c>
      <c r="O120" s="311" t="s">
        <v>346</v>
      </c>
    </row>
    <row r="121" spans="1:15" x14ac:dyDescent="0.2">
      <c r="A121" s="43"/>
      <c r="B121" s="43" t="s">
        <v>37</v>
      </c>
      <c r="C121" s="155">
        <v>411</v>
      </c>
      <c r="D121" s="151">
        <v>225</v>
      </c>
      <c r="E121" s="152">
        <v>2.2727272727272728E-2</v>
      </c>
      <c r="F121" s="155">
        <v>1589</v>
      </c>
      <c r="G121" s="151">
        <v>280</v>
      </c>
      <c r="H121" s="152">
        <v>1.8181818181818181E-2</v>
      </c>
      <c r="I121" s="155">
        <v>493</v>
      </c>
      <c r="J121" s="151">
        <v>290</v>
      </c>
      <c r="K121" s="152">
        <v>3.5714285714285712E-2</v>
      </c>
      <c r="L121" s="155">
        <v>3449</v>
      </c>
      <c r="M121" s="151">
        <v>345</v>
      </c>
      <c r="N121" s="152">
        <v>4.5454545454545456E-2</v>
      </c>
      <c r="O121" s="311" t="s">
        <v>346</v>
      </c>
    </row>
    <row r="122" spans="1:15" x14ac:dyDescent="0.2">
      <c r="A122" s="43" t="s">
        <v>255</v>
      </c>
      <c r="B122" s="43" t="s">
        <v>256</v>
      </c>
      <c r="C122" s="155">
        <v>139</v>
      </c>
      <c r="D122" s="151">
        <v>230</v>
      </c>
      <c r="E122" s="152">
        <v>4.5454545454545456E-2</v>
      </c>
      <c r="F122" s="155">
        <v>397</v>
      </c>
      <c r="G122" s="151">
        <v>280</v>
      </c>
      <c r="H122" s="152">
        <v>0</v>
      </c>
      <c r="I122" s="155">
        <v>101</v>
      </c>
      <c r="J122" s="151">
        <v>295</v>
      </c>
      <c r="K122" s="152">
        <v>-1.6666666666666666E-2</v>
      </c>
      <c r="L122" s="155">
        <v>713</v>
      </c>
      <c r="M122" s="151">
        <v>350</v>
      </c>
      <c r="N122" s="152">
        <v>1.4492753623188406E-2</v>
      </c>
      <c r="O122" s="311" t="s">
        <v>345</v>
      </c>
    </row>
    <row r="123" spans="1:15" x14ac:dyDescent="0.2">
      <c r="B123" s="43" t="s">
        <v>257</v>
      </c>
      <c r="C123" s="155">
        <v>43</v>
      </c>
      <c r="D123" s="151">
        <v>185</v>
      </c>
      <c r="E123" s="152">
        <v>2.7777777777777776E-2</v>
      </c>
      <c r="F123" s="155">
        <v>89</v>
      </c>
      <c r="G123" s="151">
        <v>245</v>
      </c>
      <c r="H123" s="152">
        <v>0</v>
      </c>
      <c r="I123" s="155">
        <v>136</v>
      </c>
      <c r="J123" s="151">
        <v>225</v>
      </c>
      <c r="K123" s="152">
        <v>-2.1739130434782608E-2</v>
      </c>
      <c r="L123" s="155">
        <v>466</v>
      </c>
      <c r="M123" s="151">
        <v>250</v>
      </c>
      <c r="N123" s="152">
        <v>0</v>
      </c>
      <c r="O123" s="311" t="s">
        <v>345</v>
      </c>
    </row>
    <row r="124" spans="1:15" x14ac:dyDescent="0.2">
      <c r="B124" s="43" t="s">
        <v>373</v>
      </c>
      <c r="C124" s="155">
        <v>145</v>
      </c>
      <c r="D124" s="151">
        <v>240</v>
      </c>
      <c r="E124" s="152">
        <v>-5.8823529411764705E-2</v>
      </c>
      <c r="F124" s="155">
        <v>342</v>
      </c>
      <c r="G124" s="151">
        <v>290</v>
      </c>
      <c r="H124" s="152">
        <v>0</v>
      </c>
      <c r="I124" s="155">
        <v>152</v>
      </c>
      <c r="J124" s="151">
        <v>290</v>
      </c>
      <c r="K124" s="152">
        <v>0</v>
      </c>
      <c r="L124" s="155">
        <v>442</v>
      </c>
      <c r="M124" s="151">
        <v>310</v>
      </c>
      <c r="N124" s="152">
        <v>0</v>
      </c>
      <c r="O124" s="311" t="s">
        <v>345</v>
      </c>
    </row>
    <row r="125" spans="1:15" x14ac:dyDescent="0.2">
      <c r="B125" s="43" t="s">
        <v>258</v>
      </c>
      <c r="C125" s="155">
        <v>154</v>
      </c>
      <c r="D125" s="151">
        <v>195</v>
      </c>
      <c r="E125" s="152">
        <v>0</v>
      </c>
      <c r="F125" s="155">
        <v>212</v>
      </c>
      <c r="G125" s="151">
        <v>270</v>
      </c>
      <c r="H125" s="152">
        <v>3.8461538461538464E-2</v>
      </c>
      <c r="I125" s="155">
        <v>94</v>
      </c>
      <c r="J125" s="151">
        <v>300</v>
      </c>
      <c r="K125" s="152">
        <v>0</v>
      </c>
      <c r="L125" s="155">
        <v>286</v>
      </c>
      <c r="M125" s="151">
        <v>338</v>
      </c>
      <c r="N125" s="152">
        <v>-5.8823529411764705E-3</v>
      </c>
      <c r="O125" s="311" t="s">
        <v>345</v>
      </c>
    </row>
    <row r="126" spans="1:15" x14ac:dyDescent="0.2">
      <c r="B126" s="43" t="s">
        <v>259</v>
      </c>
      <c r="C126" s="155" t="s">
        <v>41</v>
      </c>
      <c r="D126" s="151" t="s">
        <v>41</v>
      </c>
      <c r="E126" s="152" t="s">
        <v>41</v>
      </c>
      <c r="F126" s="155">
        <v>72</v>
      </c>
      <c r="G126" s="151">
        <v>260</v>
      </c>
      <c r="H126" s="152">
        <v>2.766798418972332E-2</v>
      </c>
      <c r="I126" s="155">
        <v>13</v>
      </c>
      <c r="J126" s="151">
        <v>280</v>
      </c>
      <c r="K126" s="152">
        <v>0</v>
      </c>
      <c r="L126" s="155">
        <v>170</v>
      </c>
      <c r="M126" s="151">
        <v>330</v>
      </c>
      <c r="N126" s="152">
        <v>0</v>
      </c>
      <c r="O126" s="311" t="s">
        <v>345</v>
      </c>
    </row>
    <row r="127" spans="1:15" x14ac:dyDescent="0.2">
      <c r="B127" s="43" t="s">
        <v>260</v>
      </c>
      <c r="C127" s="155">
        <v>50</v>
      </c>
      <c r="D127" s="151">
        <v>197</v>
      </c>
      <c r="E127" s="152">
        <v>-1.4999999999999999E-2</v>
      </c>
      <c r="F127" s="155">
        <v>124</v>
      </c>
      <c r="G127" s="151">
        <v>285</v>
      </c>
      <c r="H127" s="152">
        <v>1.7857142857142856E-2</v>
      </c>
      <c r="I127" s="155">
        <v>46</v>
      </c>
      <c r="J127" s="151">
        <v>323</v>
      </c>
      <c r="K127" s="152">
        <v>5.9016393442622953E-2</v>
      </c>
      <c r="L127" s="155">
        <v>146</v>
      </c>
      <c r="M127" s="151">
        <v>360</v>
      </c>
      <c r="N127" s="152">
        <v>3.4482758620689655E-2</v>
      </c>
      <c r="O127" s="311" t="s">
        <v>345</v>
      </c>
    </row>
    <row r="128" spans="1:15" x14ac:dyDescent="0.2">
      <c r="B128" s="43" t="s">
        <v>261</v>
      </c>
      <c r="C128" s="155">
        <v>73</v>
      </c>
      <c r="D128" s="151">
        <v>195</v>
      </c>
      <c r="E128" s="152">
        <v>5.4054054054054057E-2</v>
      </c>
      <c r="F128" s="155">
        <v>102</v>
      </c>
      <c r="G128" s="151">
        <v>280</v>
      </c>
      <c r="H128" s="152">
        <v>1.8181818181818181E-2</v>
      </c>
      <c r="I128" s="155">
        <v>76</v>
      </c>
      <c r="J128" s="151">
        <v>280</v>
      </c>
      <c r="K128" s="152">
        <v>2.564102564102564E-2</v>
      </c>
      <c r="L128" s="155">
        <v>314</v>
      </c>
      <c r="M128" s="151">
        <v>320</v>
      </c>
      <c r="N128" s="152">
        <v>3.2258064516129031E-2</v>
      </c>
      <c r="O128" s="311" t="s">
        <v>345</v>
      </c>
    </row>
    <row r="129" spans="1:15" x14ac:dyDescent="0.2">
      <c r="A129" s="43"/>
      <c r="B129" s="43" t="s">
        <v>37</v>
      </c>
      <c r="C129" s="155">
        <v>613</v>
      </c>
      <c r="D129" s="151">
        <v>205</v>
      </c>
      <c r="E129" s="152">
        <v>2.5000000000000001E-2</v>
      </c>
      <c r="F129" s="155">
        <v>1338</v>
      </c>
      <c r="G129" s="151">
        <v>280</v>
      </c>
      <c r="H129" s="152">
        <v>1.8181818181818181E-2</v>
      </c>
      <c r="I129" s="155">
        <v>618</v>
      </c>
      <c r="J129" s="151">
        <v>280</v>
      </c>
      <c r="K129" s="152">
        <v>0</v>
      </c>
      <c r="L129" s="155">
        <v>2537</v>
      </c>
      <c r="M129" s="151">
        <v>320</v>
      </c>
      <c r="N129" s="152">
        <v>0</v>
      </c>
      <c r="O129" s="311" t="s">
        <v>345</v>
      </c>
    </row>
    <row r="130" spans="1:15" x14ac:dyDescent="0.2">
      <c r="A130" s="43" t="s">
        <v>0</v>
      </c>
      <c r="B130" s="43" t="s">
        <v>0</v>
      </c>
      <c r="C130" s="155">
        <v>99</v>
      </c>
      <c r="D130" s="151">
        <v>170</v>
      </c>
      <c r="E130" s="152">
        <v>3.0303030303030304E-2</v>
      </c>
      <c r="F130" s="155">
        <v>295</v>
      </c>
      <c r="G130" s="151">
        <v>240</v>
      </c>
      <c r="H130" s="152">
        <v>0</v>
      </c>
      <c r="I130" s="155">
        <v>290</v>
      </c>
      <c r="J130" s="151">
        <v>245</v>
      </c>
      <c r="K130" s="152">
        <v>-0.02</v>
      </c>
      <c r="L130" s="155">
        <v>806</v>
      </c>
      <c r="M130" s="151">
        <v>275</v>
      </c>
      <c r="N130" s="152">
        <v>0</v>
      </c>
      <c r="O130" s="311" t="s">
        <v>345</v>
      </c>
    </row>
    <row r="131" spans="1:15" x14ac:dyDescent="0.2">
      <c r="B131" s="43" t="s">
        <v>262</v>
      </c>
      <c r="C131" s="155" t="s">
        <v>41</v>
      </c>
      <c r="D131" s="151" t="s">
        <v>41</v>
      </c>
      <c r="E131" s="152" t="s">
        <v>41</v>
      </c>
      <c r="F131" s="155">
        <v>41</v>
      </c>
      <c r="G131" s="151">
        <v>230</v>
      </c>
      <c r="H131" s="152">
        <v>0</v>
      </c>
      <c r="I131" s="155">
        <v>15</v>
      </c>
      <c r="J131" s="151">
        <v>240</v>
      </c>
      <c r="K131" s="152">
        <v>-0.04</v>
      </c>
      <c r="L131" s="155">
        <v>116</v>
      </c>
      <c r="M131" s="151">
        <v>300</v>
      </c>
      <c r="N131" s="152">
        <v>0</v>
      </c>
      <c r="O131" s="311" t="s">
        <v>345</v>
      </c>
    </row>
    <row r="132" spans="1:15" x14ac:dyDescent="0.2">
      <c r="B132" s="43" t="s">
        <v>263</v>
      </c>
      <c r="C132" s="155">
        <v>69</v>
      </c>
      <c r="D132" s="151">
        <v>170</v>
      </c>
      <c r="E132" s="152">
        <v>-0.37956204379562042</v>
      </c>
      <c r="F132" s="155">
        <v>206</v>
      </c>
      <c r="G132" s="151">
        <v>230</v>
      </c>
      <c r="H132" s="152">
        <v>4.5454545454545456E-2</v>
      </c>
      <c r="I132" s="155">
        <v>88</v>
      </c>
      <c r="J132" s="151">
        <v>235</v>
      </c>
      <c r="K132" s="152">
        <v>-2.0833333333333332E-2</v>
      </c>
      <c r="L132" s="155">
        <v>408</v>
      </c>
      <c r="M132" s="151">
        <v>270</v>
      </c>
      <c r="N132" s="152">
        <v>1.8867924528301886E-2</v>
      </c>
      <c r="O132" s="311" t="s">
        <v>345</v>
      </c>
    </row>
    <row r="133" spans="1:15" x14ac:dyDescent="0.2">
      <c r="B133" s="43" t="s">
        <v>264</v>
      </c>
      <c r="C133" s="155">
        <v>113</v>
      </c>
      <c r="D133" s="151">
        <v>155</v>
      </c>
      <c r="E133" s="152">
        <v>3.3333333333333333E-2</v>
      </c>
      <c r="F133" s="155">
        <v>143</v>
      </c>
      <c r="G133" s="151">
        <v>220</v>
      </c>
      <c r="H133" s="152">
        <v>4.7619047619047616E-2</v>
      </c>
      <c r="I133" s="155">
        <v>110</v>
      </c>
      <c r="J133" s="151">
        <v>253</v>
      </c>
      <c r="K133" s="152">
        <v>-2.6923076923076925E-2</v>
      </c>
      <c r="L133" s="155">
        <v>500</v>
      </c>
      <c r="M133" s="151">
        <v>290</v>
      </c>
      <c r="N133" s="152">
        <v>3.5714285714285712E-2</v>
      </c>
      <c r="O133" s="311" t="s">
        <v>345</v>
      </c>
    </row>
    <row r="134" spans="1:15" x14ac:dyDescent="0.2">
      <c r="A134" s="43"/>
      <c r="B134" s="43" t="s">
        <v>37</v>
      </c>
      <c r="C134" s="155">
        <v>291</v>
      </c>
      <c r="D134" s="151">
        <v>165</v>
      </c>
      <c r="E134" s="152">
        <v>3.125E-2</v>
      </c>
      <c r="F134" s="155">
        <v>685</v>
      </c>
      <c r="G134" s="151">
        <v>230</v>
      </c>
      <c r="H134" s="152">
        <v>0</v>
      </c>
      <c r="I134" s="155">
        <v>503</v>
      </c>
      <c r="J134" s="151">
        <v>245</v>
      </c>
      <c r="K134" s="152">
        <v>-0.02</v>
      </c>
      <c r="L134" s="155">
        <v>1830</v>
      </c>
      <c r="M134" s="151">
        <v>280</v>
      </c>
      <c r="N134" s="152">
        <v>1.8181818181818181E-2</v>
      </c>
      <c r="O134" s="311" t="s">
        <v>345</v>
      </c>
    </row>
    <row r="135" spans="1:15" x14ac:dyDescent="0.2">
      <c r="A135" s="43" t="s">
        <v>265</v>
      </c>
      <c r="B135" s="43" t="s">
        <v>265</v>
      </c>
      <c r="C135" s="155">
        <v>25</v>
      </c>
      <c r="D135" s="151">
        <v>160</v>
      </c>
      <c r="E135" s="152">
        <v>-5.8823529411764705E-2</v>
      </c>
      <c r="F135" s="155">
        <v>116</v>
      </c>
      <c r="G135" s="151">
        <v>230</v>
      </c>
      <c r="H135" s="152">
        <v>-2.1276595744680851E-2</v>
      </c>
      <c r="I135" s="155">
        <v>91</v>
      </c>
      <c r="J135" s="151">
        <v>260</v>
      </c>
      <c r="K135" s="152">
        <v>0</v>
      </c>
      <c r="L135" s="155">
        <v>207</v>
      </c>
      <c r="M135" s="151">
        <v>295</v>
      </c>
      <c r="N135" s="152">
        <v>5.3571428571428568E-2</v>
      </c>
      <c r="O135" s="311" t="s">
        <v>345</v>
      </c>
    </row>
    <row r="136" spans="1:15" x14ac:dyDescent="0.2">
      <c r="B136" s="43" t="s">
        <v>266</v>
      </c>
      <c r="C136" s="155">
        <v>47</v>
      </c>
      <c r="D136" s="151">
        <v>170</v>
      </c>
      <c r="E136" s="152">
        <v>3.0303030303030304E-2</v>
      </c>
      <c r="F136" s="155">
        <v>319</v>
      </c>
      <c r="G136" s="151">
        <v>240</v>
      </c>
      <c r="H136" s="152">
        <v>0</v>
      </c>
      <c r="I136" s="155">
        <v>107</v>
      </c>
      <c r="J136" s="151">
        <v>260</v>
      </c>
      <c r="K136" s="152">
        <v>0</v>
      </c>
      <c r="L136" s="155">
        <v>507</v>
      </c>
      <c r="M136" s="151">
        <v>290</v>
      </c>
      <c r="N136" s="152">
        <v>-3.3333333333333333E-2</v>
      </c>
      <c r="O136" s="311" t="s">
        <v>345</v>
      </c>
    </row>
    <row r="137" spans="1:15" x14ac:dyDescent="0.2">
      <c r="B137" s="43" t="s">
        <v>267</v>
      </c>
      <c r="C137" s="155">
        <v>24</v>
      </c>
      <c r="D137" s="151">
        <v>163</v>
      </c>
      <c r="E137" s="152">
        <v>1.8749999999999999E-2</v>
      </c>
      <c r="F137" s="155">
        <v>122</v>
      </c>
      <c r="G137" s="151">
        <v>250</v>
      </c>
      <c r="H137" s="152">
        <v>4.1666666666666664E-2</v>
      </c>
      <c r="I137" s="155">
        <v>56</v>
      </c>
      <c r="J137" s="151">
        <v>240</v>
      </c>
      <c r="K137" s="152">
        <v>-3.2258064516129031E-2</v>
      </c>
      <c r="L137" s="155">
        <v>411</v>
      </c>
      <c r="M137" s="151">
        <v>285</v>
      </c>
      <c r="N137" s="152">
        <v>-1.7241379310344827E-2</v>
      </c>
      <c r="O137" s="311" t="s">
        <v>345</v>
      </c>
    </row>
    <row r="138" spans="1:15" x14ac:dyDescent="0.2">
      <c r="B138" s="43" t="s">
        <v>268</v>
      </c>
      <c r="C138" s="155">
        <v>20</v>
      </c>
      <c r="D138" s="151">
        <v>178</v>
      </c>
      <c r="E138" s="152">
        <v>0.1125</v>
      </c>
      <c r="F138" s="155">
        <v>155</v>
      </c>
      <c r="G138" s="151">
        <v>230</v>
      </c>
      <c r="H138" s="152">
        <v>-4.1666666666666664E-2</v>
      </c>
      <c r="I138" s="155">
        <v>110</v>
      </c>
      <c r="J138" s="151">
        <v>240</v>
      </c>
      <c r="K138" s="152">
        <v>0</v>
      </c>
      <c r="L138" s="155">
        <v>567</v>
      </c>
      <c r="M138" s="151">
        <v>280</v>
      </c>
      <c r="N138" s="152">
        <v>0</v>
      </c>
      <c r="O138" s="311" t="s">
        <v>345</v>
      </c>
    </row>
    <row r="139" spans="1:15" x14ac:dyDescent="0.2">
      <c r="A139" s="43"/>
      <c r="B139" s="43" t="s">
        <v>37</v>
      </c>
      <c r="C139" s="155">
        <v>116</v>
      </c>
      <c r="D139" s="151">
        <v>170</v>
      </c>
      <c r="E139" s="152">
        <v>3.0303030303030304E-2</v>
      </c>
      <c r="F139" s="155">
        <v>712</v>
      </c>
      <c r="G139" s="151">
        <v>240</v>
      </c>
      <c r="H139" s="152">
        <v>0</v>
      </c>
      <c r="I139" s="155">
        <v>364</v>
      </c>
      <c r="J139" s="151">
        <v>250</v>
      </c>
      <c r="K139" s="152">
        <v>0</v>
      </c>
      <c r="L139" s="155">
        <v>1692</v>
      </c>
      <c r="M139" s="151">
        <v>285</v>
      </c>
      <c r="N139" s="152">
        <v>-1.7241379310344827E-2</v>
      </c>
      <c r="O139" s="311" t="s">
        <v>345</v>
      </c>
    </row>
    <row r="140" spans="1:15" x14ac:dyDescent="0.2">
      <c r="A140" s="43" t="s">
        <v>269</v>
      </c>
      <c r="B140" s="43" t="s">
        <v>270</v>
      </c>
      <c r="C140" s="155">
        <v>18</v>
      </c>
      <c r="D140" s="151">
        <v>170</v>
      </c>
      <c r="E140" s="152">
        <v>6.25E-2</v>
      </c>
      <c r="F140" s="155">
        <v>113</v>
      </c>
      <c r="G140" s="151">
        <v>230</v>
      </c>
      <c r="H140" s="152">
        <v>4.5454545454545456E-2</v>
      </c>
      <c r="I140" s="155">
        <v>43</v>
      </c>
      <c r="J140" s="151">
        <v>240</v>
      </c>
      <c r="K140" s="152">
        <v>0</v>
      </c>
      <c r="L140" s="155">
        <v>239</v>
      </c>
      <c r="M140" s="151">
        <v>290</v>
      </c>
      <c r="N140" s="152">
        <v>3.5714285714285712E-2</v>
      </c>
      <c r="O140" s="311" t="s">
        <v>345</v>
      </c>
    </row>
    <row r="141" spans="1:15" x14ac:dyDescent="0.2">
      <c r="B141" s="43" t="s">
        <v>70</v>
      </c>
      <c r="C141" s="155">
        <v>36</v>
      </c>
      <c r="D141" s="151">
        <v>150</v>
      </c>
      <c r="E141" s="152">
        <v>0</v>
      </c>
      <c r="F141" s="155">
        <v>103</v>
      </c>
      <c r="G141" s="151">
        <v>180</v>
      </c>
      <c r="H141" s="152">
        <v>-2.7027027027027029E-2</v>
      </c>
      <c r="I141" s="155">
        <v>35</v>
      </c>
      <c r="J141" s="151">
        <v>210</v>
      </c>
      <c r="K141" s="152">
        <v>7.6923076923076927E-2</v>
      </c>
      <c r="L141" s="155">
        <v>158</v>
      </c>
      <c r="M141" s="151">
        <v>253</v>
      </c>
      <c r="N141" s="152">
        <v>1.2E-2</v>
      </c>
      <c r="O141" s="311" t="s">
        <v>345</v>
      </c>
    </row>
    <row r="142" spans="1:15" x14ac:dyDescent="0.2">
      <c r="B142" s="43" t="s">
        <v>271</v>
      </c>
      <c r="C142" s="155" t="s">
        <v>41</v>
      </c>
      <c r="D142" s="151" t="s">
        <v>41</v>
      </c>
      <c r="E142" s="152" t="s">
        <v>41</v>
      </c>
      <c r="F142" s="155">
        <v>39</v>
      </c>
      <c r="G142" s="151">
        <v>270</v>
      </c>
      <c r="H142" s="152">
        <v>2.6615969581749048E-2</v>
      </c>
      <c r="I142" s="155">
        <v>66</v>
      </c>
      <c r="J142" s="151">
        <v>290</v>
      </c>
      <c r="K142" s="152">
        <v>2.4734982332155476E-2</v>
      </c>
      <c r="L142" s="155">
        <v>127</v>
      </c>
      <c r="M142" s="151">
        <v>315</v>
      </c>
      <c r="N142" s="152">
        <v>-1.5625E-2</v>
      </c>
      <c r="O142" s="311" t="s">
        <v>345</v>
      </c>
    </row>
    <row r="143" spans="1:15" x14ac:dyDescent="0.2">
      <c r="B143" s="43" t="s">
        <v>272</v>
      </c>
      <c r="C143" s="155">
        <v>32</v>
      </c>
      <c r="D143" s="151">
        <v>170</v>
      </c>
      <c r="E143" s="152">
        <v>0.21428571428571427</v>
      </c>
      <c r="F143" s="155">
        <v>122</v>
      </c>
      <c r="G143" s="151">
        <v>240</v>
      </c>
      <c r="H143" s="152">
        <v>4.3478260869565216E-2</v>
      </c>
      <c r="I143" s="155">
        <v>27</v>
      </c>
      <c r="J143" s="151">
        <v>265</v>
      </c>
      <c r="K143" s="152">
        <v>0.06</v>
      </c>
      <c r="L143" s="155">
        <v>184</v>
      </c>
      <c r="M143" s="151">
        <v>310</v>
      </c>
      <c r="N143" s="152">
        <v>6.8965517241379309E-2</v>
      </c>
      <c r="O143" s="311" t="s">
        <v>345</v>
      </c>
    </row>
    <row r="144" spans="1:15" x14ac:dyDescent="0.2">
      <c r="B144" s="43" t="s">
        <v>273</v>
      </c>
      <c r="C144" s="155">
        <v>27</v>
      </c>
      <c r="D144" s="151">
        <v>140</v>
      </c>
      <c r="E144" s="152">
        <v>0</v>
      </c>
      <c r="F144" s="155">
        <v>59</v>
      </c>
      <c r="G144" s="151">
        <v>190</v>
      </c>
      <c r="H144" s="152">
        <v>-9.5238095238095233E-2</v>
      </c>
      <c r="I144" s="155">
        <v>44</v>
      </c>
      <c r="J144" s="151">
        <v>200</v>
      </c>
      <c r="K144" s="152">
        <v>0</v>
      </c>
      <c r="L144" s="155">
        <v>170</v>
      </c>
      <c r="M144" s="151">
        <v>240</v>
      </c>
      <c r="N144" s="152">
        <v>-0.04</v>
      </c>
      <c r="O144" s="311" t="s">
        <v>345</v>
      </c>
    </row>
    <row r="145" spans="2:15" x14ac:dyDescent="0.2">
      <c r="B145" s="43" t="s">
        <v>1</v>
      </c>
      <c r="C145" s="155">
        <v>39</v>
      </c>
      <c r="D145" s="151">
        <v>200</v>
      </c>
      <c r="E145" s="152">
        <v>8.1081081081081086E-2</v>
      </c>
      <c r="F145" s="155">
        <v>187</v>
      </c>
      <c r="G145" s="151">
        <v>215</v>
      </c>
      <c r="H145" s="152">
        <v>0.11398963730569948</v>
      </c>
      <c r="I145" s="155">
        <v>46</v>
      </c>
      <c r="J145" s="151">
        <v>200</v>
      </c>
      <c r="K145" s="152">
        <v>-4.7619047619047616E-2</v>
      </c>
      <c r="L145" s="155">
        <v>256</v>
      </c>
      <c r="M145" s="151">
        <v>265</v>
      </c>
      <c r="N145" s="152">
        <v>1.9230769230769232E-2</v>
      </c>
      <c r="O145" s="311" t="s">
        <v>345</v>
      </c>
    </row>
    <row r="146" spans="2:15" x14ac:dyDescent="0.2">
      <c r="B146" s="43" t="s">
        <v>2</v>
      </c>
      <c r="C146" s="155">
        <v>88</v>
      </c>
      <c r="D146" s="151">
        <v>180</v>
      </c>
      <c r="E146" s="152">
        <v>0.17647058823529413</v>
      </c>
      <c r="F146" s="155">
        <v>307</v>
      </c>
      <c r="G146" s="151">
        <v>200</v>
      </c>
      <c r="H146" s="152">
        <v>5.2631578947368418E-2</v>
      </c>
      <c r="I146" s="155">
        <v>96</v>
      </c>
      <c r="J146" s="151">
        <v>240</v>
      </c>
      <c r="K146" s="152">
        <v>9.0909090909090912E-2</v>
      </c>
      <c r="L146" s="155">
        <v>581</v>
      </c>
      <c r="M146" s="151">
        <v>280</v>
      </c>
      <c r="N146" s="152">
        <v>5.6603773584905662E-2</v>
      </c>
      <c r="O146" s="311" t="s">
        <v>345</v>
      </c>
    </row>
    <row r="147" spans="2:15" x14ac:dyDescent="0.2">
      <c r="B147" s="43" t="s">
        <v>274</v>
      </c>
      <c r="C147" s="155">
        <v>86</v>
      </c>
      <c r="D147" s="151">
        <v>120</v>
      </c>
      <c r="E147" s="152">
        <v>4.3478260869565216E-2</v>
      </c>
      <c r="F147" s="155">
        <v>119</v>
      </c>
      <c r="G147" s="151">
        <v>160</v>
      </c>
      <c r="H147" s="152">
        <v>6.6666666666666666E-2</v>
      </c>
      <c r="I147" s="155">
        <v>74</v>
      </c>
      <c r="J147" s="151">
        <v>185</v>
      </c>
      <c r="K147" s="152">
        <v>2.7777777777777776E-2</v>
      </c>
      <c r="L147" s="155">
        <v>225</v>
      </c>
      <c r="M147" s="151">
        <v>240</v>
      </c>
      <c r="N147" s="152">
        <v>9.0909090909090912E-2</v>
      </c>
      <c r="O147" s="311" t="s">
        <v>345</v>
      </c>
    </row>
    <row r="148" spans="2:15" x14ac:dyDescent="0.2">
      <c r="B148" s="43" t="s">
        <v>275</v>
      </c>
      <c r="C148" s="155">
        <v>33</v>
      </c>
      <c r="D148" s="151">
        <v>130</v>
      </c>
      <c r="E148" s="152">
        <v>8.3333333333333329E-2</v>
      </c>
      <c r="F148" s="155">
        <v>132</v>
      </c>
      <c r="G148" s="151">
        <v>170</v>
      </c>
      <c r="H148" s="152">
        <v>3.0303030303030304E-2</v>
      </c>
      <c r="I148" s="155">
        <v>84</v>
      </c>
      <c r="J148" s="151">
        <v>185</v>
      </c>
      <c r="K148" s="152">
        <v>8.8235294117647065E-2</v>
      </c>
      <c r="L148" s="155">
        <v>320</v>
      </c>
      <c r="M148" s="151">
        <v>210</v>
      </c>
      <c r="N148" s="152">
        <v>2.4390243902439025E-2</v>
      </c>
      <c r="O148" s="311" t="s">
        <v>345</v>
      </c>
    </row>
    <row r="149" spans="2:15" x14ac:dyDescent="0.2">
      <c r="B149" s="43" t="s">
        <v>276</v>
      </c>
      <c r="C149" s="155" t="s">
        <v>41</v>
      </c>
      <c r="D149" s="151" t="s">
        <v>41</v>
      </c>
      <c r="E149" s="152" t="s">
        <v>41</v>
      </c>
      <c r="F149" s="155">
        <v>71</v>
      </c>
      <c r="G149" s="151">
        <v>280</v>
      </c>
      <c r="H149" s="152">
        <v>-3.4482758620689655E-2</v>
      </c>
      <c r="I149" s="155">
        <v>32</v>
      </c>
      <c r="J149" s="151">
        <v>318</v>
      </c>
      <c r="K149" s="152">
        <v>0.06</v>
      </c>
      <c r="L149" s="155">
        <v>244</v>
      </c>
      <c r="M149" s="151">
        <v>360</v>
      </c>
      <c r="N149" s="152">
        <v>0</v>
      </c>
      <c r="O149" s="311" t="s">
        <v>345</v>
      </c>
    </row>
    <row r="150" spans="2:15" x14ac:dyDescent="0.2">
      <c r="B150" s="43" t="s">
        <v>277</v>
      </c>
      <c r="C150" s="155">
        <v>20</v>
      </c>
      <c r="D150" s="151">
        <v>155</v>
      </c>
      <c r="E150" s="152">
        <v>3.3333333333333333E-2</v>
      </c>
      <c r="F150" s="155">
        <v>73</v>
      </c>
      <c r="G150" s="151">
        <v>170</v>
      </c>
      <c r="H150" s="152">
        <v>-2.8571428571428571E-2</v>
      </c>
      <c r="I150" s="155">
        <v>32</v>
      </c>
      <c r="J150" s="151">
        <v>205</v>
      </c>
      <c r="K150" s="152">
        <v>-2.3809523809523808E-2</v>
      </c>
      <c r="L150" s="155">
        <v>191</v>
      </c>
      <c r="M150" s="151">
        <v>230</v>
      </c>
      <c r="N150" s="152">
        <v>-2.1276595744680851E-2</v>
      </c>
      <c r="O150" s="311" t="s">
        <v>345</v>
      </c>
    </row>
    <row r="151" spans="2:15" x14ac:dyDescent="0.2">
      <c r="B151" s="43" t="s">
        <v>278</v>
      </c>
      <c r="C151" s="155">
        <v>85</v>
      </c>
      <c r="D151" s="151">
        <v>169</v>
      </c>
      <c r="E151" s="152">
        <v>0.12666666666666668</v>
      </c>
      <c r="F151" s="155">
        <v>157</v>
      </c>
      <c r="G151" s="151">
        <v>240</v>
      </c>
      <c r="H151" s="152">
        <v>9.0909090909090912E-2</v>
      </c>
      <c r="I151" s="155">
        <v>71</v>
      </c>
      <c r="J151" s="151">
        <v>230</v>
      </c>
      <c r="K151" s="152">
        <v>6.9767441860465115E-2</v>
      </c>
      <c r="L151" s="155">
        <v>392</v>
      </c>
      <c r="M151" s="151">
        <v>280</v>
      </c>
      <c r="N151" s="152">
        <v>7.6923076923076927E-2</v>
      </c>
      <c r="O151" s="311" t="s">
        <v>345</v>
      </c>
    </row>
    <row r="152" spans="2:15" x14ac:dyDescent="0.2">
      <c r="B152" s="43" t="s">
        <v>279</v>
      </c>
      <c r="C152" s="155">
        <v>14</v>
      </c>
      <c r="D152" s="151">
        <v>155</v>
      </c>
      <c r="E152" s="152">
        <v>3.3333333333333333E-2</v>
      </c>
      <c r="F152" s="155">
        <v>34</v>
      </c>
      <c r="G152" s="151">
        <v>200</v>
      </c>
      <c r="H152" s="152">
        <v>0.1111111111111111</v>
      </c>
      <c r="I152" s="155">
        <v>12</v>
      </c>
      <c r="J152" s="151">
        <v>225</v>
      </c>
      <c r="K152" s="152">
        <v>2.2727272727272728E-2</v>
      </c>
      <c r="L152" s="155">
        <v>79</v>
      </c>
      <c r="M152" s="151">
        <v>250</v>
      </c>
      <c r="N152" s="152">
        <v>0</v>
      </c>
      <c r="O152" s="311" t="s">
        <v>345</v>
      </c>
    </row>
    <row r="153" spans="2:15" x14ac:dyDescent="0.2">
      <c r="B153" s="43" t="s">
        <v>280</v>
      </c>
      <c r="C153" s="155">
        <v>111</v>
      </c>
      <c r="D153" s="151">
        <v>165</v>
      </c>
      <c r="E153" s="152">
        <v>6.4516129032258063E-2</v>
      </c>
      <c r="F153" s="155">
        <v>406</v>
      </c>
      <c r="G153" s="151">
        <v>210</v>
      </c>
      <c r="H153" s="152">
        <v>0</v>
      </c>
      <c r="I153" s="155">
        <v>120</v>
      </c>
      <c r="J153" s="151">
        <v>238</v>
      </c>
      <c r="K153" s="152">
        <v>3.4782608695652174E-2</v>
      </c>
      <c r="L153" s="155">
        <v>720</v>
      </c>
      <c r="M153" s="151">
        <v>279</v>
      </c>
      <c r="N153" s="152">
        <v>3.3333333333333333E-2</v>
      </c>
      <c r="O153" s="311" t="s">
        <v>345</v>
      </c>
    </row>
    <row r="154" spans="2:15" x14ac:dyDescent="0.2">
      <c r="B154" s="43" t="s">
        <v>3</v>
      </c>
      <c r="C154" s="155">
        <v>59</v>
      </c>
      <c r="D154" s="151">
        <v>135</v>
      </c>
      <c r="E154" s="152">
        <v>0</v>
      </c>
      <c r="F154" s="155">
        <v>106</v>
      </c>
      <c r="G154" s="151">
        <v>215</v>
      </c>
      <c r="H154" s="152">
        <v>7.4999999999999997E-2</v>
      </c>
      <c r="I154" s="155">
        <v>31</v>
      </c>
      <c r="J154" s="151">
        <v>220</v>
      </c>
      <c r="K154" s="152">
        <v>4.7619047619047616E-2</v>
      </c>
      <c r="L154" s="155">
        <v>150</v>
      </c>
      <c r="M154" s="151">
        <v>260</v>
      </c>
      <c r="N154" s="152">
        <v>0</v>
      </c>
      <c r="O154" s="311" t="s">
        <v>345</v>
      </c>
    </row>
    <row r="155" spans="2:15" x14ac:dyDescent="0.2">
      <c r="B155" s="43" t="s">
        <v>281</v>
      </c>
      <c r="C155" s="155">
        <v>13</v>
      </c>
      <c r="D155" s="151">
        <v>240</v>
      </c>
      <c r="E155" s="152">
        <v>-2.0408163265306121E-2</v>
      </c>
      <c r="F155" s="155">
        <v>55</v>
      </c>
      <c r="G155" s="151">
        <v>330</v>
      </c>
      <c r="H155" s="152">
        <v>8.1967213114754092E-2</v>
      </c>
      <c r="I155" s="155">
        <v>32</v>
      </c>
      <c r="J155" s="151">
        <v>330</v>
      </c>
      <c r="K155" s="152">
        <v>1.5384615384615385E-2</v>
      </c>
      <c r="L155" s="155">
        <v>224</v>
      </c>
      <c r="M155" s="151">
        <v>420</v>
      </c>
      <c r="N155" s="152">
        <v>0.05</v>
      </c>
      <c r="O155" s="311" t="s">
        <v>345</v>
      </c>
    </row>
    <row r="156" spans="2:15" x14ac:dyDescent="0.2">
      <c r="B156" s="43" t="s">
        <v>282</v>
      </c>
      <c r="C156" s="155">
        <v>85</v>
      </c>
      <c r="D156" s="151">
        <v>175</v>
      </c>
      <c r="E156" s="152">
        <v>0.18243243243243243</v>
      </c>
      <c r="F156" s="155">
        <v>181</v>
      </c>
      <c r="G156" s="151">
        <v>220</v>
      </c>
      <c r="H156" s="152">
        <v>5.7692307692307696E-2</v>
      </c>
      <c r="I156" s="155">
        <v>73</v>
      </c>
      <c r="J156" s="151">
        <v>240</v>
      </c>
      <c r="K156" s="152">
        <v>-0.04</v>
      </c>
      <c r="L156" s="155">
        <v>488</v>
      </c>
      <c r="M156" s="151">
        <v>280</v>
      </c>
      <c r="N156" s="152">
        <v>0</v>
      </c>
      <c r="O156" s="311" t="s">
        <v>345</v>
      </c>
    </row>
    <row r="157" spans="2:15" x14ac:dyDescent="0.2">
      <c r="B157" s="43" t="s">
        <v>4</v>
      </c>
      <c r="C157" s="155">
        <v>51</v>
      </c>
      <c r="D157" s="151">
        <v>150</v>
      </c>
      <c r="E157" s="152">
        <v>7.1428571428571425E-2</v>
      </c>
      <c r="F157" s="155">
        <v>160</v>
      </c>
      <c r="G157" s="151">
        <v>197</v>
      </c>
      <c r="H157" s="152">
        <v>-1.4999999999999999E-2</v>
      </c>
      <c r="I157" s="155">
        <v>52</v>
      </c>
      <c r="J157" s="151">
        <v>235</v>
      </c>
      <c r="K157" s="152">
        <v>0</v>
      </c>
      <c r="L157" s="155">
        <v>304</v>
      </c>
      <c r="M157" s="151">
        <v>275</v>
      </c>
      <c r="N157" s="152">
        <v>0</v>
      </c>
      <c r="O157" s="311" t="s">
        <v>345</v>
      </c>
    </row>
    <row r="158" spans="2:15" x14ac:dyDescent="0.2">
      <c r="B158" s="43" t="s">
        <v>283</v>
      </c>
      <c r="C158" s="155" t="s">
        <v>41</v>
      </c>
      <c r="D158" s="151" t="s">
        <v>41</v>
      </c>
      <c r="E158" s="152" t="s">
        <v>41</v>
      </c>
      <c r="F158" s="155">
        <v>93</v>
      </c>
      <c r="G158" s="151">
        <v>230</v>
      </c>
      <c r="H158" s="152">
        <v>0</v>
      </c>
      <c r="I158" s="155">
        <v>42</v>
      </c>
      <c r="J158" s="151">
        <v>250</v>
      </c>
      <c r="K158" s="152">
        <v>4.1666666666666664E-2</v>
      </c>
      <c r="L158" s="155">
        <v>199</v>
      </c>
      <c r="M158" s="151">
        <v>290</v>
      </c>
      <c r="N158" s="152">
        <v>7.407407407407407E-2</v>
      </c>
      <c r="O158" s="311" t="s">
        <v>345</v>
      </c>
    </row>
    <row r="159" spans="2:15" x14ac:dyDescent="0.2">
      <c r="B159" s="43" t="s">
        <v>5</v>
      </c>
      <c r="C159" s="155">
        <v>79</v>
      </c>
      <c r="D159" s="151">
        <v>200</v>
      </c>
      <c r="E159" s="152">
        <v>9.2896174863387984E-2</v>
      </c>
      <c r="F159" s="155">
        <v>369</v>
      </c>
      <c r="G159" s="151">
        <v>230</v>
      </c>
      <c r="H159" s="152">
        <v>0</v>
      </c>
      <c r="I159" s="155">
        <v>93</v>
      </c>
      <c r="J159" s="151">
        <v>260</v>
      </c>
      <c r="K159" s="152">
        <v>-3.7037037037037035E-2</v>
      </c>
      <c r="L159" s="155">
        <v>494</v>
      </c>
      <c r="M159" s="151">
        <v>318</v>
      </c>
      <c r="N159" s="152">
        <v>0.06</v>
      </c>
      <c r="O159" s="311" t="s">
        <v>345</v>
      </c>
    </row>
    <row r="160" spans="2:15" x14ac:dyDescent="0.2">
      <c r="B160" s="43" t="s">
        <v>6</v>
      </c>
      <c r="C160" s="155">
        <v>52</v>
      </c>
      <c r="D160" s="151">
        <v>175</v>
      </c>
      <c r="E160" s="152">
        <v>0</v>
      </c>
      <c r="F160" s="155">
        <v>326</v>
      </c>
      <c r="G160" s="151">
        <v>220</v>
      </c>
      <c r="H160" s="152">
        <v>2.3255813953488372E-2</v>
      </c>
      <c r="I160" s="155">
        <v>59</v>
      </c>
      <c r="J160" s="151">
        <v>250</v>
      </c>
      <c r="K160" s="152">
        <v>-3.8461538461538464E-2</v>
      </c>
      <c r="L160" s="155">
        <v>591</v>
      </c>
      <c r="M160" s="151">
        <v>300</v>
      </c>
      <c r="N160" s="152">
        <v>3.4482758620689655E-2</v>
      </c>
      <c r="O160" s="311" t="s">
        <v>345</v>
      </c>
    </row>
    <row r="161" spans="2:15" x14ac:dyDescent="0.2">
      <c r="B161" s="43" t="s">
        <v>37</v>
      </c>
      <c r="C161" s="155">
        <v>951</v>
      </c>
      <c r="D161" s="151">
        <v>160</v>
      </c>
      <c r="E161" s="152">
        <v>6.6666666666666666E-2</v>
      </c>
      <c r="F161" s="155">
        <v>3212</v>
      </c>
      <c r="G161" s="151">
        <v>215</v>
      </c>
      <c r="H161" s="152">
        <v>2.3809523809523808E-2</v>
      </c>
      <c r="I161" s="155">
        <v>1164</v>
      </c>
      <c r="J161" s="151">
        <v>235</v>
      </c>
      <c r="K161" s="152">
        <v>2.1739130434782608E-2</v>
      </c>
      <c r="L161" s="155">
        <v>6336</v>
      </c>
      <c r="M161" s="151">
        <v>280</v>
      </c>
      <c r="N161" s="152">
        <v>1.8181818181818181E-2</v>
      </c>
      <c r="O161" s="311" t="s">
        <v>345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"/>
  <sheetViews>
    <sheetView zoomScale="140" zoomScaleNormal="140" workbookViewId="0"/>
  </sheetViews>
  <sheetFormatPr defaultColWidth="9" defaultRowHeight="10.199999999999999" x14ac:dyDescent="0.2"/>
  <cols>
    <col min="1" max="1" width="21.875" customWidth="1"/>
    <col min="2" max="2" width="11.875" customWidth="1"/>
    <col min="3" max="3" width="11" customWidth="1"/>
    <col min="4" max="4" width="16.625" customWidth="1"/>
    <col min="5" max="5" width="13" customWidth="1"/>
    <col min="7" max="7" width="15" customWidth="1"/>
  </cols>
  <sheetData>
    <row r="1" spans="1:7" ht="27.75" customHeight="1" x14ac:dyDescent="0.2">
      <c r="A1" s="207" t="s">
        <v>366</v>
      </c>
      <c r="B1" s="119"/>
      <c r="C1" s="119"/>
      <c r="D1" s="119"/>
      <c r="E1" s="119"/>
      <c r="G1" s="199" t="s">
        <v>367</v>
      </c>
    </row>
    <row r="2" spans="1:7" ht="11.4" x14ac:dyDescent="0.2">
      <c r="A2" s="119" t="s">
        <v>12</v>
      </c>
      <c r="B2" s="119" t="s">
        <v>133</v>
      </c>
      <c r="C2" s="119" t="s">
        <v>132</v>
      </c>
      <c r="D2" s="125" t="s">
        <v>137</v>
      </c>
      <c r="E2" s="125" t="s">
        <v>138</v>
      </c>
    </row>
    <row r="3" spans="1:7" ht="11.4" x14ac:dyDescent="0.2">
      <c r="A3" s="119" t="s">
        <v>15</v>
      </c>
      <c r="B3" s="275">
        <v>380</v>
      </c>
      <c r="C3" s="276">
        <v>212.13059076782281</v>
      </c>
      <c r="D3" s="277">
        <v>5.1258728687944011E-3</v>
      </c>
      <c r="E3" s="277">
        <v>3.0081764557774004E-2</v>
      </c>
    </row>
    <row r="4" spans="1:7" ht="11.4" x14ac:dyDescent="0.2">
      <c r="A4" s="119" t="s">
        <v>142</v>
      </c>
      <c r="B4" s="275">
        <v>280</v>
      </c>
      <c r="C4" s="276">
        <v>208.09285783866179</v>
      </c>
      <c r="D4" s="277">
        <v>9.310761661389666E-4</v>
      </c>
      <c r="E4" s="277">
        <v>2.8721501363603297E-2</v>
      </c>
    </row>
    <row r="5" spans="1:7" ht="11.4" x14ac:dyDescent="0.2">
      <c r="A5" s="119" t="s">
        <v>14</v>
      </c>
      <c r="B5" s="275">
        <v>360</v>
      </c>
      <c r="C5" s="278">
        <v>209.41270285670632</v>
      </c>
      <c r="D5" s="277">
        <v>4.5441560918253465E-3</v>
      </c>
      <c r="E5" s="277">
        <v>3.0493890097189835E-2</v>
      </c>
    </row>
    <row r="6" spans="1:7" ht="11.4" x14ac:dyDescent="0.2">
      <c r="A6" s="119"/>
      <c r="B6" s="121"/>
      <c r="C6" s="119"/>
      <c r="D6" s="119"/>
      <c r="E6" s="119"/>
    </row>
    <row r="7" spans="1:7" ht="11.4" x14ac:dyDescent="0.2">
      <c r="A7" s="119"/>
      <c r="B7" s="119" t="s">
        <v>146</v>
      </c>
      <c r="C7" s="119"/>
      <c r="D7" s="119"/>
      <c r="E7" s="119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20"/>
  <sheetViews>
    <sheetView zoomScale="120" zoomScaleNormal="120" workbookViewId="0"/>
  </sheetViews>
  <sheetFormatPr defaultColWidth="9" defaultRowHeight="10.199999999999999" x14ac:dyDescent="0.2"/>
  <cols>
    <col min="1" max="1" width="24.25" customWidth="1"/>
    <col min="2" max="4" width="15.75" customWidth="1"/>
    <col min="7" max="7" width="15.875" customWidth="1"/>
  </cols>
  <sheetData>
    <row r="1" spans="1:8" ht="33" customHeight="1" x14ac:dyDescent="0.2">
      <c r="A1" s="207" t="s">
        <v>392</v>
      </c>
      <c r="G1" s="199" t="s">
        <v>367</v>
      </c>
    </row>
    <row r="3" spans="1:8" s="12" customFormat="1" x14ac:dyDescent="0.2">
      <c r="A3" s="12" t="s">
        <v>30</v>
      </c>
      <c r="B3" s="13" t="s">
        <v>133</v>
      </c>
      <c r="C3" s="14" t="s">
        <v>134</v>
      </c>
      <c r="D3" s="14" t="s">
        <v>135</v>
      </c>
    </row>
    <row r="4" spans="1:8" s="12" customFormat="1" ht="17.25" customHeight="1" x14ac:dyDescent="0.2">
      <c r="A4" s="11" t="s">
        <v>60</v>
      </c>
      <c r="B4" s="13"/>
      <c r="C4" s="14"/>
      <c r="D4" s="14"/>
    </row>
    <row r="5" spans="1:8" x14ac:dyDescent="0.2">
      <c r="A5" t="s">
        <v>16</v>
      </c>
      <c r="B5" s="1">
        <v>435</v>
      </c>
      <c r="C5" s="22">
        <v>-1.3605442176870763E-2</v>
      </c>
      <c r="D5" s="22">
        <v>-1.1363636363636354E-2</v>
      </c>
      <c r="G5" s="2"/>
      <c r="H5" s="2"/>
    </row>
    <row r="6" spans="1:8" x14ac:dyDescent="0.2">
      <c r="A6" t="s">
        <v>17</v>
      </c>
      <c r="B6" s="1">
        <v>420</v>
      </c>
      <c r="C6" s="22">
        <v>1.2048192771084265E-2</v>
      </c>
      <c r="D6" s="22">
        <v>2.4390243902439046E-2</v>
      </c>
      <c r="G6" s="2"/>
      <c r="H6" s="2"/>
    </row>
    <row r="7" spans="1:8" x14ac:dyDescent="0.2">
      <c r="A7" t="s">
        <v>18</v>
      </c>
      <c r="B7" s="1">
        <v>420</v>
      </c>
      <c r="C7" s="22">
        <v>2.4390243902439046E-2</v>
      </c>
      <c r="D7" s="22">
        <v>2.4390243902439046E-2</v>
      </c>
      <c r="G7" s="2"/>
      <c r="H7" s="2"/>
    </row>
    <row r="8" spans="1:8" x14ac:dyDescent="0.2">
      <c r="A8" t="s">
        <v>19</v>
      </c>
      <c r="B8" s="1">
        <v>340</v>
      </c>
      <c r="C8" s="22">
        <v>0</v>
      </c>
      <c r="D8" s="22">
        <v>3.0303030303030276E-2</v>
      </c>
      <c r="G8" s="2"/>
      <c r="H8" s="2"/>
    </row>
    <row r="9" spans="1:8" x14ac:dyDescent="0.2">
      <c r="A9" t="s">
        <v>20</v>
      </c>
      <c r="B9" s="1">
        <v>360</v>
      </c>
      <c r="C9" s="22">
        <v>2.857142857142847E-2</v>
      </c>
      <c r="D9" s="22">
        <v>2.857142857142847E-2</v>
      </c>
      <c r="G9" s="2"/>
      <c r="H9" s="2"/>
    </row>
    <row r="10" spans="1:8" x14ac:dyDescent="0.2">
      <c r="A10" t="s">
        <v>21</v>
      </c>
      <c r="B10" s="1">
        <v>350</v>
      </c>
      <c r="C10" s="22">
        <v>0</v>
      </c>
      <c r="D10" s="22">
        <v>0</v>
      </c>
      <c r="G10" s="2"/>
      <c r="H10" s="2"/>
    </row>
    <row r="11" spans="1:8" x14ac:dyDescent="0.2">
      <c r="A11" t="s">
        <v>22</v>
      </c>
      <c r="B11" s="1">
        <v>370</v>
      </c>
      <c r="C11" s="22">
        <v>0</v>
      </c>
      <c r="D11" s="22">
        <v>2.7777777777777679E-2</v>
      </c>
      <c r="G11" s="2"/>
      <c r="H11" s="2"/>
    </row>
    <row r="12" spans="1:8" x14ac:dyDescent="0.2">
      <c r="A12" t="s">
        <v>23</v>
      </c>
      <c r="B12" s="1">
        <v>346</v>
      </c>
      <c r="C12" s="22">
        <v>1.7647058823529349E-2</v>
      </c>
      <c r="D12" s="22">
        <v>4.8484848484848575E-2</v>
      </c>
      <c r="G12" s="2"/>
      <c r="H12" s="2"/>
    </row>
    <row r="13" spans="1:8" x14ac:dyDescent="0.2">
      <c r="A13" t="s">
        <v>24</v>
      </c>
      <c r="B13" s="1">
        <v>350</v>
      </c>
      <c r="C13" s="22">
        <v>2.9411764705882248E-2</v>
      </c>
      <c r="D13" s="22">
        <v>6.0606060606060552E-2</v>
      </c>
      <c r="G13" s="2"/>
      <c r="H13" s="2"/>
    </row>
    <row r="14" spans="1:8" ht="18" customHeight="1" x14ac:dyDescent="0.2">
      <c r="A14" s="11" t="s">
        <v>142</v>
      </c>
      <c r="B14" s="1"/>
      <c r="C14" s="22"/>
      <c r="D14" s="22"/>
      <c r="G14" s="2"/>
      <c r="H14" s="2"/>
    </row>
    <row r="15" spans="1:8" x14ac:dyDescent="0.2">
      <c r="A15" t="s">
        <v>25</v>
      </c>
      <c r="B15" s="1">
        <v>300</v>
      </c>
      <c r="C15" s="22">
        <v>0</v>
      </c>
      <c r="D15" s="22">
        <v>0</v>
      </c>
      <c r="G15" s="2"/>
      <c r="H15" s="2"/>
    </row>
    <row r="16" spans="1:8" x14ac:dyDescent="0.2">
      <c r="A16" t="s">
        <v>26</v>
      </c>
      <c r="B16" s="1">
        <v>260</v>
      </c>
      <c r="C16" s="22">
        <v>0</v>
      </c>
      <c r="D16" s="22">
        <v>4.0000000000000036E-2</v>
      </c>
      <c r="G16" s="2"/>
      <c r="H16" s="2"/>
    </row>
    <row r="17" spans="1:8" x14ac:dyDescent="0.2">
      <c r="A17" t="s">
        <v>61</v>
      </c>
      <c r="B17" s="1">
        <v>265</v>
      </c>
      <c r="C17" s="22">
        <v>1.9230769230769162E-2</v>
      </c>
      <c r="D17" s="22">
        <v>0</v>
      </c>
      <c r="G17" s="2"/>
      <c r="H17" s="2"/>
    </row>
    <row r="18" spans="1:8" x14ac:dyDescent="0.2">
      <c r="A18" t="s">
        <v>28</v>
      </c>
      <c r="B18" s="1">
        <v>280</v>
      </c>
      <c r="C18" s="22">
        <v>3.7037037037036979E-2</v>
      </c>
      <c r="D18" s="22">
        <v>3.7037037037036979E-2</v>
      </c>
      <c r="G18" s="2"/>
      <c r="H18" s="2"/>
    </row>
    <row r="19" spans="1:8" x14ac:dyDescent="0.2">
      <c r="A19" t="s">
        <v>29</v>
      </c>
      <c r="B19" s="1">
        <v>266</v>
      </c>
      <c r="C19" s="22">
        <v>2.3076923076922995E-2</v>
      </c>
      <c r="D19" s="22">
        <v>3.7735849056603765E-3</v>
      </c>
      <c r="G19" s="2"/>
      <c r="H19" s="2"/>
    </row>
    <row r="20" spans="1:8" x14ac:dyDescent="0.2">
      <c r="D20" s="10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8"/>
  <sheetViews>
    <sheetView zoomScale="120" zoomScaleNormal="120" workbookViewId="0"/>
  </sheetViews>
  <sheetFormatPr defaultColWidth="9" defaultRowHeight="10.199999999999999" x14ac:dyDescent="0.2"/>
  <cols>
    <col min="1" max="1" width="20.625" customWidth="1"/>
    <col min="2" max="4" width="12.75" customWidth="1"/>
    <col min="6" max="6" width="9.125" customWidth="1"/>
    <col min="7" max="7" width="14.375" customWidth="1"/>
  </cols>
  <sheetData>
    <row r="1" spans="1:8" ht="30.75" customHeight="1" x14ac:dyDescent="0.2">
      <c r="A1" s="207" t="s">
        <v>393</v>
      </c>
      <c r="G1" s="199" t="s">
        <v>367</v>
      </c>
    </row>
    <row r="3" spans="1:8" ht="20.25" customHeight="1" x14ac:dyDescent="0.2">
      <c r="A3" s="11" t="s">
        <v>290</v>
      </c>
      <c r="B3" s="134" t="s">
        <v>133</v>
      </c>
      <c r="C3" s="135" t="s">
        <v>137</v>
      </c>
      <c r="D3" s="135" t="s">
        <v>138</v>
      </c>
    </row>
    <row r="4" spans="1:8" ht="17.25" customHeight="1" x14ac:dyDescent="0.2">
      <c r="A4" s="11" t="s">
        <v>60</v>
      </c>
      <c r="B4" s="39"/>
      <c r="C4" s="93"/>
      <c r="D4" s="93"/>
      <c r="H4" s="159"/>
    </row>
    <row r="5" spans="1:8" x14ac:dyDescent="0.2">
      <c r="A5" t="s">
        <v>31</v>
      </c>
      <c r="B5" s="39">
        <v>329</v>
      </c>
      <c r="C5" s="2">
        <v>2.0554984583762703E-3</v>
      </c>
      <c r="D5" s="2">
        <v>1.2987012987013102E-2</v>
      </c>
      <c r="E5" s="2"/>
      <c r="F5" s="2"/>
      <c r="G5" s="2"/>
      <c r="H5" s="2"/>
    </row>
    <row r="6" spans="1:8" x14ac:dyDescent="0.2">
      <c r="A6" t="s">
        <v>32</v>
      </c>
      <c r="B6" s="39">
        <v>380</v>
      </c>
      <c r="C6" s="2">
        <v>8.4817642069556776E-4</v>
      </c>
      <c r="D6" s="2">
        <v>3.9647577092511099E-2</v>
      </c>
      <c r="E6" s="2"/>
      <c r="F6" s="2"/>
      <c r="G6" s="2"/>
      <c r="H6" s="2"/>
    </row>
    <row r="7" spans="1:8" x14ac:dyDescent="0.2">
      <c r="A7" t="s">
        <v>33</v>
      </c>
      <c r="B7" s="39">
        <v>410</v>
      </c>
      <c r="C7" s="2">
        <v>0</v>
      </c>
      <c r="D7" s="2">
        <v>3.4743202416918528E-2</v>
      </c>
      <c r="E7" s="2"/>
      <c r="F7" s="2"/>
      <c r="G7" s="2"/>
      <c r="H7" s="2"/>
    </row>
    <row r="8" spans="1:8" x14ac:dyDescent="0.2">
      <c r="A8" t="s">
        <v>34</v>
      </c>
      <c r="B8" s="39">
        <v>400</v>
      </c>
      <c r="C8" s="2">
        <v>2.0366598778003286E-3</v>
      </c>
      <c r="D8" s="2">
        <v>2.9288702928870425E-2</v>
      </c>
      <c r="E8" s="2"/>
      <c r="F8" s="2"/>
      <c r="G8" s="2"/>
      <c r="H8" s="2"/>
    </row>
    <row r="9" spans="1:8" x14ac:dyDescent="0.2">
      <c r="A9" t="s">
        <v>35</v>
      </c>
      <c r="B9" s="39">
        <v>370</v>
      </c>
      <c r="C9" s="2">
        <v>1.0526315789473717E-2</v>
      </c>
      <c r="D9" s="2">
        <v>3.0042918454935563E-2</v>
      </c>
      <c r="E9" s="2"/>
      <c r="F9" s="2"/>
      <c r="G9" s="2"/>
      <c r="H9" s="2"/>
    </row>
    <row r="10" spans="1:8" x14ac:dyDescent="0.2">
      <c r="A10" t="s">
        <v>36</v>
      </c>
      <c r="B10" s="39">
        <v>420</v>
      </c>
      <c r="C10" s="2">
        <v>1.0533707865168607E-2</v>
      </c>
      <c r="D10" s="2">
        <v>1.9482819695359588E-2</v>
      </c>
      <c r="E10" s="2"/>
      <c r="F10" s="2"/>
      <c r="G10" s="2"/>
      <c r="H10" s="2"/>
    </row>
    <row r="11" spans="1:8" ht="20.25" customHeight="1" x14ac:dyDescent="0.2">
      <c r="A11" s="11" t="s">
        <v>142</v>
      </c>
      <c r="B11" s="39"/>
      <c r="C11" s="2"/>
      <c r="D11" s="2"/>
      <c r="E11" s="2"/>
      <c r="F11" s="2"/>
      <c r="G11" s="274"/>
      <c r="H11" s="2"/>
    </row>
    <row r="12" spans="1:8" x14ac:dyDescent="0.2">
      <c r="A12" t="s">
        <v>31</v>
      </c>
      <c r="B12" s="39">
        <v>175</v>
      </c>
      <c r="C12" s="2">
        <v>-4.233576642335779E-2</v>
      </c>
      <c r="D12" s="2">
        <v>2.9827315541601118E-2</v>
      </c>
      <c r="E12" s="2"/>
      <c r="F12" s="2"/>
      <c r="G12" s="2"/>
      <c r="H12" s="2"/>
    </row>
    <row r="13" spans="1:8" x14ac:dyDescent="0.2">
      <c r="A13" t="s">
        <v>32</v>
      </c>
      <c r="B13" s="39">
        <v>230</v>
      </c>
      <c r="C13" s="2">
        <v>0</v>
      </c>
      <c r="D13" s="2">
        <v>2.6490066225165476E-2</v>
      </c>
      <c r="E13" s="2"/>
      <c r="F13" s="2"/>
      <c r="G13" s="2"/>
      <c r="H13" s="2"/>
    </row>
    <row r="14" spans="1:8" x14ac:dyDescent="0.2">
      <c r="A14" t="s">
        <v>33</v>
      </c>
      <c r="B14" s="39">
        <v>300</v>
      </c>
      <c r="C14" s="2">
        <v>-4.2194092827004814E-3</v>
      </c>
      <c r="D14" s="2">
        <v>1.7241379310344973E-2</v>
      </c>
      <c r="E14" s="2"/>
      <c r="F14" s="2"/>
      <c r="G14" s="2"/>
      <c r="H14" s="2"/>
    </row>
    <row r="15" spans="1:8" x14ac:dyDescent="0.2">
      <c r="A15" t="s">
        <v>34</v>
      </c>
      <c r="B15" s="39">
        <v>240</v>
      </c>
      <c r="C15" s="2">
        <v>-9.4240837696334401E-3</v>
      </c>
      <c r="D15" s="2">
        <v>6.382978723404209E-3</v>
      </c>
      <c r="E15" s="2"/>
      <c r="F15" s="2"/>
      <c r="G15" s="2"/>
      <c r="H15" s="2"/>
    </row>
    <row r="16" spans="1:8" x14ac:dyDescent="0.2">
      <c r="A16" t="s">
        <v>35</v>
      </c>
      <c r="B16" s="39">
        <v>285</v>
      </c>
      <c r="C16" s="2">
        <v>4.4247787610620648E-3</v>
      </c>
      <c r="D16" s="2">
        <v>3.1818181818181968E-2</v>
      </c>
      <c r="E16" s="2"/>
      <c r="F16" s="2"/>
      <c r="G16" s="2"/>
      <c r="H16" s="2"/>
    </row>
    <row r="17" spans="1:8" x14ac:dyDescent="0.2">
      <c r="A17" t="s">
        <v>36</v>
      </c>
      <c r="B17" s="39">
        <v>360</v>
      </c>
      <c r="C17" s="2">
        <v>7.1174377224196839E-3</v>
      </c>
      <c r="D17" s="2">
        <v>3.2846715328467058E-2</v>
      </c>
      <c r="E17" s="2"/>
      <c r="F17" s="2"/>
      <c r="G17" s="2"/>
      <c r="H17" s="2"/>
    </row>
    <row r="18" spans="1:8" x14ac:dyDescent="0.2">
      <c r="A18" s="41" t="s">
        <v>358</v>
      </c>
      <c r="G18" s="2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/>
  </sheetViews>
  <sheetFormatPr defaultRowHeight="10.199999999999999" x14ac:dyDescent="0.2"/>
  <cols>
    <col min="13" max="13" width="15" customWidth="1"/>
  </cols>
  <sheetData>
    <row r="1" spans="1:13" ht="30.75" customHeight="1" x14ac:dyDescent="0.2">
      <c r="A1" s="198" t="s">
        <v>394</v>
      </c>
      <c r="M1" s="199" t="s">
        <v>367</v>
      </c>
    </row>
    <row r="3" spans="1:13" ht="13.8" x14ac:dyDescent="0.25">
      <c r="B3" s="62"/>
    </row>
    <row r="16" spans="1:13" ht="24.6" x14ac:dyDescent="0.4">
      <c r="J16" s="182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90" zoomScaleNormal="90" workbookViewId="0"/>
  </sheetViews>
  <sheetFormatPr defaultRowHeight="10.199999999999999" x14ac:dyDescent="0.2"/>
  <cols>
    <col min="14" max="14" width="16.25" customWidth="1"/>
  </cols>
  <sheetData>
    <row r="1" spans="1:16" ht="35.25" customHeight="1" x14ac:dyDescent="0.2">
      <c r="A1" s="198" t="s">
        <v>395</v>
      </c>
      <c r="N1" s="199" t="s">
        <v>367</v>
      </c>
    </row>
    <row r="3" spans="1:16" ht="13.8" x14ac:dyDescent="0.25">
      <c r="B3" s="62"/>
    </row>
    <row r="16" spans="1:16" ht="24.6" x14ac:dyDescent="0.4">
      <c r="P16" s="182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110" zoomScaleNormal="110" workbookViewId="0"/>
  </sheetViews>
  <sheetFormatPr defaultColWidth="9" defaultRowHeight="10.199999999999999" x14ac:dyDescent="0.2"/>
  <cols>
    <col min="1" max="1" width="32.375" style="25" customWidth="1"/>
    <col min="2" max="2" width="7.625" style="25" customWidth="1"/>
    <col min="3" max="3" width="28.125" style="25" customWidth="1"/>
    <col min="4" max="4" width="12.75" style="25" customWidth="1"/>
    <col min="5" max="5" width="9" style="25"/>
    <col min="7" max="7" width="16.125" customWidth="1"/>
    <col min="8" max="8" width="4" customWidth="1"/>
    <col min="9" max="9" width="16.125" customWidth="1"/>
    <col min="10" max="16384" width="9" style="25"/>
  </cols>
  <sheetData>
    <row r="1" spans="1:9" ht="21" customHeight="1" x14ac:dyDescent="0.2">
      <c r="A1" s="95" t="s">
        <v>396</v>
      </c>
      <c r="G1" s="199" t="str">
        <f>'Figure 3'!$N$1</f>
        <v>Contents page</v>
      </c>
      <c r="H1" s="83"/>
      <c r="I1" s="199" t="s">
        <v>374</v>
      </c>
    </row>
    <row r="2" spans="1:9" x14ac:dyDescent="0.2">
      <c r="A2" s="26"/>
      <c r="B2" s="26"/>
      <c r="H2" s="83"/>
      <c r="I2" s="83"/>
    </row>
    <row r="3" spans="1:9" ht="21.75" customHeight="1" x14ac:dyDescent="0.2">
      <c r="A3" s="96" t="s">
        <v>359</v>
      </c>
      <c r="B3" s="96"/>
      <c r="C3" s="97" t="s">
        <v>360</v>
      </c>
      <c r="D3" s="33"/>
    </row>
    <row r="4" spans="1:9" ht="30" customHeight="1" x14ac:dyDescent="0.2">
      <c r="A4" s="11" t="s">
        <v>335</v>
      </c>
      <c r="C4"/>
    </row>
    <row r="5" spans="1:9" x14ac:dyDescent="0.2">
      <c r="A5" s="11" t="s">
        <v>15</v>
      </c>
      <c r="B5"/>
      <c r="C5"/>
      <c r="D5"/>
    </row>
    <row r="6" spans="1:9" x14ac:dyDescent="0.2">
      <c r="A6" s="67" t="s">
        <v>162</v>
      </c>
      <c r="B6" s="75">
        <v>570</v>
      </c>
      <c r="C6" t="s">
        <v>11</v>
      </c>
      <c r="D6" s="75">
        <v>240</v>
      </c>
    </row>
    <row r="7" spans="1:9" x14ac:dyDescent="0.2">
      <c r="A7" s="67" t="s">
        <v>154</v>
      </c>
      <c r="B7" s="75">
        <v>550</v>
      </c>
      <c r="C7" t="s">
        <v>208</v>
      </c>
      <c r="D7" s="75">
        <v>265</v>
      </c>
    </row>
    <row r="8" spans="1:9" x14ac:dyDescent="0.2">
      <c r="A8" s="67" t="s">
        <v>167</v>
      </c>
      <c r="B8" s="75">
        <v>550</v>
      </c>
      <c r="C8" t="s">
        <v>252</v>
      </c>
      <c r="D8" s="75">
        <v>270</v>
      </c>
    </row>
    <row r="9" spans="1:9" s="31" customFormat="1" x14ac:dyDescent="0.2">
      <c r="A9" s="67" t="s">
        <v>158</v>
      </c>
      <c r="B9" s="75">
        <v>540</v>
      </c>
      <c r="C9" t="s">
        <v>249</v>
      </c>
      <c r="D9" s="75">
        <v>270</v>
      </c>
    </row>
    <row r="10" spans="1:9" x14ac:dyDescent="0.2">
      <c r="A10" s="67" t="s">
        <v>152</v>
      </c>
      <c r="B10" s="75">
        <v>530</v>
      </c>
      <c r="C10" t="s">
        <v>205</v>
      </c>
      <c r="D10" s="75">
        <v>270</v>
      </c>
    </row>
    <row r="11" spans="1:9" x14ac:dyDescent="0.2">
      <c r="A11" s="67"/>
      <c r="B11" s="75"/>
      <c r="C11" s="67"/>
      <c r="D11" s="75"/>
    </row>
    <row r="12" spans="1:9" x14ac:dyDescent="0.2">
      <c r="A12"/>
      <c r="C12"/>
      <c r="D12" s="75"/>
    </row>
    <row r="13" spans="1:9" x14ac:dyDescent="0.2">
      <c r="A13" s="11" t="s">
        <v>142</v>
      </c>
      <c r="B13"/>
      <c r="C13"/>
      <c r="D13" s="75"/>
    </row>
    <row r="14" spans="1:9" x14ac:dyDescent="0.2">
      <c r="A14" s="67" t="s">
        <v>281</v>
      </c>
      <c r="B14" s="75">
        <v>330</v>
      </c>
      <c r="C14" s="67" t="s">
        <v>274</v>
      </c>
      <c r="D14" s="75">
        <v>160</v>
      </c>
    </row>
    <row r="15" spans="1:9" x14ac:dyDescent="0.2">
      <c r="A15" s="67" t="s">
        <v>373</v>
      </c>
      <c r="B15" s="75">
        <v>290</v>
      </c>
      <c r="C15" s="67" t="s">
        <v>275</v>
      </c>
      <c r="D15" s="75">
        <v>170</v>
      </c>
    </row>
    <row r="16" spans="1:9" x14ac:dyDescent="0.2">
      <c r="A16" s="67" t="s">
        <v>260</v>
      </c>
      <c r="B16" s="75">
        <v>285</v>
      </c>
      <c r="C16" s="67" t="s">
        <v>277</v>
      </c>
      <c r="D16" s="75">
        <v>170</v>
      </c>
    </row>
    <row r="17" spans="1:6" x14ac:dyDescent="0.2">
      <c r="A17" s="67" t="s">
        <v>256</v>
      </c>
      <c r="B17" s="75">
        <v>280</v>
      </c>
      <c r="C17" s="67" t="s">
        <v>70</v>
      </c>
      <c r="D17" s="75">
        <v>180</v>
      </c>
    </row>
    <row r="18" spans="1:6" x14ac:dyDescent="0.2">
      <c r="A18" s="67" t="s">
        <v>261</v>
      </c>
      <c r="B18" s="75">
        <v>280</v>
      </c>
      <c r="C18" s="67"/>
      <c r="D18" s="75"/>
    </row>
    <row r="19" spans="1:6" x14ac:dyDescent="0.2">
      <c r="A19" s="67" t="s">
        <v>276</v>
      </c>
      <c r="B19" s="75">
        <v>280</v>
      </c>
      <c r="D19" s="75"/>
    </row>
    <row r="20" spans="1:6" ht="30" customHeight="1" x14ac:dyDescent="0.2">
      <c r="A20" s="11" t="s">
        <v>336</v>
      </c>
      <c r="B20" s="75"/>
      <c r="D20" s="75"/>
    </row>
    <row r="21" spans="1:6" x14ac:dyDescent="0.2">
      <c r="A21" s="11" t="s">
        <v>15</v>
      </c>
      <c r="B21" s="75"/>
      <c r="D21" s="75"/>
    </row>
    <row r="22" spans="1:6" x14ac:dyDescent="0.2">
      <c r="A22" s="67" t="s">
        <v>155</v>
      </c>
      <c r="B22" s="75">
        <v>1000</v>
      </c>
      <c r="C22" t="s">
        <v>11</v>
      </c>
      <c r="D22" s="75">
        <v>280</v>
      </c>
    </row>
    <row r="23" spans="1:6" x14ac:dyDescent="0.2">
      <c r="A23" s="67" t="s">
        <v>169</v>
      </c>
      <c r="B23" s="75">
        <v>898</v>
      </c>
      <c r="C23" t="s">
        <v>208</v>
      </c>
      <c r="D23" s="75">
        <v>310</v>
      </c>
      <c r="E23"/>
    </row>
    <row r="24" spans="1:6" x14ac:dyDescent="0.2">
      <c r="A24" s="67" t="s">
        <v>148</v>
      </c>
      <c r="B24" s="75">
        <v>878</v>
      </c>
      <c r="C24" t="s">
        <v>249</v>
      </c>
      <c r="D24" s="75">
        <v>320</v>
      </c>
      <c r="E24"/>
    </row>
    <row r="25" spans="1:6" x14ac:dyDescent="0.2">
      <c r="A25" s="67" t="s">
        <v>166</v>
      </c>
      <c r="B25" s="75">
        <v>850</v>
      </c>
      <c r="C25" t="s">
        <v>205</v>
      </c>
      <c r="D25" s="75">
        <v>320</v>
      </c>
      <c r="E25"/>
    </row>
    <row r="26" spans="1:6" x14ac:dyDescent="0.2">
      <c r="A26" s="67" t="s">
        <v>149</v>
      </c>
      <c r="B26" s="75">
        <v>825</v>
      </c>
      <c r="C26" t="s">
        <v>223</v>
      </c>
      <c r="D26" s="75">
        <v>320</v>
      </c>
      <c r="E26"/>
    </row>
    <row r="27" spans="1:6" x14ac:dyDescent="0.2">
      <c r="A27" s="67"/>
      <c r="B27" s="75"/>
      <c r="C27" t="s">
        <v>206</v>
      </c>
      <c r="D27" s="75">
        <v>320</v>
      </c>
      <c r="E27"/>
    </row>
    <row r="28" spans="1:6" x14ac:dyDescent="0.2">
      <c r="A28" s="67"/>
      <c r="B28" s="75"/>
      <c r="C28"/>
      <c r="D28" s="75"/>
      <c r="E28"/>
      <c r="F28" s="164"/>
    </row>
    <row r="29" spans="1:6" x14ac:dyDescent="0.2">
      <c r="B29" s="75"/>
      <c r="D29" s="75"/>
    </row>
    <row r="30" spans="1:6" x14ac:dyDescent="0.2">
      <c r="B30" s="75"/>
      <c r="D30" s="75"/>
    </row>
    <row r="31" spans="1:6" x14ac:dyDescent="0.2">
      <c r="A31" s="11" t="s">
        <v>143</v>
      </c>
      <c r="B31" s="75"/>
      <c r="D31" s="75"/>
    </row>
    <row r="32" spans="1:6" x14ac:dyDescent="0.2">
      <c r="A32" s="67" t="s">
        <v>281</v>
      </c>
      <c r="B32" s="75">
        <v>420</v>
      </c>
      <c r="C32" s="67" t="s">
        <v>275</v>
      </c>
      <c r="D32" s="75">
        <v>210</v>
      </c>
    </row>
    <row r="33" spans="1:5" x14ac:dyDescent="0.2">
      <c r="A33" s="67" t="s">
        <v>260</v>
      </c>
      <c r="B33" s="75">
        <v>360</v>
      </c>
      <c r="C33" s="67" t="s">
        <v>277</v>
      </c>
      <c r="D33" s="75">
        <v>230</v>
      </c>
    </row>
    <row r="34" spans="1:5" x14ac:dyDescent="0.2">
      <c r="A34" s="67" t="s">
        <v>276</v>
      </c>
      <c r="B34" s="75">
        <v>360</v>
      </c>
      <c r="C34" s="67" t="s">
        <v>273</v>
      </c>
      <c r="D34" s="75">
        <v>240</v>
      </c>
    </row>
    <row r="35" spans="1:5" x14ac:dyDescent="0.2">
      <c r="A35" s="67" t="s">
        <v>256</v>
      </c>
      <c r="B35" s="75">
        <v>350</v>
      </c>
      <c r="C35" t="s">
        <v>274</v>
      </c>
      <c r="D35" s="75">
        <v>240</v>
      </c>
    </row>
    <row r="36" spans="1:5" x14ac:dyDescent="0.2">
      <c r="A36" s="67" t="s">
        <v>258</v>
      </c>
      <c r="B36" s="75">
        <v>338</v>
      </c>
      <c r="C36" s="67"/>
      <c r="D36" s="75"/>
      <c r="E36"/>
    </row>
    <row r="37" spans="1:5" x14ac:dyDescent="0.2">
      <c r="A37" s="67" t="s">
        <v>259</v>
      </c>
      <c r="B37" s="75">
        <v>330</v>
      </c>
      <c r="C37" s="67"/>
      <c r="D37" s="75"/>
    </row>
    <row r="38" spans="1:5" x14ac:dyDescent="0.2">
      <c r="A38" s="67"/>
      <c r="B38" s="75"/>
      <c r="C38"/>
      <c r="D38" s="75"/>
    </row>
  </sheetData>
  <hyperlinks>
    <hyperlink ref="I1" location="'Table 11'!A1" display="Data source"/>
    <hyperlink ref="G1" location="Contents!A1" display="Contents!A1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1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Table 11 for documents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Human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March Quarter 2010 (Excel Size 214KB)</dc:title>
  <dc:subject>Rental Report</dc:subject>
  <dc:creator>Office of Housing</dc:creator>
  <cp:keywords>rental report, rental statistics, rental data</cp:keywords>
  <cp:lastModifiedBy>Chris Biddle</cp:lastModifiedBy>
  <cp:lastPrinted>2016-02-26T22:12:45Z</cp:lastPrinted>
  <dcterms:created xsi:type="dcterms:W3CDTF">2006-02-21T05:00:41Z</dcterms:created>
  <dcterms:modified xsi:type="dcterms:W3CDTF">2016-03-17T23:44:48Z</dcterms:modified>
</cp:coreProperties>
</file>