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defaultThemeVersion="124226"/>
  <xr:revisionPtr revIDLastSave="0" documentId="13_ncr:1_{C25CED46-023C-42F3-9526-AFA1685BB269}" xr6:coauthVersionLast="47" xr6:coauthVersionMax="47" xr10:uidLastSave="{00000000-0000-0000-0000-000000000000}"/>
  <bookViews>
    <workbookView xWindow="-120" yWindow="-120" windowWidth="29040" windowHeight="15720" tabRatio="398" xr2:uid="{00000000-000D-0000-FFFF-FFFF00000000}"/>
  </bookViews>
  <sheets>
    <sheet name="Annual dat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O25" i="1"/>
  <c r="N25" i="1"/>
  <c r="O37" i="1" l="1"/>
  <c r="N36" i="1"/>
  <c r="N35" i="1"/>
  <c r="N34" i="1"/>
  <c r="N33" i="1"/>
  <c r="N32" i="1"/>
  <c r="N31" i="1"/>
  <c r="N30" i="1"/>
  <c r="O29" i="1"/>
  <c r="N28" i="1"/>
  <c r="O27" i="1"/>
  <c r="N26" i="1"/>
  <c r="N24" i="1"/>
  <c r="O23" i="1"/>
  <c r="N22" i="1"/>
  <c r="O21" i="1"/>
  <c r="H38" i="1"/>
  <c r="H37" i="1"/>
  <c r="H36" i="1"/>
  <c r="H35" i="1"/>
  <c r="G34" i="1"/>
  <c r="H33" i="1"/>
  <c r="H32" i="1"/>
  <c r="G31" i="1"/>
  <c r="H30" i="1"/>
  <c r="G28" i="1"/>
  <c r="G29" i="1"/>
  <c r="H26" i="1"/>
  <c r="G25" i="1"/>
  <c r="H24" i="1"/>
  <c r="G23" i="1"/>
  <c r="G22" i="1"/>
  <c r="H21" i="1"/>
  <c r="G27" i="1"/>
  <c r="O30" i="1"/>
  <c r="H23" i="1"/>
  <c r="H25" i="1"/>
  <c r="H27" i="1"/>
  <c r="H29" i="1"/>
  <c r="N21" i="1"/>
  <c r="O38" i="1" l="1"/>
  <c r="N37" i="1"/>
  <c r="O36" i="1"/>
  <c r="O35" i="1"/>
  <c r="O34" i="1"/>
  <c r="O33" i="1"/>
  <c r="O32" i="1"/>
  <c r="O31" i="1"/>
  <c r="N29" i="1"/>
  <c r="O28" i="1"/>
  <c r="N27" i="1"/>
  <c r="O26" i="1"/>
  <c r="O24" i="1"/>
  <c r="N23" i="1"/>
  <c r="O22" i="1"/>
  <c r="G37" i="1"/>
  <c r="G36" i="1"/>
  <c r="G35" i="1"/>
  <c r="H34" i="1"/>
  <c r="G33" i="1"/>
  <c r="G32" i="1"/>
  <c r="H31" i="1"/>
  <c r="G30" i="1"/>
  <c r="G26" i="1"/>
  <c r="G24" i="1"/>
  <c r="H22" i="1"/>
  <c r="G21" i="1"/>
</calcChain>
</file>

<file path=xl/sharedStrings.xml><?xml version="1.0" encoding="utf-8"?>
<sst xmlns="http://schemas.openxmlformats.org/spreadsheetml/2006/main" count="65" uniqueCount="44">
  <si>
    <t>The Department of Families, Fairness and Housing manages concessions for energy, water and municipal rates and utility relief grants.</t>
  </si>
  <si>
    <t>This table summarises the number of concessions, rebates or grants, and expenditure in each program for the last four financial years.</t>
  </si>
  <si>
    <t>Concessions</t>
  </si>
  <si>
    <t>Output</t>
  </si>
  <si>
    <t>FY21-22</t>
  </si>
  <si>
    <t>FY22-23</t>
  </si>
  <si>
    <t>FY23-24</t>
  </si>
  <si>
    <t>Var %</t>
  </si>
  <si>
    <t>Var #</t>
  </si>
  <si>
    <t>Var $</t>
  </si>
  <si>
    <t>Energy - mains gas - WGC</t>
  </si>
  <si>
    <t>Households</t>
  </si>
  <si>
    <t>Energy - mains electricity - AEC</t>
  </si>
  <si>
    <t>Energy - mains electricity - Life Support</t>
  </si>
  <si>
    <t>Energy - mains electricity - Medical Cooling</t>
  </si>
  <si>
    <t>Energy - mains electricity - Controlled Load *</t>
  </si>
  <si>
    <t>Energy - mains electricity - Service to Property *</t>
  </si>
  <si>
    <t>Energy - mains electricity - Transfer Fee *</t>
  </si>
  <si>
    <t xml:space="preserve">Energy - mains electricity - Excess Electricity </t>
  </si>
  <si>
    <t>Energy - mains gas - Excess Gas</t>
  </si>
  <si>
    <t>NMEC</t>
  </si>
  <si>
    <t>Rebates</t>
  </si>
  <si>
    <t>Water &amp; Sewerage</t>
  </si>
  <si>
    <t>Non-Mains Water</t>
  </si>
  <si>
    <t>Municipal Rates</t>
  </si>
  <si>
    <t>Grants</t>
  </si>
  <si>
    <t>Non-Mains Utility Relief</t>
  </si>
  <si>
    <t>Sewerage Connection Scheme - Hardship Relief Grant</t>
  </si>
  <si>
    <t>Abbreviations</t>
  </si>
  <si>
    <t>AEC - Annual Electricity Concession</t>
  </si>
  <si>
    <t>NMEC - Non-Mains Energy Concession</t>
  </si>
  <si>
    <t>URGS - Utility Relief Grant Scheme</t>
  </si>
  <si>
    <t>WGC - Winter Gas Concession</t>
  </si>
  <si>
    <t>* The Controlled Load, Service to Property and Transfer Fee concessions ceased from 1 December 2023.</t>
  </si>
  <si>
    <t>Authorised and published by the Victorian Government, 1 Treasury Place, Melbourne</t>
  </si>
  <si>
    <t>Available at https://www.dffh.vic.gov.au/state-concessions-and-hardship-programs-annual-reports</t>
  </si>
  <si>
    <t>To receive this publication in an accessible format phone 1800 658 521, using the National Relay Services 13 3677 if required, or email concessions@dffh.vic.gov.au</t>
  </si>
  <si>
    <t>Increase (decrease) on concessions FY24-25 vs FY23-24</t>
  </si>
  <si>
    <t>URGS - Electricity ^</t>
  </si>
  <si>
    <t>URGS - Gas ^</t>
  </si>
  <si>
    <t>URGS - Water ^</t>
  </si>
  <si>
    <t>^ From FY24-25, URGS measures shifted to total claims instead of unique households.</t>
  </si>
  <si>
    <t>FY24-25</t>
  </si>
  <si>
    <t xml:space="preserve">© State of Victoria, Department of Families, Fairness and Housing. May 2026.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</si>
</sst>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#,##0;[Red]\(\-#,##0\)"/>
    <numFmt numFmtId="167" formatCode="0.00%;[Red]\-0.00%"/>
    <numFmt numFmtId="168" formatCode="&quot;$&quot;#,##0\ ;\(&quot;$&quot;#,##0\)"/>
    <numFmt numFmtId="169" formatCode="&quot;$&quot;#,##0.00\ ;\(&quot;$&quot;#,##0.00\)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24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4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</fonts>
  <fills count="3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0">
    <xf numFmtId="0" fontId="0" fillId="0" borderId="0">
      <alignment vertical="top"/>
    </xf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10" fillId="0" borderId="1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14" applyNumberFormat="0" applyAlignment="0" applyProtection="0"/>
    <xf numFmtId="0" fontId="15" fillId="9" borderId="15" applyNumberFormat="0" applyAlignment="0" applyProtection="0"/>
    <xf numFmtId="0" fontId="16" fillId="9" borderId="14" applyNumberFormat="0" applyAlignment="0" applyProtection="0"/>
    <xf numFmtId="0" fontId="17" fillId="0" borderId="16" applyNumberFormat="0" applyFill="0" applyAlignment="0" applyProtection="0"/>
    <xf numFmtId="0" fontId="18" fillId="10" borderId="1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9" applyNumberFormat="0" applyFill="0" applyAlignment="0" applyProtection="0"/>
    <xf numFmtId="0" fontId="2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2" fillId="35" borderId="0" applyNumberFormat="0" applyBorder="0" applyAlignment="0" applyProtection="0"/>
    <xf numFmtId="0" fontId="4" fillId="0" borderId="0">
      <alignment vertical="top"/>
    </xf>
    <xf numFmtId="44" fontId="4" fillId="0" borderId="0" applyFont="0" applyFill="0" applyBorder="0" applyAlignment="0" applyProtection="0"/>
    <xf numFmtId="0" fontId="4" fillId="0" borderId="0">
      <alignment wrapText="1"/>
    </xf>
    <xf numFmtId="0" fontId="3" fillId="0" borderId="0"/>
    <xf numFmtId="0" fontId="4" fillId="0" borderId="0"/>
    <xf numFmtId="0" fontId="23" fillId="0" borderId="0">
      <alignment vertical="top"/>
    </xf>
    <xf numFmtId="4" fontId="23" fillId="0" borderId="0" applyFont="0" applyFill="0" applyBorder="0" applyAlignment="0" applyProtection="0"/>
    <xf numFmtId="3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0" fontId="23" fillId="0" borderId="0" applyFont="0" applyFill="0" applyBorder="0" applyAlignment="0" applyProtection="0"/>
    <xf numFmtId="0" fontId="23" fillId="0" borderId="20" applyNumberFormat="0" applyFont="0" applyFill="0" applyAlignment="0" applyProtection="0"/>
    <xf numFmtId="0" fontId="3" fillId="0" borderId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3" fillId="11" borderId="18" applyNumberFormat="0" applyFont="0" applyAlignment="0" applyProtection="0"/>
    <xf numFmtId="0" fontId="21" fillId="0" borderId="19" applyNumberFormat="0" applyFill="0" applyAlignment="0" applyProtection="0"/>
    <xf numFmtId="0" fontId="3" fillId="0" borderId="0"/>
    <xf numFmtId="0" fontId="3" fillId="11" borderId="1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44" fontId="26" fillId="0" borderId="0" applyFont="0" applyFill="0" applyBorder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18" applyNumberFormat="0" applyFont="0" applyAlignment="0" applyProtection="0"/>
    <xf numFmtId="0" fontId="2" fillId="0" borderId="0"/>
    <xf numFmtId="0" fontId="2" fillId="11" borderId="1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1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4" fillId="0" borderId="0">
      <alignment vertical="top"/>
    </xf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164" fontId="4" fillId="0" borderId="0" applyFont="0" applyFill="0" applyBorder="0" applyAlignment="0" applyProtection="0"/>
    <xf numFmtId="0" fontId="4" fillId="0" borderId="0">
      <alignment wrapText="1"/>
    </xf>
    <xf numFmtId="0" fontId="2" fillId="0" borderId="0"/>
    <xf numFmtId="43" fontId="2" fillId="0" borderId="0" applyFont="0" applyFill="0" applyBorder="0" applyAlignment="0" applyProtection="0"/>
    <xf numFmtId="0" fontId="2" fillId="0" borderId="0">
      <alignment vertical="top"/>
    </xf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4" fillId="0" borderId="0">
      <alignment wrapText="1"/>
    </xf>
    <xf numFmtId="0" fontId="2" fillId="0" borderId="0"/>
    <xf numFmtId="0" fontId="2" fillId="11" borderId="1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18" applyNumberFormat="0" applyFont="0" applyAlignment="0" applyProtection="0"/>
  </cellStyleXfs>
  <cellXfs count="45">
    <xf numFmtId="0" fontId="0" fillId="0" borderId="0" xfId="0" applyAlignment="1"/>
    <xf numFmtId="0" fontId="6" fillId="0" borderId="0" xfId="0" applyFont="1" applyAlignment="1"/>
    <xf numFmtId="0" fontId="6" fillId="0" borderId="0" xfId="0" applyFont="1" applyAlignment="1">
      <alignment horizontal="right"/>
    </xf>
    <xf numFmtId="166" fontId="6" fillId="0" borderId="0" xfId="0" applyNumberFormat="1" applyFont="1" applyAlignment="1">
      <alignment horizontal="right"/>
    </xf>
    <xf numFmtId="9" fontId="6" fillId="0" borderId="0" xfId="2" applyFont="1" applyFill="1" applyAlignment="1">
      <alignment horizontal="right"/>
    </xf>
    <xf numFmtId="0" fontId="28" fillId="0" borderId="0" xfId="0" applyFont="1" applyAlignment="1">
      <alignment horizontal="left" vertical="center"/>
    </xf>
    <xf numFmtId="0" fontId="4" fillId="0" borderId="0" xfId="0" applyFont="1" applyAlignment="1"/>
    <xf numFmtId="0" fontId="29" fillId="0" borderId="0" xfId="0" applyFont="1" applyAlignment="1"/>
    <xf numFmtId="0" fontId="30" fillId="0" borderId="0" xfId="0" applyFont="1" applyAlignment="1"/>
    <xf numFmtId="9" fontId="4" fillId="0" borderId="0" xfId="2" applyFont="1" applyFill="1" applyAlignment="1">
      <alignment horizontal="right"/>
    </xf>
    <xf numFmtId="166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2" borderId="5" xfId="0" applyFont="1" applyFill="1" applyBorder="1" applyAlignment="1"/>
    <xf numFmtId="0" fontId="4" fillId="0" borderId="5" xfId="0" applyFont="1" applyBorder="1" applyAlignment="1"/>
    <xf numFmtId="0" fontId="32" fillId="0" borderId="0" xfId="0" applyFont="1" applyAlignment="1"/>
    <xf numFmtId="0" fontId="33" fillId="3" borderId="1" xfId="0" applyFont="1" applyFill="1" applyBorder="1" applyAlignment="1">
      <alignment horizontal="center"/>
    </xf>
    <xf numFmtId="15" fontId="4" fillId="0" borderId="3" xfId="0" quotePrefix="1" applyNumberFormat="1" applyFont="1" applyBorder="1" applyAlignment="1"/>
    <xf numFmtId="165" fontId="4" fillId="0" borderId="3" xfId="1" applyNumberFormat="1" applyFont="1" applyFill="1" applyBorder="1"/>
    <xf numFmtId="44" fontId="4" fillId="0" borderId="0" xfId="78" applyFont="1" applyFill="1" applyAlignment="1"/>
    <xf numFmtId="44" fontId="4" fillId="0" borderId="0" xfId="0" applyNumberFormat="1" applyFont="1" applyAlignment="1"/>
    <xf numFmtId="43" fontId="4" fillId="0" borderId="0" xfId="1" applyFont="1" applyFill="1" applyAlignment="1"/>
    <xf numFmtId="0" fontId="34" fillId="0" borderId="0" xfId="0" applyFont="1" applyAlignment="1" applyProtection="1">
      <protection locked="0"/>
    </xf>
    <xf numFmtId="0" fontId="31" fillId="2" borderId="4" xfId="0" applyFont="1" applyFill="1" applyBorder="1" applyAlignment="1">
      <alignment horizontal="center"/>
    </xf>
    <xf numFmtId="0" fontId="4" fillId="2" borderId="2" xfId="0" applyFont="1" applyFill="1" applyBorder="1" applyAlignment="1"/>
    <xf numFmtId="0" fontId="31" fillId="2" borderId="1" xfId="0" applyFont="1" applyFill="1" applyBorder="1" applyAlignment="1">
      <alignment horizontal="center"/>
    </xf>
    <xf numFmtId="0" fontId="4" fillId="0" borderId="21" xfId="0" applyFont="1" applyBorder="1" applyAlignment="1"/>
    <xf numFmtId="165" fontId="4" fillId="0" borderId="22" xfId="1" applyNumberFormat="1" applyFont="1" applyFill="1" applyBorder="1"/>
    <xf numFmtId="15" fontId="4" fillId="0" borderId="23" xfId="0" quotePrefix="1" applyNumberFormat="1" applyFont="1" applyBorder="1" applyAlignment="1"/>
    <xf numFmtId="165" fontId="4" fillId="0" borderId="23" xfId="1" applyNumberFormat="1" applyFont="1" applyFill="1" applyBorder="1"/>
    <xf numFmtId="165" fontId="4" fillId="0" borderId="24" xfId="1" applyNumberFormat="1" applyFont="1" applyFill="1" applyBorder="1"/>
    <xf numFmtId="9" fontId="33" fillId="4" borderId="9" xfId="2" applyFont="1" applyFill="1" applyBorder="1" applyAlignment="1">
      <alignment horizontal="center"/>
    </xf>
    <xf numFmtId="9" fontId="4" fillId="4" borderId="25" xfId="2" applyFont="1" applyFill="1" applyBorder="1" applyAlignment="1">
      <alignment horizontal="right"/>
    </xf>
    <xf numFmtId="166" fontId="33" fillId="4" borderId="9" xfId="0" applyNumberFormat="1" applyFont="1" applyFill="1" applyBorder="1" applyAlignment="1">
      <alignment horizontal="center"/>
    </xf>
    <xf numFmtId="166" fontId="4" fillId="4" borderId="25" xfId="0" applyNumberFormat="1" applyFont="1" applyFill="1" applyBorder="1" applyAlignment="1">
      <alignment horizontal="right"/>
    </xf>
    <xf numFmtId="166" fontId="4" fillId="4" borderId="26" xfId="0" applyNumberFormat="1" applyFont="1" applyFill="1" applyBorder="1" applyAlignment="1">
      <alignment horizontal="right"/>
    </xf>
    <xf numFmtId="166" fontId="4" fillId="4" borderId="27" xfId="0" applyNumberFormat="1" applyFont="1" applyFill="1" applyBorder="1" applyAlignment="1">
      <alignment horizontal="right"/>
    </xf>
    <xf numFmtId="166" fontId="33" fillId="4" borderId="25" xfId="0" applyNumberFormat="1" applyFont="1" applyFill="1" applyBorder="1" applyAlignment="1">
      <alignment horizontal="center"/>
    </xf>
    <xf numFmtId="166" fontId="33" fillId="4" borderId="8" xfId="0" applyNumberFormat="1" applyFont="1" applyFill="1" applyBorder="1" applyAlignment="1">
      <alignment horizontal="center"/>
    </xf>
    <xf numFmtId="167" fontId="4" fillId="4" borderId="26" xfId="2" applyNumberFormat="1" applyFont="1" applyFill="1" applyBorder="1" applyAlignment="1">
      <alignment horizontal="right"/>
    </xf>
    <xf numFmtId="167" fontId="4" fillId="4" borderId="27" xfId="2" applyNumberFormat="1" applyFont="1" applyFill="1" applyBorder="1" applyAlignment="1">
      <alignment horizontal="right"/>
    </xf>
    <xf numFmtId="166" fontId="35" fillId="3" borderId="10" xfId="0" applyNumberFormat="1" applyFont="1" applyFill="1" applyBorder="1" applyAlignment="1">
      <alignment horizontal="center" wrapText="1"/>
    </xf>
    <xf numFmtId="166" fontId="35" fillId="3" borderId="9" xfId="0" applyNumberFormat="1" applyFont="1" applyFill="1" applyBorder="1" applyAlignment="1">
      <alignment horizontal="center" wrapText="1"/>
    </xf>
    <xf numFmtId="0" fontId="31" fillId="2" borderId="6" xfId="0" applyFont="1" applyFill="1" applyBorder="1" applyAlignment="1">
      <alignment horizontal="center"/>
    </xf>
    <xf numFmtId="0" fontId="31" fillId="2" borderId="7" xfId="0" applyFont="1" applyFill="1" applyBorder="1" applyAlignment="1">
      <alignment horizontal="center"/>
    </xf>
    <xf numFmtId="0" fontId="6" fillId="0" borderId="0" xfId="0" applyFont="1" applyAlignment="1">
      <alignment wrapText="1"/>
    </xf>
  </cellXfs>
  <cellStyles count="160">
    <cellStyle name="20% - Accent1" xfId="20" builtinId="30" customBuiltin="1"/>
    <cellStyle name="20% - Accent1 2" xfId="66" xr:uid="{00000000-0005-0000-0000-000001000000}"/>
    <cellStyle name="20% - Accent1 2 2" xfId="96" xr:uid="{00000000-0005-0000-0000-000002000000}"/>
    <cellStyle name="20% - Accent1 3" xfId="110" xr:uid="{00000000-0005-0000-0000-000003000000}"/>
    <cellStyle name="20% - Accent1 4" xfId="134" xr:uid="{00000000-0005-0000-0000-000004000000}"/>
    <cellStyle name="20% - Accent1 5" xfId="80" xr:uid="{00000000-0005-0000-0000-000005000000}"/>
    <cellStyle name="20% - Accent1 6" xfId="146" xr:uid="{00000000-0005-0000-0000-000006000000}"/>
    <cellStyle name="20% - Accent2" xfId="24" builtinId="34" customBuiltin="1"/>
    <cellStyle name="20% - Accent2 2" xfId="68" xr:uid="{00000000-0005-0000-0000-000008000000}"/>
    <cellStyle name="20% - Accent2 2 2" xfId="98" xr:uid="{00000000-0005-0000-0000-000009000000}"/>
    <cellStyle name="20% - Accent2 3" xfId="113" xr:uid="{00000000-0005-0000-0000-00000A000000}"/>
    <cellStyle name="20% - Accent2 4" xfId="136" xr:uid="{00000000-0005-0000-0000-00000B000000}"/>
    <cellStyle name="20% - Accent2 5" xfId="82" xr:uid="{00000000-0005-0000-0000-00000C000000}"/>
    <cellStyle name="20% - Accent2 6" xfId="148" xr:uid="{00000000-0005-0000-0000-00000D000000}"/>
    <cellStyle name="20% - Accent3" xfId="28" builtinId="38" customBuiltin="1"/>
    <cellStyle name="20% - Accent3 2" xfId="70" xr:uid="{00000000-0005-0000-0000-00000F000000}"/>
    <cellStyle name="20% - Accent3 2 2" xfId="100" xr:uid="{00000000-0005-0000-0000-000010000000}"/>
    <cellStyle name="20% - Accent3 3" xfId="115" xr:uid="{00000000-0005-0000-0000-000011000000}"/>
    <cellStyle name="20% - Accent3 4" xfId="138" xr:uid="{00000000-0005-0000-0000-000012000000}"/>
    <cellStyle name="20% - Accent3 5" xfId="84" xr:uid="{00000000-0005-0000-0000-000013000000}"/>
    <cellStyle name="20% - Accent3 6" xfId="150" xr:uid="{00000000-0005-0000-0000-000014000000}"/>
    <cellStyle name="20% - Accent4" xfId="32" builtinId="42" customBuiltin="1"/>
    <cellStyle name="20% - Accent4 2" xfId="72" xr:uid="{00000000-0005-0000-0000-000016000000}"/>
    <cellStyle name="20% - Accent4 2 2" xfId="102" xr:uid="{00000000-0005-0000-0000-000017000000}"/>
    <cellStyle name="20% - Accent4 3" xfId="117" xr:uid="{00000000-0005-0000-0000-000018000000}"/>
    <cellStyle name="20% - Accent4 4" xfId="140" xr:uid="{00000000-0005-0000-0000-000019000000}"/>
    <cellStyle name="20% - Accent4 5" xfId="86" xr:uid="{00000000-0005-0000-0000-00001A000000}"/>
    <cellStyle name="20% - Accent4 6" xfId="152" xr:uid="{00000000-0005-0000-0000-00001B000000}"/>
    <cellStyle name="20% - Accent5" xfId="36" builtinId="46" customBuiltin="1"/>
    <cellStyle name="20% - Accent5 2" xfId="74" xr:uid="{00000000-0005-0000-0000-00001D000000}"/>
    <cellStyle name="20% - Accent5 2 2" xfId="104" xr:uid="{00000000-0005-0000-0000-00001E000000}"/>
    <cellStyle name="20% - Accent5 3" xfId="119" xr:uid="{00000000-0005-0000-0000-00001F000000}"/>
    <cellStyle name="20% - Accent5 4" xfId="142" xr:uid="{00000000-0005-0000-0000-000020000000}"/>
    <cellStyle name="20% - Accent5 5" xfId="88" xr:uid="{00000000-0005-0000-0000-000021000000}"/>
    <cellStyle name="20% - Accent5 6" xfId="154" xr:uid="{00000000-0005-0000-0000-000022000000}"/>
    <cellStyle name="20% - Accent6" xfId="40" builtinId="50" customBuiltin="1"/>
    <cellStyle name="20% - Accent6 2" xfId="76" xr:uid="{00000000-0005-0000-0000-000024000000}"/>
    <cellStyle name="20% - Accent6 2 2" xfId="106" xr:uid="{00000000-0005-0000-0000-000025000000}"/>
    <cellStyle name="20% - Accent6 3" xfId="121" xr:uid="{00000000-0005-0000-0000-000026000000}"/>
    <cellStyle name="20% - Accent6 4" xfId="144" xr:uid="{00000000-0005-0000-0000-000027000000}"/>
    <cellStyle name="20% - Accent6 5" xfId="90" xr:uid="{00000000-0005-0000-0000-000028000000}"/>
    <cellStyle name="20% - Accent6 6" xfId="156" xr:uid="{00000000-0005-0000-0000-000029000000}"/>
    <cellStyle name="40% - Accent1" xfId="21" builtinId="31" customBuiltin="1"/>
    <cellStyle name="40% - Accent1 2" xfId="67" xr:uid="{00000000-0005-0000-0000-00002B000000}"/>
    <cellStyle name="40% - Accent1 2 2" xfId="97" xr:uid="{00000000-0005-0000-0000-00002C000000}"/>
    <cellStyle name="40% - Accent1 3" xfId="111" xr:uid="{00000000-0005-0000-0000-00002D000000}"/>
    <cellStyle name="40% - Accent1 4" xfId="135" xr:uid="{00000000-0005-0000-0000-00002E000000}"/>
    <cellStyle name="40% - Accent1 5" xfId="81" xr:uid="{00000000-0005-0000-0000-00002F000000}"/>
    <cellStyle name="40% - Accent1 6" xfId="147" xr:uid="{00000000-0005-0000-0000-000030000000}"/>
    <cellStyle name="40% - Accent2" xfId="25" builtinId="35" customBuiltin="1"/>
    <cellStyle name="40% - Accent2 2" xfId="69" xr:uid="{00000000-0005-0000-0000-000032000000}"/>
    <cellStyle name="40% - Accent2 2 2" xfId="99" xr:uid="{00000000-0005-0000-0000-000033000000}"/>
    <cellStyle name="40% - Accent2 3" xfId="114" xr:uid="{00000000-0005-0000-0000-000034000000}"/>
    <cellStyle name="40% - Accent2 4" xfId="137" xr:uid="{00000000-0005-0000-0000-000035000000}"/>
    <cellStyle name="40% - Accent2 5" xfId="83" xr:uid="{00000000-0005-0000-0000-000036000000}"/>
    <cellStyle name="40% - Accent2 6" xfId="149" xr:uid="{00000000-0005-0000-0000-000037000000}"/>
    <cellStyle name="40% - Accent3" xfId="29" builtinId="39" customBuiltin="1"/>
    <cellStyle name="40% - Accent3 2" xfId="71" xr:uid="{00000000-0005-0000-0000-000039000000}"/>
    <cellStyle name="40% - Accent3 2 2" xfId="101" xr:uid="{00000000-0005-0000-0000-00003A000000}"/>
    <cellStyle name="40% - Accent3 3" xfId="116" xr:uid="{00000000-0005-0000-0000-00003B000000}"/>
    <cellStyle name="40% - Accent3 4" xfId="139" xr:uid="{00000000-0005-0000-0000-00003C000000}"/>
    <cellStyle name="40% - Accent3 5" xfId="85" xr:uid="{00000000-0005-0000-0000-00003D000000}"/>
    <cellStyle name="40% - Accent3 6" xfId="151" xr:uid="{00000000-0005-0000-0000-00003E000000}"/>
    <cellStyle name="40% - Accent4" xfId="33" builtinId="43" customBuiltin="1"/>
    <cellStyle name="40% - Accent4 2" xfId="73" xr:uid="{00000000-0005-0000-0000-000040000000}"/>
    <cellStyle name="40% - Accent4 2 2" xfId="103" xr:uid="{00000000-0005-0000-0000-000041000000}"/>
    <cellStyle name="40% - Accent4 3" xfId="118" xr:uid="{00000000-0005-0000-0000-000042000000}"/>
    <cellStyle name="40% - Accent4 4" xfId="141" xr:uid="{00000000-0005-0000-0000-000043000000}"/>
    <cellStyle name="40% - Accent4 5" xfId="87" xr:uid="{00000000-0005-0000-0000-000044000000}"/>
    <cellStyle name="40% - Accent4 6" xfId="153" xr:uid="{00000000-0005-0000-0000-000045000000}"/>
    <cellStyle name="40% - Accent5" xfId="37" builtinId="47" customBuiltin="1"/>
    <cellStyle name="40% - Accent5 2" xfId="75" xr:uid="{00000000-0005-0000-0000-000047000000}"/>
    <cellStyle name="40% - Accent5 2 2" xfId="105" xr:uid="{00000000-0005-0000-0000-000048000000}"/>
    <cellStyle name="40% - Accent5 3" xfId="120" xr:uid="{00000000-0005-0000-0000-000049000000}"/>
    <cellStyle name="40% - Accent5 4" xfId="143" xr:uid="{00000000-0005-0000-0000-00004A000000}"/>
    <cellStyle name="40% - Accent5 5" xfId="89" xr:uid="{00000000-0005-0000-0000-00004B000000}"/>
    <cellStyle name="40% - Accent5 6" xfId="155" xr:uid="{00000000-0005-0000-0000-00004C000000}"/>
    <cellStyle name="40% - Accent6" xfId="41" builtinId="51" customBuiltin="1"/>
    <cellStyle name="40% - Accent6 2" xfId="77" xr:uid="{00000000-0005-0000-0000-00004E000000}"/>
    <cellStyle name="40% - Accent6 2 2" xfId="107" xr:uid="{00000000-0005-0000-0000-00004F000000}"/>
    <cellStyle name="40% - Accent6 3" xfId="122" xr:uid="{00000000-0005-0000-0000-000050000000}"/>
    <cellStyle name="40% - Accent6 4" xfId="145" xr:uid="{00000000-0005-0000-0000-000051000000}"/>
    <cellStyle name="40% - Accent6 5" xfId="91" xr:uid="{00000000-0005-0000-0000-000052000000}"/>
    <cellStyle name="40% - Accent6 6" xfId="157" xr:uid="{00000000-0005-0000-0000-000053000000}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omma 2" xfId="49" xr:uid="{00000000-0005-0000-0000-000064000000}"/>
    <cellStyle name="Comma 3" xfId="123" xr:uid="{00000000-0005-0000-0000-000065000000}"/>
    <cellStyle name="Comma 4" xfId="126" xr:uid="{00000000-0005-0000-0000-000066000000}"/>
    <cellStyle name="Comma 5" xfId="128" xr:uid="{00000000-0005-0000-0000-000067000000}"/>
    <cellStyle name="Comma0" xfId="50" xr:uid="{00000000-0005-0000-0000-000068000000}"/>
    <cellStyle name="Currency" xfId="78" builtinId="4"/>
    <cellStyle name="Currency 2" xfId="51" xr:uid="{00000000-0005-0000-0000-00006A000000}"/>
    <cellStyle name="Currency 3" xfId="44" xr:uid="{00000000-0005-0000-0000-00006B000000}"/>
    <cellStyle name="Currency 3 2" xfId="129" xr:uid="{00000000-0005-0000-0000-00006C000000}"/>
    <cellStyle name="Currency0" xfId="52" xr:uid="{00000000-0005-0000-0000-00006D000000}"/>
    <cellStyle name="Date" xfId="53" xr:uid="{00000000-0005-0000-0000-00006E000000}"/>
    <cellStyle name="Explanatory Text" xfId="17" builtinId="53" customBuiltin="1"/>
    <cellStyle name="Fixed" xfId="54" xr:uid="{00000000-0005-0000-0000-000070000000}"/>
    <cellStyle name="Good" xfId="8" builtinId="26" customBuiltin="1"/>
    <cellStyle name="Heading 1" xfId="4" builtinId="16" customBuiltin="1"/>
    <cellStyle name="Heading 1 2" xfId="60" xr:uid="{00000000-0005-0000-0000-000073000000}"/>
    <cellStyle name="Heading 1 3" xfId="55" xr:uid="{00000000-0005-0000-0000-000074000000}"/>
    <cellStyle name="Heading 2" xfId="5" builtinId="17" customBuiltin="1"/>
    <cellStyle name="Heading 2 2" xfId="61" xr:uid="{00000000-0005-0000-0000-000076000000}"/>
    <cellStyle name="Heading 2 3" xfId="56" xr:uid="{00000000-0005-0000-0000-000077000000}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10" xfId="127" xr:uid="{00000000-0005-0000-0000-00007E000000}"/>
    <cellStyle name="Normal 11" xfId="131" xr:uid="{00000000-0005-0000-0000-00007F000000}"/>
    <cellStyle name="Normal 12" xfId="132" xr:uid="{00000000-0005-0000-0000-000080000000}"/>
    <cellStyle name="Normal 2" xfId="45" xr:uid="{00000000-0005-0000-0000-000081000000}"/>
    <cellStyle name="Normal 2 2" xfId="47" xr:uid="{00000000-0005-0000-0000-000082000000}"/>
    <cellStyle name="Normal 2 3" xfId="59" xr:uid="{00000000-0005-0000-0000-000083000000}"/>
    <cellStyle name="Normal 2 3 2" xfId="92" xr:uid="{00000000-0005-0000-0000-000084000000}"/>
    <cellStyle name="Normal 2 4" xfId="158" xr:uid="{00000000-0005-0000-0000-000085000000}"/>
    <cellStyle name="Normal 3" xfId="46" xr:uid="{00000000-0005-0000-0000-000086000000}"/>
    <cellStyle name="Normal 3 2" xfId="79" xr:uid="{00000000-0005-0000-0000-000087000000}"/>
    <cellStyle name="Normal 4" xfId="48" xr:uid="{00000000-0005-0000-0000-000088000000}"/>
    <cellStyle name="Normal 5" xfId="64" xr:uid="{00000000-0005-0000-0000-000089000000}"/>
    <cellStyle name="Normal 5 2" xfId="94" xr:uid="{00000000-0005-0000-0000-00008A000000}"/>
    <cellStyle name="Normal 6" xfId="43" xr:uid="{00000000-0005-0000-0000-00008B000000}"/>
    <cellStyle name="Normal 6 2" xfId="108" xr:uid="{00000000-0005-0000-0000-00008C000000}"/>
    <cellStyle name="Normal 7" xfId="112" xr:uid="{00000000-0005-0000-0000-00008D000000}"/>
    <cellStyle name="Normal 8" xfId="124" xr:uid="{00000000-0005-0000-0000-00008E000000}"/>
    <cellStyle name="Normal 9" xfId="125" xr:uid="{00000000-0005-0000-0000-00008F000000}"/>
    <cellStyle name="Note 2" xfId="62" xr:uid="{00000000-0005-0000-0000-000090000000}"/>
    <cellStyle name="Note 2 2" xfId="93" xr:uid="{00000000-0005-0000-0000-000091000000}"/>
    <cellStyle name="Note 2 3" xfId="159" xr:uid="{00000000-0005-0000-0000-000092000000}"/>
    <cellStyle name="Note 3" xfId="65" xr:uid="{00000000-0005-0000-0000-000093000000}"/>
    <cellStyle name="Note 3 2" xfId="95" xr:uid="{00000000-0005-0000-0000-000094000000}"/>
    <cellStyle name="Note 4" xfId="109" xr:uid="{00000000-0005-0000-0000-000095000000}"/>
    <cellStyle name="Note 5" xfId="133" xr:uid="{00000000-0005-0000-0000-000096000000}"/>
    <cellStyle name="Output" xfId="12" builtinId="21" customBuiltin="1"/>
    <cellStyle name="Percent" xfId="2" builtinId="5"/>
    <cellStyle name="Percent 2" xfId="57" xr:uid="{00000000-0005-0000-0000-000099000000}"/>
    <cellStyle name="Percent 3" xfId="130" xr:uid="{00000000-0005-0000-0000-00009A000000}"/>
    <cellStyle name="Title" xfId="3" builtinId="15" customBuiltin="1"/>
    <cellStyle name="Total" xfId="18" builtinId="25" customBuiltin="1"/>
    <cellStyle name="Total 2" xfId="63" xr:uid="{00000000-0005-0000-0000-00009D000000}"/>
    <cellStyle name="Total 3" xfId="58" xr:uid="{00000000-0005-0000-0000-00009E000000}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48</xdr:row>
      <xdr:rowOff>142875</xdr:rowOff>
    </xdr:from>
    <xdr:to>
      <xdr:col>0</xdr:col>
      <xdr:colOff>885825</xdr:colOff>
      <xdr:row>52</xdr:row>
      <xdr:rowOff>151040</xdr:rowOff>
    </xdr:to>
    <xdr:pic>
      <xdr:nvPicPr>
        <xdr:cNvPr id="7" name="Picture 1" descr="Computer mouse icon" title="Computer mouse ico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591550"/>
          <a:ext cx="704850" cy="693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698256</xdr:colOff>
      <xdr:row>14</xdr:row>
      <xdr:rowOff>85725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4182793B-AD85-4F92-B625-3D3D51B87315}"/>
            </a:ext>
          </a:extLst>
        </xdr:cNvPr>
        <xdr:cNvGrpSpPr/>
      </xdr:nvGrpSpPr>
      <xdr:grpSpPr>
        <a:xfrm>
          <a:off x="0" y="0"/>
          <a:ext cx="12282121" cy="2342417"/>
          <a:chOff x="0" y="0"/>
          <a:chExt cx="12277725" cy="2352675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B3EF3956-52A0-40DB-97D9-4B82B000D422}"/>
              </a:ext>
              <a:ext uri="{C183D7F6-B498-43B3-948B-1728B52AA6E4}">
                <adec:decorative xmlns:adec="http://schemas.microsoft.com/office/drawing/2017/decorative" val="1"/>
              </a:ext>
            </a:extLst>
          </xdr:cNvPr>
          <xdr:cNvPicPr/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0"/>
            <a:ext cx="12277725" cy="2152650"/>
          </a:xfrm>
          <a:prstGeom prst="rect">
            <a:avLst/>
          </a:prstGeom>
        </xdr:spPr>
      </xdr:pic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BCFE23E0-60C9-4316-9540-E40A55A4D6F0}"/>
              </a:ext>
            </a:extLst>
          </xdr:cNvPr>
          <xdr:cNvSpPr txBox="1"/>
        </xdr:nvSpPr>
        <xdr:spPr>
          <a:xfrm>
            <a:off x="57150" y="847725"/>
            <a:ext cx="9525000" cy="9239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AU" sz="27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Department of Families, Fairness and Housing</a:t>
            </a:r>
            <a:r>
              <a:rPr lang="en-AU" sz="27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AU" sz="27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Concessions</a:t>
            </a: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9291EC28-7FDB-4184-B234-43E6DDCB1C8E}"/>
              </a:ext>
            </a:extLst>
          </xdr:cNvPr>
          <xdr:cNvSpPr txBox="1"/>
        </xdr:nvSpPr>
        <xdr:spPr>
          <a:xfrm>
            <a:off x="66675" y="1333500"/>
            <a:ext cx="9373111" cy="10191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AU" sz="2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Summary data for the financial years 2022-2025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  <pageSetUpPr fitToPage="1"/>
  </sheetPr>
  <dimension ref="A15:S58"/>
  <sheetViews>
    <sheetView tabSelected="1" zoomScale="130" zoomScaleNormal="130" workbookViewId="0">
      <selection activeCell="A57" sqref="A57"/>
    </sheetView>
  </sheetViews>
  <sheetFormatPr defaultColWidth="9.140625" defaultRowHeight="12.75" x14ac:dyDescent="0.2"/>
  <cols>
    <col min="1" max="1" width="40.28515625" style="1" customWidth="1"/>
    <col min="2" max="2" width="10.7109375" style="1" customWidth="1"/>
    <col min="3" max="4" width="10.42578125" style="1" customWidth="1"/>
    <col min="5" max="5" width="9.7109375" style="1" customWidth="1"/>
    <col min="6" max="6" width="10.28515625" style="1" bestFit="1" customWidth="1"/>
    <col min="7" max="7" width="9.7109375" style="4" customWidth="1"/>
    <col min="8" max="8" width="9.7109375" style="3" customWidth="1"/>
    <col min="9" max="9" width="2.7109375" style="1" customWidth="1"/>
    <col min="10" max="13" width="12.28515625" style="1" customWidth="1"/>
    <col min="14" max="14" width="10.42578125" style="2" customWidth="1"/>
    <col min="15" max="15" width="11.85546875" style="3" customWidth="1"/>
    <col min="16" max="16" width="5" style="1" customWidth="1"/>
    <col min="17" max="17" width="9.140625" style="1"/>
    <col min="18" max="18" width="12" style="1" bestFit="1" customWidth="1"/>
    <col min="19" max="19" width="11.140625" style="1" bestFit="1" customWidth="1"/>
    <col min="20" max="16384" width="9.140625" style="1"/>
  </cols>
  <sheetData>
    <row r="15" spans="1:15" s="7" customFormat="1" ht="18" x14ac:dyDescent="0.2">
      <c r="A15" s="6" t="s">
        <v>0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s="7" customFormat="1" ht="18" x14ac:dyDescent="0.2">
      <c r="A16" s="6" t="s">
        <v>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7" s="6" customFormat="1" x14ac:dyDescent="0.2">
      <c r="B17" s="8"/>
      <c r="G17" s="9"/>
      <c r="H17" s="10"/>
      <c r="N17" s="11"/>
      <c r="O17" s="10"/>
    </row>
    <row r="18" spans="1:17" s="6" customFormat="1" ht="44.25" customHeight="1" thickBot="1" x14ac:dyDescent="0.25">
      <c r="A18" s="23"/>
      <c r="B18" s="12"/>
      <c r="C18" s="42"/>
      <c r="D18" s="42"/>
      <c r="E18" s="42"/>
      <c r="F18" s="43"/>
      <c r="G18" s="40" t="s">
        <v>37</v>
      </c>
      <c r="H18" s="41"/>
      <c r="I18" s="13"/>
      <c r="J18" s="42"/>
      <c r="K18" s="42"/>
      <c r="L18" s="42"/>
      <c r="M18" s="43"/>
      <c r="N18" s="40" t="s">
        <v>37</v>
      </c>
      <c r="O18" s="41"/>
      <c r="Q18" s="14"/>
    </row>
    <row r="19" spans="1:17" s="6" customFormat="1" ht="15" customHeight="1" thickBot="1" x14ac:dyDescent="0.25">
      <c r="A19" s="24" t="s">
        <v>2</v>
      </c>
      <c r="B19" s="22" t="s">
        <v>3</v>
      </c>
      <c r="C19" s="15" t="s">
        <v>4</v>
      </c>
      <c r="D19" s="15" t="s">
        <v>5</v>
      </c>
      <c r="E19" s="15" t="s">
        <v>6</v>
      </c>
      <c r="F19" s="15" t="s">
        <v>42</v>
      </c>
      <c r="G19" s="30" t="s">
        <v>7</v>
      </c>
      <c r="H19" s="32" t="s">
        <v>8</v>
      </c>
      <c r="J19" s="15" t="s">
        <v>4</v>
      </c>
      <c r="K19" s="15" t="s">
        <v>5</v>
      </c>
      <c r="L19" s="15" t="s">
        <v>6</v>
      </c>
      <c r="M19" s="15" t="s">
        <v>42</v>
      </c>
      <c r="N19" s="36" t="s">
        <v>7</v>
      </c>
      <c r="O19" s="37" t="s">
        <v>9</v>
      </c>
    </row>
    <row r="20" spans="1:17" s="6" customFormat="1" ht="15" customHeight="1" x14ac:dyDescent="0.2">
      <c r="C20" s="16"/>
      <c r="D20" s="16"/>
      <c r="E20" s="27"/>
      <c r="F20" s="27"/>
      <c r="G20" s="31"/>
      <c r="H20" s="33"/>
      <c r="J20" s="16"/>
      <c r="K20" s="16"/>
      <c r="L20" s="27"/>
      <c r="M20" s="27"/>
      <c r="N20" s="31"/>
      <c r="O20" s="33"/>
    </row>
    <row r="21" spans="1:17" s="6" customFormat="1" ht="15" customHeight="1" x14ac:dyDescent="0.2">
      <c r="A21" s="6" t="s">
        <v>10</v>
      </c>
      <c r="B21" s="6" t="s">
        <v>11</v>
      </c>
      <c r="C21" s="17">
        <v>646927.41694470297</v>
      </c>
      <c r="D21" s="17">
        <v>659501.03143742797</v>
      </c>
      <c r="E21" s="28">
        <v>662955.96777881589</v>
      </c>
      <c r="F21" s="28">
        <v>664126.43949316221</v>
      </c>
      <c r="G21" s="38">
        <f>(F21/E21)-1</f>
        <v>1.7655346225600166E-3</v>
      </c>
      <c r="H21" s="34">
        <f>F21-E21</f>
        <v>1170.4717143463204</v>
      </c>
      <c r="J21" s="17">
        <v>66188216.609999985</v>
      </c>
      <c r="K21" s="17">
        <v>68130514.302394122</v>
      </c>
      <c r="L21" s="28">
        <v>77379955.87999998</v>
      </c>
      <c r="M21" s="28">
        <v>80834746.829999998</v>
      </c>
      <c r="N21" s="38">
        <f>(M21/L21)-1</f>
        <v>4.4647104159088347E-2</v>
      </c>
      <c r="O21" s="34">
        <f>M21-L21</f>
        <v>3454790.9500000179</v>
      </c>
    </row>
    <row r="22" spans="1:17" s="6" customFormat="1" ht="15" customHeight="1" x14ac:dyDescent="0.2">
      <c r="A22" s="6" t="s">
        <v>12</v>
      </c>
      <c r="B22" s="6" t="s">
        <v>11</v>
      </c>
      <c r="C22" s="17">
        <v>895124.67019758618</v>
      </c>
      <c r="D22" s="17">
        <v>899298.78205381602</v>
      </c>
      <c r="E22" s="28">
        <v>903767.75459413172</v>
      </c>
      <c r="F22" s="28">
        <v>911109.21613445482</v>
      </c>
      <c r="G22" s="38">
        <f t="shared" ref="G22:G37" si="0">(F22/E22)-1</f>
        <v>8.1231726878991939E-3</v>
      </c>
      <c r="H22" s="34">
        <f t="shared" ref="H22:H38" si="1">F22-E22</f>
        <v>7341.4615403231001</v>
      </c>
      <c r="J22" s="17">
        <v>121919236.79000002</v>
      </c>
      <c r="K22" s="17">
        <v>122034557.45481551</v>
      </c>
      <c r="L22" s="28">
        <v>132130195.35999998</v>
      </c>
      <c r="M22" s="28">
        <v>151034642.51000002</v>
      </c>
      <c r="N22" s="38">
        <f t="shared" ref="N22:N37" si="2">(M22/L22)-1</f>
        <v>0.14307439036545166</v>
      </c>
      <c r="O22" s="34">
        <f t="shared" ref="O22:O38" si="3">M22-L22</f>
        <v>18904447.150000036</v>
      </c>
    </row>
    <row r="23" spans="1:17" s="6" customFormat="1" ht="15" customHeight="1" x14ac:dyDescent="0.2">
      <c r="A23" s="6" t="s">
        <v>13</v>
      </c>
      <c r="B23" s="6" t="s">
        <v>11</v>
      </c>
      <c r="C23" s="17">
        <v>4374.5560289043378</v>
      </c>
      <c r="D23" s="17">
        <v>4468.3812258885691</v>
      </c>
      <c r="E23" s="28">
        <v>4677.1759605903844</v>
      </c>
      <c r="F23" s="28">
        <v>4243.6370392084773</v>
      </c>
      <c r="G23" s="38">
        <f t="shared" si="0"/>
        <v>-9.2692454813520175E-2</v>
      </c>
      <c r="H23" s="34">
        <f t="shared" si="1"/>
        <v>-433.53892138190713</v>
      </c>
      <c r="J23" s="17">
        <v>1295766.98</v>
      </c>
      <c r="K23" s="17">
        <v>1309950.3844670174</v>
      </c>
      <c r="L23" s="28">
        <v>1583867.7000000002</v>
      </c>
      <c r="M23" s="28">
        <v>1629529.6400000001</v>
      </c>
      <c r="N23" s="38">
        <f t="shared" si="2"/>
        <v>2.8829390232530061E-2</v>
      </c>
      <c r="O23" s="34">
        <f t="shared" si="3"/>
        <v>45661.939999999944</v>
      </c>
    </row>
    <row r="24" spans="1:17" s="6" customFormat="1" ht="15" customHeight="1" x14ac:dyDescent="0.2">
      <c r="A24" s="6" t="s">
        <v>14</v>
      </c>
      <c r="B24" s="6" t="s">
        <v>11</v>
      </c>
      <c r="C24" s="17">
        <v>8321.2885950295804</v>
      </c>
      <c r="D24" s="17">
        <v>8566.0495421856758</v>
      </c>
      <c r="E24" s="28">
        <v>8943.1324037854392</v>
      </c>
      <c r="F24" s="28">
        <v>9513.242169682484</v>
      </c>
      <c r="G24" s="38">
        <f t="shared" si="0"/>
        <v>6.3748331139068082E-2</v>
      </c>
      <c r="H24" s="34">
        <f t="shared" si="1"/>
        <v>570.10976589704478</v>
      </c>
      <c r="J24" s="17">
        <v>844234.60000000009</v>
      </c>
      <c r="K24" s="17">
        <v>878551.42491854541</v>
      </c>
      <c r="L24" s="28">
        <v>1099603.04</v>
      </c>
      <c r="M24" s="28">
        <v>1117669.53</v>
      </c>
      <c r="N24" s="38">
        <f t="shared" si="2"/>
        <v>1.643001096104646E-2</v>
      </c>
      <c r="O24" s="34">
        <f t="shared" si="3"/>
        <v>18066.489999999991</v>
      </c>
    </row>
    <row r="25" spans="1:17" s="6" customFormat="1" ht="15" customHeight="1" x14ac:dyDescent="0.2">
      <c r="A25" s="6" t="s">
        <v>15</v>
      </c>
      <c r="B25" s="6" t="s">
        <v>11</v>
      </c>
      <c r="C25" s="17">
        <v>98890.320207914599</v>
      </c>
      <c r="D25" s="17">
        <v>89398.028186572701</v>
      </c>
      <c r="E25" s="28">
        <v>68824.18665106516</v>
      </c>
      <c r="F25" s="28">
        <v>4859</v>
      </c>
      <c r="G25" s="38">
        <f t="shared" si="0"/>
        <v>-0.92939981950480777</v>
      </c>
      <c r="H25" s="34">
        <f t="shared" si="1"/>
        <v>-63965.18665106516</v>
      </c>
      <c r="J25" s="17">
        <v>3873245.61</v>
      </c>
      <c r="K25" s="17">
        <v>3432590.0911557199</v>
      </c>
      <c r="L25" s="28">
        <v>2066609.68</v>
      </c>
      <c r="M25" s="28">
        <v>-52327.860000000139</v>
      </c>
      <c r="N25" s="38">
        <f>(M25/L25)-1</f>
        <v>-1.0253206304540294</v>
      </c>
      <c r="O25" s="34">
        <f>M25-L25</f>
        <v>-2118937.54</v>
      </c>
    </row>
    <row r="26" spans="1:17" s="6" customFormat="1" ht="15" customHeight="1" x14ac:dyDescent="0.2">
      <c r="A26" s="6" t="s">
        <v>16</v>
      </c>
      <c r="B26" s="6" t="s">
        <v>11</v>
      </c>
      <c r="C26" s="17">
        <v>217313.55292011274</v>
      </c>
      <c r="D26" s="17">
        <v>263630.06449776707</v>
      </c>
      <c r="E26" s="28">
        <v>147363.99390281911</v>
      </c>
      <c r="F26" s="28">
        <v>8741</v>
      </c>
      <c r="G26" s="38">
        <f t="shared" si="0"/>
        <v>-0.94068428950314453</v>
      </c>
      <c r="H26" s="34">
        <f t="shared" si="1"/>
        <v>-138622.99390281911</v>
      </c>
      <c r="J26" s="17">
        <v>11015384.290000001</v>
      </c>
      <c r="K26" s="17">
        <v>13632309.921654601</v>
      </c>
      <c r="L26" s="28">
        <v>4948336.12</v>
      </c>
      <c r="M26" s="28">
        <v>-242161.5499999997</v>
      </c>
      <c r="N26" s="38">
        <f t="shared" si="2"/>
        <v>-1.048937975134963</v>
      </c>
      <c r="O26" s="34">
        <f t="shared" si="3"/>
        <v>-5190497.67</v>
      </c>
    </row>
    <row r="27" spans="1:17" s="6" customFormat="1" ht="15" customHeight="1" x14ac:dyDescent="0.2">
      <c r="A27" s="6" t="s">
        <v>17</v>
      </c>
      <c r="B27" s="6" t="s">
        <v>11</v>
      </c>
      <c r="C27" s="17">
        <v>19331.695103952035</v>
      </c>
      <c r="D27" s="17">
        <v>9540.7249532681981</v>
      </c>
      <c r="E27" s="28">
        <v>489</v>
      </c>
      <c r="F27" s="28">
        <v>25</v>
      </c>
      <c r="G27" s="38">
        <f t="shared" si="0"/>
        <v>-0.94887525562372188</v>
      </c>
      <c r="H27" s="34">
        <f t="shared" si="1"/>
        <v>-464</v>
      </c>
      <c r="J27" s="17">
        <v>128384.23000000001</v>
      </c>
      <c r="K27" s="17">
        <v>35096.11498657128</v>
      </c>
      <c r="L27" s="28">
        <v>6408.4799999999959</v>
      </c>
      <c r="M27" s="28">
        <v>-3740.2700000000041</v>
      </c>
      <c r="N27" s="38">
        <f t="shared" si="2"/>
        <v>-1.583643859386314</v>
      </c>
      <c r="O27" s="34">
        <f t="shared" si="3"/>
        <v>-10148.75</v>
      </c>
    </row>
    <row r="28" spans="1:17" s="6" customFormat="1" ht="15" customHeight="1" x14ac:dyDescent="0.2">
      <c r="A28" s="6" t="s">
        <v>18</v>
      </c>
      <c r="B28" s="6" t="s">
        <v>11</v>
      </c>
      <c r="C28" s="17">
        <v>11698.845848004614</v>
      </c>
      <c r="D28" s="28">
        <v>9275.3684027211639</v>
      </c>
      <c r="E28" s="28">
        <v>6536.1882197576333</v>
      </c>
      <c r="F28" s="28">
        <v>6894.1602787011307</v>
      </c>
      <c r="G28" s="38">
        <f t="shared" si="0"/>
        <v>5.4767709696825539E-2</v>
      </c>
      <c r="H28" s="34">
        <f t="shared" si="1"/>
        <v>357.97205894349736</v>
      </c>
      <c r="J28" s="17">
        <v>1398801.9999999998</v>
      </c>
      <c r="K28" s="17">
        <v>1037056.9200000002</v>
      </c>
      <c r="L28" s="28">
        <v>543892.17999999993</v>
      </c>
      <c r="M28" s="28">
        <v>727466.7</v>
      </c>
      <c r="N28" s="38">
        <f t="shared" si="2"/>
        <v>0.33752005774379779</v>
      </c>
      <c r="O28" s="34">
        <f t="shared" si="3"/>
        <v>183574.52000000002</v>
      </c>
    </row>
    <row r="29" spans="1:17" s="6" customFormat="1" ht="15" customHeight="1" x14ac:dyDescent="0.2">
      <c r="A29" s="6" t="s">
        <v>19</v>
      </c>
      <c r="B29" s="6" t="s">
        <v>11</v>
      </c>
      <c r="C29" s="17">
        <v>21934.868993261996</v>
      </c>
      <c r="D29" s="17">
        <v>17507.612559369321</v>
      </c>
      <c r="E29" s="28">
        <v>17501.43403737168</v>
      </c>
      <c r="F29" s="28">
        <v>10712.608862263245</v>
      </c>
      <c r="G29" s="38">
        <f t="shared" si="0"/>
        <v>-0.38790108059784811</v>
      </c>
      <c r="H29" s="34">
        <f t="shared" si="1"/>
        <v>-6788.8251751084354</v>
      </c>
      <c r="J29" s="17">
        <v>1519322.15</v>
      </c>
      <c r="K29" s="17">
        <v>1021629.28</v>
      </c>
      <c r="L29" s="28">
        <v>1036038.99</v>
      </c>
      <c r="M29" s="28">
        <v>265257.92</v>
      </c>
      <c r="N29" s="38">
        <f t="shared" si="2"/>
        <v>-0.74396917243433092</v>
      </c>
      <c r="O29" s="34">
        <f t="shared" si="3"/>
        <v>-770781.07000000007</v>
      </c>
    </row>
    <row r="30" spans="1:17" s="6" customFormat="1" ht="15" customHeight="1" x14ac:dyDescent="0.2">
      <c r="A30" s="6" t="s">
        <v>20</v>
      </c>
      <c r="B30" s="6" t="s">
        <v>21</v>
      </c>
      <c r="C30" s="17">
        <v>23879.860634404438</v>
      </c>
      <c r="D30" s="17">
        <v>23066.729093618018</v>
      </c>
      <c r="E30" s="28">
        <v>22032.405063291142</v>
      </c>
      <c r="F30" s="28">
        <v>21008.999999999996</v>
      </c>
      <c r="G30" s="38">
        <f t="shared" si="0"/>
        <v>-4.6449993105667442E-2</v>
      </c>
      <c r="H30" s="34">
        <f t="shared" si="1"/>
        <v>-1023.4050632911458</v>
      </c>
      <c r="J30" s="17">
        <v>6092656.8699999992</v>
      </c>
      <c r="K30" s="17">
        <v>5943682.5399999991</v>
      </c>
      <c r="L30" s="28">
        <v>5809618.2199999997</v>
      </c>
      <c r="M30" s="28">
        <v>5418284.8300000001</v>
      </c>
      <c r="N30" s="38">
        <f t="shared" si="2"/>
        <v>-6.7359570832521865E-2</v>
      </c>
      <c r="O30" s="34">
        <f t="shared" si="3"/>
        <v>-391333.38999999966</v>
      </c>
    </row>
    <row r="31" spans="1:17" s="6" customFormat="1" ht="15" customHeight="1" x14ac:dyDescent="0.2">
      <c r="A31" s="6" t="s">
        <v>22</v>
      </c>
      <c r="B31" s="6" t="s">
        <v>11</v>
      </c>
      <c r="C31" s="17">
        <v>686272.05959365924</v>
      </c>
      <c r="D31" s="17">
        <v>689763.28285041696</v>
      </c>
      <c r="E31" s="28">
        <v>691648.5884938339</v>
      </c>
      <c r="F31" s="28">
        <v>693039.98604423401</v>
      </c>
      <c r="G31" s="38">
        <f t="shared" si="0"/>
        <v>2.0117116893567655E-3</v>
      </c>
      <c r="H31" s="34">
        <f t="shared" si="1"/>
        <v>1391.3975504001137</v>
      </c>
      <c r="J31" s="17">
        <v>181104342.55000001</v>
      </c>
      <c r="K31" s="17">
        <v>184064377.28388408</v>
      </c>
      <c r="L31" s="28">
        <v>180082400.19</v>
      </c>
      <c r="M31" s="28">
        <v>188795527.36999997</v>
      </c>
      <c r="N31" s="38">
        <f t="shared" si="2"/>
        <v>4.8384112888361086E-2</v>
      </c>
      <c r="O31" s="34">
        <f t="shared" si="3"/>
        <v>8713127.1799999774</v>
      </c>
    </row>
    <row r="32" spans="1:17" s="6" customFormat="1" ht="15" customHeight="1" x14ac:dyDescent="0.2">
      <c r="A32" s="6" t="s">
        <v>23</v>
      </c>
      <c r="B32" s="6" t="s">
        <v>11</v>
      </c>
      <c r="C32" s="17">
        <v>4723</v>
      </c>
      <c r="D32" s="17">
        <v>4574</v>
      </c>
      <c r="E32" s="28">
        <v>4461</v>
      </c>
      <c r="F32" s="28">
        <v>6104</v>
      </c>
      <c r="G32" s="38">
        <f t="shared" si="0"/>
        <v>0.36830307106030036</v>
      </c>
      <c r="H32" s="34">
        <f t="shared" si="1"/>
        <v>1643</v>
      </c>
      <c r="J32" s="17">
        <v>856647</v>
      </c>
      <c r="K32" s="17">
        <v>819903</v>
      </c>
      <c r="L32" s="28">
        <v>793629</v>
      </c>
      <c r="M32" s="28">
        <v>849006</v>
      </c>
      <c r="N32" s="38">
        <f t="shared" si="2"/>
        <v>6.9776936074664508E-2</v>
      </c>
      <c r="O32" s="34">
        <f t="shared" si="3"/>
        <v>55377</v>
      </c>
    </row>
    <row r="33" spans="1:19" s="6" customFormat="1" ht="15" customHeight="1" x14ac:dyDescent="0.2">
      <c r="A33" s="6" t="s">
        <v>24</v>
      </c>
      <c r="B33" s="6" t="s">
        <v>11</v>
      </c>
      <c r="C33" s="17">
        <v>435201.23168467451</v>
      </c>
      <c r="D33" s="17">
        <v>435721.38685098046</v>
      </c>
      <c r="E33" s="28">
        <v>434221.80500366987</v>
      </c>
      <c r="F33" s="28">
        <v>434703.40821631078</v>
      </c>
      <c r="G33" s="38">
        <f t="shared" si="0"/>
        <v>1.1091179832316556E-3</v>
      </c>
      <c r="H33" s="34">
        <f t="shared" si="1"/>
        <v>481.60321264091181</v>
      </c>
      <c r="J33" s="17">
        <v>102680615.13</v>
      </c>
      <c r="K33" s="17">
        <v>103659132.73584329</v>
      </c>
      <c r="L33" s="28">
        <v>102638972.7</v>
      </c>
      <c r="M33" s="28">
        <v>106444648.62</v>
      </c>
      <c r="N33" s="38">
        <f t="shared" si="2"/>
        <v>3.7078273679954643E-2</v>
      </c>
      <c r="O33" s="34">
        <f t="shared" si="3"/>
        <v>3805675.9200000018</v>
      </c>
    </row>
    <row r="34" spans="1:19" s="6" customFormat="1" ht="15" customHeight="1" x14ac:dyDescent="0.2">
      <c r="A34" s="6" t="s">
        <v>38</v>
      </c>
      <c r="B34" s="6" t="s">
        <v>25</v>
      </c>
      <c r="C34" s="17">
        <v>42401.995850288651</v>
      </c>
      <c r="D34" s="17">
        <v>44155.117654011985</v>
      </c>
      <c r="E34" s="28">
        <v>47694.426383006357</v>
      </c>
      <c r="F34" s="28">
        <v>93733</v>
      </c>
      <c r="G34" s="38">
        <f t="shared" si="0"/>
        <v>0.96528204883489921</v>
      </c>
      <c r="H34" s="34">
        <f t="shared" si="1"/>
        <v>46038.573616993643</v>
      </c>
      <c r="J34" s="17">
        <v>20492542.949999999</v>
      </c>
      <c r="K34" s="17">
        <v>21999731.57</v>
      </c>
      <c r="L34" s="28">
        <v>25489628.339999996</v>
      </c>
      <c r="M34" s="28">
        <v>33297870.460000001</v>
      </c>
      <c r="N34" s="38">
        <f t="shared" si="2"/>
        <v>0.30633016754296105</v>
      </c>
      <c r="O34" s="34">
        <f t="shared" si="3"/>
        <v>7808242.1200000048</v>
      </c>
      <c r="Q34" s="18"/>
      <c r="R34" s="19"/>
      <c r="S34" s="20"/>
    </row>
    <row r="35" spans="1:19" s="6" customFormat="1" ht="15" customHeight="1" x14ac:dyDescent="0.2">
      <c r="A35" s="6" t="s">
        <v>39</v>
      </c>
      <c r="B35" s="6" t="s">
        <v>25</v>
      </c>
      <c r="C35" s="17">
        <v>28808.835210882586</v>
      </c>
      <c r="D35" s="17">
        <v>32117.342756459242</v>
      </c>
      <c r="E35" s="28">
        <v>39625.643924013544</v>
      </c>
      <c r="F35" s="28">
        <v>83328</v>
      </c>
      <c r="G35" s="38">
        <f t="shared" si="0"/>
        <v>1.1028806537450961</v>
      </c>
      <c r="H35" s="34">
        <f t="shared" si="1"/>
        <v>43702.356075986456</v>
      </c>
      <c r="J35" s="17">
        <v>14569324.32</v>
      </c>
      <c r="K35" s="17">
        <v>17358744.020000003</v>
      </c>
      <c r="L35" s="28">
        <v>23837423.379999995</v>
      </c>
      <c r="M35" s="28">
        <v>28624705.889999997</v>
      </c>
      <c r="N35" s="38">
        <f t="shared" si="2"/>
        <v>0.20083053582110777</v>
      </c>
      <c r="O35" s="34">
        <f t="shared" si="3"/>
        <v>4787282.5100000016</v>
      </c>
    </row>
    <row r="36" spans="1:19" s="6" customFormat="1" ht="15" customHeight="1" x14ac:dyDescent="0.2">
      <c r="A36" s="6" t="s">
        <v>40</v>
      </c>
      <c r="B36" s="6" t="s">
        <v>25</v>
      </c>
      <c r="C36" s="17">
        <v>18429.515028960333</v>
      </c>
      <c r="D36" s="17">
        <v>18109.301050672868</v>
      </c>
      <c r="E36" s="28">
        <v>21166.953554477321</v>
      </c>
      <c r="F36" s="28">
        <v>54329</v>
      </c>
      <c r="G36" s="38">
        <f t="shared" si="0"/>
        <v>1.5666896211669585</v>
      </c>
      <c r="H36" s="34">
        <f t="shared" si="1"/>
        <v>33162.046445522676</v>
      </c>
      <c r="J36" s="17">
        <v>9037352.910000002</v>
      </c>
      <c r="K36" s="17">
        <v>8952943.6799999997</v>
      </c>
      <c r="L36" s="28">
        <v>11126786.879999999</v>
      </c>
      <c r="M36" s="28">
        <v>14996812.000000002</v>
      </c>
      <c r="N36" s="38">
        <f t="shared" si="2"/>
        <v>0.34781156157095405</v>
      </c>
      <c r="O36" s="34">
        <f t="shared" si="3"/>
        <v>3870025.1200000029</v>
      </c>
    </row>
    <row r="37" spans="1:19" s="6" customFormat="1" ht="15" customHeight="1" x14ac:dyDescent="0.2">
      <c r="A37" s="6" t="s">
        <v>26</v>
      </c>
      <c r="B37" s="6" t="s">
        <v>25</v>
      </c>
      <c r="C37" s="17">
        <v>2567.0000000000005</v>
      </c>
      <c r="D37" s="17">
        <v>3414.0000000000005</v>
      </c>
      <c r="E37" s="28">
        <v>4008</v>
      </c>
      <c r="F37" s="28">
        <v>3973.0000000000009</v>
      </c>
      <c r="G37" s="38">
        <f t="shared" si="0"/>
        <v>-8.7325349301394795E-3</v>
      </c>
      <c r="H37" s="34">
        <f t="shared" si="1"/>
        <v>-34.999999999999091</v>
      </c>
      <c r="J37" s="17">
        <v>750051.26</v>
      </c>
      <c r="K37" s="17">
        <v>971464.12000000011</v>
      </c>
      <c r="L37" s="28">
        <v>1077918.8999999999</v>
      </c>
      <c r="M37" s="28">
        <v>1142906.96</v>
      </c>
      <c r="N37" s="38">
        <f t="shared" si="2"/>
        <v>6.0290305699250757E-2</v>
      </c>
      <c r="O37" s="34">
        <f t="shared" si="3"/>
        <v>64988.060000000056</v>
      </c>
    </row>
    <row r="38" spans="1:19" s="6" customFormat="1" ht="15" customHeight="1" thickBot="1" x14ac:dyDescent="0.25">
      <c r="A38" s="25" t="s">
        <v>27</v>
      </c>
      <c r="B38" s="25" t="s">
        <v>25</v>
      </c>
      <c r="C38" s="26">
        <v>2</v>
      </c>
      <c r="D38" s="26">
        <v>3</v>
      </c>
      <c r="E38" s="29">
        <v>0</v>
      </c>
      <c r="F38" s="29">
        <v>4</v>
      </c>
      <c r="G38" s="39">
        <v>1</v>
      </c>
      <c r="H38" s="35">
        <f t="shared" si="1"/>
        <v>4</v>
      </c>
      <c r="I38" s="25"/>
      <c r="J38" s="26">
        <v>14163.6</v>
      </c>
      <c r="K38" s="26">
        <v>28152.91</v>
      </c>
      <c r="L38" s="29">
        <v>0</v>
      </c>
      <c r="M38" s="29">
        <v>28329.9</v>
      </c>
      <c r="N38" s="39">
        <v>1</v>
      </c>
      <c r="O38" s="35">
        <f t="shared" si="3"/>
        <v>28329.9</v>
      </c>
    </row>
    <row r="39" spans="1:19" s="6" customFormat="1" x14ac:dyDescent="0.2">
      <c r="G39" s="9"/>
      <c r="H39" s="10"/>
      <c r="N39" s="11"/>
      <c r="O39" s="10"/>
    </row>
    <row r="40" spans="1:19" s="6" customFormat="1" x14ac:dyDescent="0.2">
      <c r="A40" s="14" t="s">
        <v>28</v>
      </c>
      <c r="G40" s="9"/>
      <c r="H40" s="10"/>
      <c r="N40" s="11"/>
      <c r="O40" s="10"/>
    </row>
    <row r="41" spans="1:19" s="6" customFormat="1" x14ac:dyDescent="0.2">
      <c r="A41" s="6" t="s">
        <v>29</v>
      </c>
      <c r="G41" s="9"/>
      <c r="H41" s="10"/>
      <c r="N41" s="11"/>
      <c r="O41" s="10"/>
    </row>
    <row r="42" spans="1:19" s="6" customFormat="1" x14ac:dyDescent="0.2">
      <c r="A42" s="6" t="s">
        <v>30</v>
      </c>
      <c r="G42" s="9"/>
      <c r="H42" s="10"/>
      <c r="N42" s="11"/>
      <c r="O42" s="10"/>
    </row>
    <row r="43" spans="1:19" s="6" customFormat="1" x14ac:dyDescent="0.2">
      <c r="A43" s="6" t="s">
        <v>31</v>
      </c>
      <c r="G43" s="9"/>
      <c r="H43" s="10"/>
      <c r="N43" s="11"/>
      <c r="O43" s="10"/>
    </row>
    <row r="44" spans="1:19" s="6" customFormat="1" x14ac:dyDescent="0.2">
      <c r="A44" s="6" t="s">
        <v>32</v>
      </c>
      <c r="G44" s="9"/>
      <c r="H44" s="10"/>
      <c r="N44" s="11"/>
      <c r="O44" s="10"/>
    </row>
    <row r="45" spans="1:19" s="6" customFormat="1" x14ac:dyDescent="0.2">
      <c r="G45" s="9"/>
      <c r="H45" s="10"/>
      <c r="N45" s="11"/>
      <c r="O45" s="10"/>
    </row>
    <row r="46" spans="1:19" s="6" customFormat="1" x14ac:dyDescent="0.2">
      <c r="A46" s="6" t="s">
        <v>33</v>
      </c>
      <c r="G46" s="9"/>
      <c r="H46" s="10"/>
      <c r="N46" s="11"/>
      <c r="O46" s="10"/>
    </row>
    <row r="47" spans="1:19" s="6" customFormat="1" x14ac:dyDescent="0.2">
      <c r="A47" s="6" t="s">
        <v>41</v>
      </c>
      <c r="G47" s="9"/>
      <c r="H47" s="10"/>
      <c r="N47" s="11"/>
      <c r="O47" s="10"/>
    </row>
    <row r="48" spans="1:19" s="6" customFormat="1" x14ac:dyDescent="0.2">
      <c r="G48" s="9"/>
      <c r="H48" s="10"/>
      <c r="N48" s="11"/>
      <c r="O48" s="10"/>
    </row>
    <row r="49" spans="1:15" s="6" customFormat="1" x14ac:dyDescent="0.2">
      <c r="G49" s="9"/>
      <c r="H49" s="10"/>
      <c r="N49" s="11"/>
      <c r="O49" s="10"/>
    </row>
    <row r="51" spans="1:15" ht="15.75" x14ac:dyDescent="0.25">
      <c r="A51" s="21"/>
    </row>
    <row r="55" spans="1:15" x14ac:dyDescent="0.2">
      <c r="A55" s="1" t="s">
        <v>36</v>
      </c>
    </row>
    <row r="56" spans="1:15" x14ac:dyDescent="0.2">
      <c r="A56" s="1" t="s">
        <v>34</v>
      </c>
    </row>
    <row r="57" spans="1:15" ht="38.25" x14ac:dyDescent="0.2">
      <c r="A57" s="44" t="s">
        <v>43</v>
      </c>
    </row>
    <row r="58" spans="1:15" x14ac:dyDescent="0.2">
      <c r="A58" s="1" t="s">
        <v>35</v>
      </c>
    </row>
  </sheetData>
  <sheetProtection selectLockedCells="1"/>
  <mergeCells count="4">
    <mergeCell ref="N18:O18"/>
    <mergeCell ref="G18:H18"/>
    <mergeCell ref="C18:F18"/>
    <mergeCell ref="J18:M18"/>
  </mergeCells>
  <phoneticPr fontId="5" type="noConversion"/>
  <pageMargins left="0.55118110236220474" right="0" top="0.31496062992125984" bottom="0.39370078740157483" header="0.19685039370078741" footer="0.23622047244094491"/>
  <pageSetup paperSize="8" scale="96" orientation="landscape" r:id="rId1"/>
  <headerFooter alignWithMargins="0">
    <oddFooter>&amp;LDepartment of Health and Human Services Concessions&amp;R&amp;G&amp;C&amp;1#&amp;"Arial Black"&amp;10&amp;K000000OFFICIAL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D179483B3A4E458E2DA955233B6DD4" ma:contentTypeVersion="8" ma:contentTypeDescription="Create a new document." ma:contentTypeScope="" ma:versionID="cc002af8208591697c185224e0ce282d">
  <xsd:schema xmlns:xsd="http://www.w3.org/2001/XMLSchema" xmlns:xs="http://www.w3.org/2001/XMLSchema" xmlns:p="http://schemas.microsoft.com/office/2006/metadata/properties" xmlns:ns2="31b2e4f9-c376-4e2f-bd2e-796d1bcd5746" xmlns:ns3="7ee2ad8a-2b33-419f-875c-ac0e4cfc6b7f" targetNamespace="http://schemas.microsoft.com/office/2006/metadata/properties" ma:root="true" ma:fieldsID="e0222581478744f7b56d1c6683a9a0c0" ns2:_="" ns3:_="">
    <xsd:import namespace="31b2e4f9-c376-4e2f-bd2e-796d1bcd5746"/>
    <xsd:import namespace="7ee2ad8a-2b33-419f-875c-ac0e4cfc6b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b2e4f9-c376-4e2f-bd2e-796d1bcd5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e2ad8a-2b33-419f-875c-ac0e4cfc6b7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014AD1-4C1F-4492-9A6E-88759F5A84C7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7ee2ad8a-2b33-419f-875c-ac0e4cfc6b7f"/>
    <ds:schemaRef ds:uri="31b2e4f9-c376-4e2f-bd2e-796d1bcd5746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DB1BDE0-31FB-4C44-AC22-4C98816A35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b2e4f9-c376-4e2f-bd2e-796d1bcd5746"/>
    <ds:schemaRef ds:uri="7ee2ad8a-2b33-419f-875c-ac0e4cfc6b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DE2DFF-B2AF-47C3-BC9A-9AB5395C10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DFFH concessions summary data 2023-24</dc:title>
  <dc:subject>DFFH concessions summary data 2023-24</dc:subject>
  <dc:creator/>
  <cp:keywords>concessions, data, report, energy, water, council</cp:keywords>
  <dc:description/>
  <cp:lastModifiedBy/>
  <cp:revision/>
  <dcterms:created xsi:type="dcterms:W3CDTF">2022-12-02T03:50:05Z</dcterms:created>
  <dcterms:modified xsi:type="dcterms:W3CDTF">2026-06-16T04:41:43Z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e64453-338c-4f93-8a4d-0039a0a41f2a_Enabled">
    <vt:lpwstr>true</vt:lpwstr>
  </property>
  <property fmtid="{D5CDD505-2E9C-101B-9397-08002B2CF9AE}" pid="3" name="MSIP_Label_43e64453-338c-4f93-8a4d-0039a0a41f2a_SetDate">
    <vt:lpwstr>2022-12-02T03:50:51Z</vt:lpwstr>
  </property>
  <property fmtid="{D5CDD505-2E9C-101B-9397-08002B2CF9AE}" pid="4" name="MSIP_Label_43e64453-338c-4f93-8a4d-0039a0a41f2a_Method">
    <vt:lpwstr>Privileged</vt:lpwstr>
  </property>
  <property fmtid="{D5CDD505-2E9C-101B-9397-08002B2CF9AE}" pid="5" name="MSIP_Label_43e64453-338c-4f93-8a4d-0039a0a41f2a_Name">
    <vt:lpwstr>43e64453-338c-4f93-8a4d-0039a0a41f2a</vt:lpwstr>
  </property>
  <property fmtid="{D5CDD505-2E9C-101B-9397-08002B2CF9AE}" pid="6" name="MSIP_Label_43e64453-338c-4f93-8a4d-0039a0a41f2a_SiteId">
    <vt:lpwstr>c0e0601f-0fac-449c-9c88-a104c4eb9f28</vt:lpwstr>
  </property>
  <property fmtid="{D5CDD505-2E9C-101B-9397-08002B2CF9AE}" pid="7" name="MSIP_Label_43e64453-338c-4f93-8a4d-0039a0a41f2a_ActionId">
    <vt:lpwstr>2619aee4-c07f-47db-a9a3-1b35725b4f1d</vt:lpwstr>
  </property>
  <property fmtid="{D5CDD505-2E9C-101B-9397-08002B2CF9AE}" pid="8" name="MSIP_Label_43e64453-338c-4f93-8a4d-0039a0a41f2a_ContentBits">
    <vt:lpwstr>2</vt:lpwstr>
  </property>
  <property fmtid="{D5CDD505-2E9C-101B-9397-08002B2CF9AE}" pid="9" name="ContentTypeId">
    <vt:lpwstr>0x01010026D179483B3A4E458E2DA955233B6DD4</vt:lpwstr>
  </property>
</Properties>
</file>