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filterPrivacy="1" defaultThemeVersion="124226"/>
  <xr:revisionPtr revIDLastSave="0" documentId="13_ncr:1_{BB091C9E-349D-4B76-BF10-68A5DD8A8A71}" xr6:coauthVersionLast="47" xr6:coauthVersionMax="47" xr10:uidLastSave="{00000000-0000-0000-0000-000000000000}"/>
  <bookViews>
    <workbookView xWindow="2730" yWindow="2730" windowWidth="21600" windowHeight="11385" tabRatio="398" xr2:uid="{00000000-000D-0000-FFFF-FFFF00000000}"/>
  </bookViews>
  <sheets>
    <sheet name="Annual dat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2" i="1" l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H39" i="1" l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N29" i="1"/>
  <c r="O29" i="1"/>
  <c r="N30" i="1"/>
  <c r="O30" i="1"/>
  <c r="O39" i="1" l="1"/>
  <c r="O37" i="1"/>
  <c r="O33" i="1"/>
  <c r="O32" i="1"/>
  <c r="O34" i="1"/>
  <c r="O31" i="1"/>
  <c r="O22" i="1"/>
  <c r="O26" i="1"/>
  <c r="O28" i="1"/>
  <c r="O27" i="1"/>
  <c r="O25" i="1"/>
  <c r="O24" i="1"/>
  <c r="O23" i="1"/>
  <c r="O38" i="1"/>
  <c r="O36" i="1"/>
  <c r="O35" i="1"/>
  <c r="N39" i="1"/>
  <c r="N37" i="1"/>
  <c r="N33" i="1"/>
  <c r="N32" i="1"/>
  <c r="N34" i="1"/>
  <c r="N31" i="1"/>
  <c r="N22" i="1"/>
  <c r="N26" i="1"/>
  <c r="N28" i="1"/>
  <c r="N27" i="1"/>
  <c r="N25" i="1"/>
  <c r="N24" i="1"/>
  <c r="N23" i="1"/>
  <c r="N38" i="1"/>
  <c r="N36" i="1"/>
  <c r="N35" i="1"/>
</calcChain>
</file>

<file path=xl/sharedStrings.xml><?xml version="1.0" encoding="utf-8"?>
<sst xmlns="http://schemas.openxmlformats.org/spreadsheetml/2006/main" count="65" uniqueCount="44">
  <si>
    <t>Municipal Rates</t>
  </si>
  <si>
    <t>Water &amp; Sewerage</t>
  </si>
  <si>
    <t>Non-Mains Water</t>
  </si>
  <si>
    <t>URGS - Gas</t>
  </si>
  <si>
    <t>URGS - Electricity</t>
  </si>
  <si>
    <t>URGS - Water</t>
  </si>
  <si>
    <t>Var $</t>
  </si>
  <si>
    <t>Var %</t>
  </si>
  <si>
    <t>Var #</t>
  </si>
  <si>
    <t>Concessions</t>
  </si>
  <si>
    <t>Output</t>
  </si>
  <si>
    <t>Grants</t>
  </si>
  <si>
    <t>Households</t>
  </si>
  <si>
    <t>Rebates</t>
  </si>
  <si>
    <t>Non-Mains Utility Relief</t>
  </si>
  <si>
    <t>Energy - mains gas - WGC</t>
  </si>
  <si>
    <t>Energy - mains electricity - AEC</t>
  </si>
  <si>
    <t>NMEC - Non-Mains Energy Concession</t>
  </si>
  <si>
    <t>URGS - Utility Relief Grant Scheme</t>
  </si>
  <si>
    <t>AEC - Annual Electricity Concession</t>
  </si>
  <si>
    <t>WGC - Winter Gas Concession</t>
  </si>
  <si>
    <t>NMEC</t>
  </si>
  <si>
    <t>Energy - mains electricity - Life Support</t>
  </si>
  <si>
    <t>Energy - mains electricity - Medical Cooling</t>
  </si>
  <si>
    <t>Energy - mains electricity - Service to Property</t>
  </si>
  <si>
    <t>Energy - mains electricity - Transfer Fee</t>
  </si>
  <si>
    <t>Abbreviations</t>
  </si>
  <si>
    <t>Authorised and published by the Victorian Government, 1 Treasury Place, Melbourne</t>
  </si>
  <si>
    <t xml:space="preserve">Energy - mains electricity - Excess Electricity </t>
  </si>
  <si>
    <t>Energy - mains gas - Excess Gas</t>
  </si>
  <si>
    <t>Sewerage Connection Scheme - Hardship Relief Grant</t>
  </si>
  <si>
    <t>FY18-19</t>
  </si>
  <si>
    <t>FY19-20</t>
  </si>
  <si>
    <t>FY20-21</t>
  </si>
  <si>
    <t>The Department of Families, Fairness and Housing manages concessions for energy, water and municipal rates and utility relief grants.</t>
  </si>
  <si>
    <t>Energy - mains electricity - Controlled Load</t>
  </si>
  <si>
    <t xml:space="preserve">                            For more information contact the Concession Information Line on 1800 658 521 or visit https://services.dffh.vic.gov.au/concessions-and-benefits</t>
  </si>
  <si>
    <t>To receive this publication in an acessible format phone1800 658 521, using the National Relay Services 13 3677 if required, or email concessions@health.vic.gov.au</t>
  </si>
  <si>
    <t>Available at https://www.dhhs.vic.gov.au/state-concessions-and-hardship-programs-annual-reports</t>
  </si>
  <si>
    <t>This table summarises the number of concessions, rebates or grants, and expenditure in each program for the last four financial years.</t>
  </si>
  <si>
    <t>FY21-22</t>
  </si>
  <si>
    <t>Increase (decrease) on concessions FY21-22 vs FY20-21</t>
  </si>
  <si>
    <t xml:space="preserve">© State of Victoria, Department of Families, Fairness and Housing. November 2022
</t>
  </si>
  <si>
    <t>(Until 1 February 2021, these programs were operated by the Department of Health and Human Services.)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</si>
</sst>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_-;\-* #,##0_-;_-* &quot;-&quot;??_-;_-@_-"/>
    <numFmt numFmtId="165" formatCode="#,##0;[Red]\(\-#,##0\)"/>
    <numFmt numFmtId="166" formatCode="0.00%;[Red]\-0.00%"/>
    <numFmt numFmtId="167" formatCode="&quot;$&quot;#,##0\ ;\(&quot;$&quot;#,##0\)"/>
    <numFmt numFmtId="168" formatCode="&quot;$&quot;#,##0.00\ ;\(&quot;$&quot;#,##0.00\)"/>
    <numFmt numFmtId="169" formatCode="_(* #,##0.00_);_(* \(#,##0.00\);_(* &quot;-&quot;??_);_(@_)"/>
  </numFmts>
  <fonts count="3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0"/>
      <name val="Arial Narrow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24"/>
      <name val="Arial"/>
      <family val="2"/>
    </font>
    <font>
      <b/>
      <sz val="18"/>
      <color indexed="24"/>
      <name val="Arial"/>
      <family val="2"/>
    </font>
    <font>
      <b/>
      <sz val="12"/>
      <color indexed="24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4"/>
      <name val="Arial"/>
      <family val="2"/>
    </font>
    <font>
      <sz val="12"/>
      <name val="Arial"/>
      <family val="2"/>
    </font>
    <font>
      <b/>
      <u/>
      <sz val="10"/>
      <name val="Arial"/>
      <family val="2"/>
    </font>
    <font>
      <b/>
      <sz val="10"/>
      <color indexed="9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sz val="12"/>
      <name val="Arial"/>
      <family val="2"/>
    </font>
    <font>
      <b/>
      <sz val="10"/>
      <name val="Arial Narrow"/>
      <family val="2"/>
    </font>
  </fonts>
  <fills count="36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60">
    <xf numFmtId="0" fontId="0" fillId="0" borderId="0">
      <alignment vertical="top"/>
    </xf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8" fillId="0" borderId="13" applyNumberFormat="0" applyFill="0" applyAlignment="0" applyProtection="0"/>
    <xf numFmtId="0" fontId="9" fillId="0" borderId="14" applyNumberFormat="0" applyFill="0" applyAlignment="0" applyProtection="0"/>
    <xf numFmtId="0" fontId="10" fillId="0" borderId="15" applyNumberFormat="0" applyFill="0" applyAlignment="0" applyProtection="0"/>
    <xf numFmtId="0" fontId="10" fillId="0" borderId="0" applyNumberFormat="0" applyFill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13" fillId="7" borderId="0" applyNumberFormat="0" applyBorder="0" applyAlignment="0" applyProtection="0"/>
    <xf numFmtId="0" fontId="14" fillId="8" borderId="16" applyNumberFormat="0" applyAlignment="0" applyProtection="0"/>
    <xf numFmtId="0" fontId="15" fillId="9" borderId="17" applyNumberFormat="0" applyAlignment="0" applyProtection="0"/>
    <xf numFmtId="0" fontId="16" fillId="9" borderId="16" applyNumberFormat="0" applyAlignment="0" applyProtection="0"/>
    <xf numFmtId="0" fontId="17" fillId="0" borderId="18" applyNumberFormat="0" applyFill="0" applyAlignment="0" applyProtection="0"/>
    <xf numFmtId="0" fontId="18" fillId="10" borderId="19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21" applyNumberFormat="0" applyFill="0" applyAlignment="0" applyProtection="0"/>
    <xf numFmtId="0" fontId="22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22" fillId="35" borderId="0" applyNumberFormat="0" applyBorder="0" applyAlignment="0" applyProtection="0"/>
    <xf numFmtId="0" fontId="4" fillId="0" borderId="0">
      <alignment vertical="top"/>
    </xf>
    <xf numFmtId="44" fontId="4" fillId="0" borderId="0" applyFont="0" applyFill="0" applyBorder="0" applyAlignment="0" applyProtection="0"/>
    <xf numFmtId="0" fontId="4" fillId="0" borderId="0">
      <alignment wrapText="1"/>
    </xf>
    <xf numFmtId="0" fontId="3" fillId="0" borderId="0"/>
    <xf numFmtId="0" fontId="4" fillId="0" borderId="0"/>
    <xf numFmtId="0" fontId="23" fillId="0" borderId="0">
      <alignment vertical="top"/>
    </xf>
    <xf numFmtId="4" fontId="23" fillId="0" borderId="0" applyFont="0" applyFill="0" applyBorder="0" applyAlignment="0" applyProtection="0"/>
    <xf numFmtId="3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2" fontId="23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10" fontId="23" fillId="0" borderId="0" applyFont="0" applyFill="0" applyBorder="0" applyAlignment="0" applyProtection="0"/>
    <xf numFmtId="0" fontId="23" fillId="0" borderId="22" applyNumberFormat="0" applyFont="0" applyFill="0" applyAlignment="0" applyProtection="0"/>
    <xf numFmtId="0" fontId="3" fillId="0" borderId="0"/>
    <xf numFmtId="0" fontId="8" fillId="0" borderId="13" applyNumberFormat="0" applyFill="0" applyAlignment="0" applyProtection="0"/>
    <xf numFmtId="0" fontId="9" fillId="0" borderId="14" applyNumberFormat="0" applyFill="0" applyAlignment="0" applyProtection="0"/>
    <xf numFmtId="0" fontId="3" fillId="11" borderId="20" applyNumberFormat="0" applyFont="0" applyAlignment="0" applyProtection="0"/>
    <xf numFmtId="0" fontId="21" fillId="0" borderId="21" applyNumberFormat="0" applyFill="0" applyAlignment="0" applyProtection="0"/>
    <xf numFmtId="0" fontId="3" fillId="0" borderId="0"/>
    <xf numFmtId="0" fontId="3" fillId="11" borderId="20" applyNumberFormat="0" applyFont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44" fontId="26" fillId="0" borderId="0" applyFont="0" applyFill="0" applyBorder="0" applyAlignment="0" applyProtection="0"/>
    <xf numFmtId="0" fontId="2" fillId="0" borderId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11" borderId="20" applyNumberFormat="0" applyFont="0" applyAlignment="0" applyProtection="0"/>
    <xf numFmtId="0" fontId="2" fillId="0" borderId="0"/>
    <xf numFmtId="0" fontId="2" fillId="11" borderId="20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11" borderId="20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4" fillId="0" borderId="0">
      <alignment vertical="top"/>
    </xf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169" fontId="4" fillId="0" borderId="0" applyFont="0" applyFill="0" applyBorder="0" applyAlignment="0" applyProtection="0"/>
    <xf numFmtId="0" fontId="4" fillId="0" borderId="0">
      <alignment wrapText="1"/>
    </xf>
    <xf numFmtId="0" fontId="2" fillId="0" borderId="0"/>
    <xf numFmtId="43" fontId="2" fillId="0" borderId="0" applyFont="0" applyFill="0" applyBorder="0" applyAlignment="0" applyProtection="0"/>
    <xf numFmtId="0" fontId="2" fillId="0" borderId="0">
      <alignment vertical="top"/>
    </xf>
    <xf numFmtId="43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4" fillId="0" borderId="0">
      <alignment wrapText="1"/>
    </xf>
    <xf numFmtId="0" fontId="2" fillId="0" borderId="0"/>
    <xf numFmtId="0" fontId="2" fillId="11" borderId="20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11" borderId="20" applyNumberFormat="0" applyFont="0" applyAlignment="0" applyProtection="0"/>
  </cellStyleXfs>
  <cellXfs count="47">
    <xf numFmtId="0" fontId="0" fillId="0" borderId="0" xfId="0" applyAlignment="1"/>
    <xf numFmtId="0" fontId="6" fillId="0" borderId="0" xfId="0" applyFont="1" applyFill="1" applyBorder="1" applyAlignment="1"/>
    <xf numFmtId="0" fontId="6" fillId="0" borderId="0" xfId="0" applyFont="1" applyFill="1" applyAlignment="1"/>
    <xf numFmtId="0" fontId="6" fillId="0" borderId="0" xfId="0" applyFont="1" applyFill="1" applyAlignment="1">
      <alignment horizontal="right"/>
    </xf>
    <xf numFmtId="165" fontId="6" fillId="0" borderId="0" xfId="0" applyNumberFormat="1" applyFont="1" applyFill="1" applyAlignment="1">
      <alignment horizontal="right"/>
    </xf>
    <xf numFmtId="9" fontId="6" fillId="0" borderId="0" xfId="2" applyFont="1" applyFill="1" applyAlignment="1">
      <alignment horizontal="right"/>
    </xf>
    <xf numFmtId="0" fontId="28" fillId="0" borderId="0" xfId="0" applyFont="1" applyAlignment="1">
      <alignment horizontal="left" vertical="center"/>
    </xf>
    <xf numFmtId="0" fontId="4" fillId="0" borderId="0" xfId="0" applyFont="1" applyFill="1" applyBorder="1" applyAlignment="1"/>
    <xf numFmtId="0" fontId="29" fillId="0" borderId="0" xfId="0" applyFont="1" applyFill="1" applyAlignment="1"/>
    <xf numFmtId="0" fontId="4" fillId="0" borderId="0" xfId="0" applyFont="1" applyFill="1" applyAlignment="1"/>
    <xf numFmtId="0" fontId="30" fillId="0" borderId="0" xfId="0" applyFont="1" applyFill="1" applyAlignment="1"/>
    <xf numFmtId="9" fontId="4" fillId="0" borderId="0" xfId="2" applyFont="1" applyFill="1" applyAlignment="1">
      <alignment horizontal="right"/>
    </xf>
    <xf numFmtId="165" fontId="4" fillId="0" borderId="0" xfId="0" applyNumberFormat="1" applyFont="1" applyFill="1" applyAlignment="1">
      <alignment horizontal="right"/>
    </xf>
    <xf numFmtId="0" fontId="4" fillId="0" borderId="0" xfId="0" applyFont="1" applyFill="1" applyAlignment="1">
      <alignment horizontal="right"/>
    </xf>
    <xf numFmtId="0" fontId="4" fillId="2" borderId="7" xfId="0" applyFont="1" applyFill="1" applyBorder="1" applyAlignment="1"/>
    <xf numFmtId="0" fontId="4" fillId="0" borderId="7" xfId="0" applyFont="1" applyFill="1" applyBorder="1" applyAlignment="1"/>
    <xf numFmtId="0" fontId="32" fillId="0" borderId="0" xfId="0" applyFont="1" applyFill="1" applyAlignment="1"/>
    <xf numFmtId="0" fontId="33" fillId="3" borderId="1" xfId="0" applyFont="1" applyFill="1" applyBorder="1" applyAlignment="1">
      <alignment horizontal="center"/>
    </xf>
    <xf numFmtId="9" fontId="33" fillId="4" borderId="9" xfId="2" applyFont="1" applyFill="1" applyBorder="1" applyAlignment="1">
      <alignment horizontal="center"/>
    </xf>
    <xf numFmtId="165" fontId="33" fillId="4" borderId="9" xfId="0" applyNumberFormat="1" applyFont="1" applyFill="1" applyBorder="1" applyAlignment="1">
      <alignment horizontal="center"/>
    </xf>
    <xf numFmtId="165" fontId="33" fillId="4" borderId="5" xfId="0" applyNumberFormat="1" applyFont="1" applyFill="1" applyBorder="1" applyAlignment="1">
      <alignment horizontal="center"/>
    </xf>
    <xf numFmtId="15" fontId="4" fillId="0" borderId="4" xfId="0" quotePrefix="1" applyNumberFormat="1" applyFont="1" applyFill="1" applyBorder="1" applyAlignment="1"/>
    <xf numFmtId="9" fontId="4" fillId="4" borderId="3" xfId="2" applyFont="1" applyFill="1" applyBorder="1" applyAlignment="1">
      <alignment horizontal="right"/>
    </xf>
    <xf numFmtId="165" fontId="4" fillId="4" borderId="3" xfId="0" applyNumberFormat="1" applyFont="1" applyFill="1" applyBorder="1" applyAlignment="1">
      <alignment horizontal="right"/>
    </xf>
    <xf numFmtId="9" fontId="4" fillId="4" borderId="11" xfId="2" applyFont="1" applyFill="1" applyBorder="1" applyAlignment="1">
      <alignment horizontal="right"/>
    </xf>
    <xf numFmtId="165" fontId="4" fillId="4" borderId="10" xfId="0" applyNumberFormat="1" applyFont="1" applyFill="1" applyBorder="1" applyAlignment="1">
      <alignment horizontal="right"/>
    </xf>
    <xf numFmtId="164" fontId="4" fillId="0" borderId="4" xfId="1" applyNumberFormat="1" applyFont="1" applyFill="1" applyBorder="1"/>
    <xf numFmtId="166" fontId="4" fillId="4" borderId="3" xfId="2" applyNumberFormat="1" applyFont="1" applyFill="1" applyBorder="1" applyAlignment="1">
      <alignment horizontal="right"/>
    </xf>
    <xf numFmtId="164" fontId="4" fillId="0" borderId="4" xfId="1" applyNumberFormat="1" applyFont="1" applyFill="1" applyBorder="1" applyAlignment="1">
      <alignment horizontal="right"/>
    </xf>
    <xf numFmtId="165" fontId="4" fillId="4" borderId="6" xfId="0" applyNumberFormat="1" applyFont="1" applyFill="1" applyBorder="1" applyAlignment="1">
      <alignment horizontal="right"/>
    </xf>
    <xf numFmtId="44" fontId="4" fillId="0" borderId="0" xfId="78" applyFont="1" applyFill="1" applyAlignment="1"/>
    <xf numFmtId="44" fontId="4" fillId="0" borderId="0" xfId="0" applyNumberFormat="1" applyFont="1" applyFill="1" applyAlignment="1"/>
    <xf numFmtId="43" fontId="4" fillId="0" borderId="0" xfId="1" applyFont="1" applyFill="1" applyAlignment="1"/>
    <xf numFmtId="0" fontId="34" fillId="0" borderId="0" xfId="0" applyFont="1" applyFill="1" applyBorder="1" applyAlignment="1" applyProtection="1">
      <protection locked="0"/>
    </xf>
    <xf numFmtId="0" fontId="31" fillId="2" borderId="5" xfId="0" applyFont="1" applyFill="1" applyBorder="1" applyAlignment="1">
      <alignment horizontal="center"/>
    </xf>
    <xf numFmtId="0" fontId="4" fillId="2" borderId="2" xfId="0" applyFont="1" applyFill="1" applyBorder="1" applyAlignment="1"/>
    <xf numFmtId="0" fontId="31" fillId="2" borderId="1" xfId="0" applyFont="1" applyFill="1" applyBorder="1" applyAlignment="1">
      <alignment horizontal="center"/>
    </xf>
    <xf numFmtId="0" fontId="4" fillId="0" borderId="24" xfId="0" applyFont="1" applyFill="1" applyBorder="1" applyAlignment="1"/>
    <xf numFmtId="164" fontId="4" fillId="0" borderId="25" xfId="1" applyNumberFormat="1" applyFont="1" applyFill="1" applyBorder="1"/>
    <xf numFmtId="166" fontId="4" fillId="4" borderId="26" xfId="2" applyNumberFormat="1" applyFont="1" applyFill="1" applyBorder="1" applyAlignment="1">
      <alignment horizontal="right"/>
    </xf>
    <xf numFmtId="165" fontId="4" fillId="4" borderId="26" xfId="0" applyNumberFormat="1" applyFont="1" applyFill="1" applyBorder="1" applyAlignment="1">
      <alignment horizontal="right"/>
    </xf>
    <xf numFmtId="164" fontId="4" fillId="0" borderId="25" xfId="1" applyNumberFormat="1" applyFont="1" applyFill="1" applyBorder="1" applyAlignment="1">
      <alignment horizontal="right"/>
    </xf>
    <xf numFmtId="165" fontId="4" fillId="4" borderId="23" xfId="0" applyNumberFormat="1" applyFont="1" applyFill="1" applyBorder="1" applyAlignment="1">
      <alignment horizontal="right"/>
    </xf>
    <xf numFmtId="165" fontId="35" fillId="3" borderId="12" xfId="0" applyNumberFormat="1" applyFont="1" applyFill="1" applyBorder="1" applyAlignment="1">
      <alignment horizontal="center" wrapText="1"/>
    </xf>
    <xf numFmtId="165" fontId="35" fillId="3" borderId="11" xfId="0" applyNumberFormat="1" applyFont="1" applyFill="1" applyBorder="1" applyAlignment="1">
      <alignment horizontal="center" wrapText="1"/>
    </xf>
    <xf numFmtId="0" fontId="31" fillId="2" borderId="8" xfId="0" applyFont="1" applyFill="1" applyBorder="1" applyAlignment="1">
      <alignment horizontal="center"/>
    </xf>
    <xf numFmtId="0" fontId="31" fillId="2" borderId="9" xfId="0" applyFont="1" applyFill="1" applyBorder="1" applyAlignment="1">
      <alignment horizontal="center"/>
    </xf>
  </cellXfs>
  <cellStyles count="160">
    <cellStyle name="20% - Accent1" xfId="20" builtinId="30" customBuiltin="1"/>
    <cellStyle name="20% - Accent1 2" xfId="66" xr:uid="{00000000-0005-0000-0000-000001000000}"/>
    <cellStyle name="20% - Accent1 2 2" xfId="96" xr:uid="{00000000-0005-0000-0000-000002000000}"/>
    <cellStyle name="20% - Accent1 3" xfId="110" xr:uid="{00000000-0005-0000-0000-000003000000}"/>
    <cellStyle name="20% - Accent1 4" xfId="134" xr:uid="{00000000-0005-0000-0000-000004000000}"/>
    <cellStyle name="20% - Accent1 5" xfId="80" xr:uid="{00000000-0005-0000-0000-000005000000}"/>
    <cellStyle name="20% - Accent1 6" xfId="146" xr:uid="{00000000-0005-0000-0000-000006000000}"/>
    <cellStyle name="20% - Accent2" xfId="24" builtinId="34" customBuiltin="1"/>
    <cellStyle name="20% - Accent2 2" xfId="68" xr:uid="{00000000-0005-0000-0000-000008000000}"/>
    <cellStyle name="20% - Accent2 2 2" xfId="98" xr:uid="{00000000-0005-0000-0000-000009000000}"/>
    <cellStyle name="20% - Accent2 3" xfId="113" xr:uid="{00000000-0005-0000-0000-00000A000000}"/>
    <cellStyle name="20% - Accent2 4" xfId="136" xr:uid="{00000000-0005-0000-0000-00000B000000}"/>
    <cellStyle name="20% - Accent2 5" xfId="82" xr:uid="{00000000-0005-0000-0000-00000C000000}"/>
    <cellStyle name="20% - Accent2 6" xfId="148" xr:uid="{00000000-0005-0000-0000-00000D000000}"/>
    <cellStyle name="20% - Accent3" xfId="28" builtinId="38" customBuiltin="1"/>
    <cellStyle name="20% - Accent3 2" xfId="70" xr:uid="{00000000-0005-0000-0000-00000F000000}"/>
    <cellStyle name="20% - Accent3 2 2" xfId="100" xr:uid="{00000000-0005-0000-0000-000010000000}"/>
    <cellStyle name="20% - Accent3 3" xfId="115" xr:uid="{00000000-0005-0000-0000-000011000000}"/>
    <cellStyle name="20% - Accent3 4" xfId="138" xr:uid="{00000000-0005-0000-0000-000012000000}"/>
    <cellStyle name="20% - Accent3 5" xfId="84" xr:uid="{00000000-0005-0000-0000-000013000000}"/>
    <cellStyle name="20% - Accent3 6" xfId="150" xr:uid="{00000000-0005-0000-0000-000014000000}"/>
    <cellStyle name="20% - Accent4" xfId="32" builtinId="42" customBuiltin="1"/>
    <cellStyle name="20% - Accent4 2" xfId="72" xr:uid="{00000000-0005-0000-0000-000016000000}"/>
    <cellStyle name="20% - Accent4 2 2" xfId="102" xr:uid="{00000000-0005-0000-0000-000017000000}"/>
    <cellStyle name="20% - Accent4 3" xfId="117" xr:uid="{00000000-0005-0000-0000-000018000000}"/>
    <cellStyle name="20% - Accent4 4" xfId="140" xr:uid="{00000000-0005-0000-0000-000019000000}"/>
    <cellStyle name="20% - Accent4 5" xfId="86" xr:uid="{00000000-0005-0000-0000-00001A000000}"/>
    <cellStyle name="20% - Accent4 6" xfId="152" xr:uid="{00000000-0005-0000-0000-00001B000000}"/>
    <cellStyle name="20% - Accent5" xfId="36" builtinId="46" customBuiltin="1"/>
    <cellStyle name="20% - Accent5 2" xfId="74" xr:uid="{00000000-0005-0000-0000-00001D000000}"/>
    <cellStyle name="20% - Accent5 2 2" xfId="104" xr:uid="{00000000-0005-0000-0000-00001E000000}"/>
    <cellStyle name="20% - Accent5 3" xfId="119" xr:uid="{00000000-0005-0000-0000-00001F000000}"/>
    <cellStyle name="20% - Accent5 4" xfId="142" xr:uid="{00000000-0005-0000-0000-000020000000}"/>
    <cellStyle name="20% - Accent5 5" xfId="88" xr:uid="{00000000-0005-0000-0000-000021000000}"/>
    <cellStyle name="20% - Accent5 6" xfId="154" xr:uid="{00000000-0005-0000-0000-000022000000}"/>
    <cellStyle name="20% - Accent6" xfId="40" builtinId="50" customBuiltin="1"/>
    <cellStyle name="20% - Accent6 2" xfId="76" xr:uid="{00000000-0005-0000-0000-000024000000}"/>
    <cellStyle name="20% - Accent6 2 2" xfId="106" xr:uid="{00000000-0005-0000-0000-000025000000}"/>
    <cellStyle name="20% - Accent6 3" xfId="121" xr:uid="{00000000-0005-0000-0000-000026000000}"/>
    <cellStyle name="20% - Accent6 4" xfId="144" xr:uid="{00000000-0005-0000-0000-000027000000}"/>
    <cellStyle name="20% - Accent6 5" xfId="90" xr:uid="{00000000-0005-0000-0000-000028000000}"/>
    <cellStyle name="20% - Accent6 6" xfId="156" xr:uid="{00000000-0005-0000-0000-000029000000}"/>
    <cellStyle name="40% - Accent1" xfId="21" builtinId="31" customBuiltin="1"/>
    <cellStyle name="40% - Accent1 2" xfId="67" xr:uid="{00000000-0005-0000-0000-00002B000000}"/>
    <cellStyle name="40% - Accent1 2 2" xfId="97" xr:uid="{00000000-0005-0000-0000-00002C000000}"/>
    <cellStyle name="40% - Accent1 3" xfId="111" xr:uid="{00000000-0005-0000-0000-00002D000000}"/>
    <cellStyle name="40% - Accent1 4" xfId="135" xr:uid="{00000000-0005-0000-0000-00002E000000}"/>
    <cellStyle name="40% - Accent1 5" xfId="81" xr:uid="{00000000-0005-0000-0000-00002F000000}"/>
    <cellStyle name="40% - Accent1 6" xfId="147" xr:uid="{00000000-0005-0000-0000-000030000000}"/>
    <cellStyle name="40% - Accent2" xfId="25" builtinId="35" customBuiltin="1"/>
    <cellStyle name="40% - Accent2 2" xfId="69" xr:uid="{00000000-0005-0000-0000-000032000000}"/>
    <cellStyle name="40% - Accent2 2 2" xfId="99" xr:uid="{00000000-0005-0000-0000-000033000000}"/>
    <cellStyle name="40% - Accent2 3" xfId="114" xr:uid="{00000000-0005-0000-0000-000034000000}"/>
    <cellStyle name="40% - Accent2 4" xfId="137" xr:uid="{00000000-0005-0000-0000-000035000000}"/>
    <cellStyle name="40% - Accent2 5" xfId="83" xr:uid="{00000000-0005-0000-0000-000036000000}"/>
    <cellStyle name="40% - Accent2 6" xfId="149" xr:uid="{00000000-0005-0000-0000-000037000000}"/>
    <cellStyle name="40% - Accent3" xfId="29" builtinId="39" customBuiltin="1"/>
    <cellStyle name="40% - Accent3 2" xfId="71" xr:uid="{00000000-0005-0000-0000-000039000000}"/>
    <cellStyle name="40% - Accent3 2 2" xfId="101" xr:uid="{00000000-0005-0000-0000-00003A000000}"/>
    <cellStyle name="40% - Accent3 3" xfId="116" xr:uid="{00000000-0005-0000-0000-00003B000000}"/>
    <cellStyle name="40% - Accent3 4" xfId="139" xr:uid="{00000000-0005-0000-0000-00003C000000}"/>
    <cellStyle name="40% - Accent3 5" xfId="85" xr:uid="{00000000-0005-0000-0000-00003D000000}"/>
    <cellStyle name="40% - Accent3 6" xfId="151" xr:uid="{00000000-0005-0000-0000-00003E000000}"/>
    <cellStyle name="40% - Accent4" xfId="33" builtinId="43" customBuiltin="1"/>
    <cellStyle name="40% - Accent4 2" xfId="73" xr:uid="{00000000-0005-0000-0000-000040000000}"/>
    <cellStyle name="40% - Accent4 2 2" xfId="103" xr:uid="{00000000-0005-0000-0000-000041000000}"/>
    <cellStyle name="40% - Accent4 3" xfId="118" xr:uid="{00000000-0005-0000-0000-000042000000}"/>
    <cellStyle name="40% - Accent4 4" xfId="141" xr:uid="{00000000-0005-0000-0000-000043000000}"/>
    <cellStyle name="40% - Accent4 5" xfId="87" xr:uid="{00000000-0005-0000-0000-000044000000}"/>
    <cellStyle name="40% - Accent4 6" xfId="153" xr:uid="{00000000-0005-0000-0000-000045000000}"/>
    <cellStyle name="40% - Accent5" xfId="37" builtinId="47" customBuiltin="1"/>
    <cellStyle name="40% - Accent5 2" xfId="75" xr:uid="{00000000-0005-0000-0000-000047000000}"/>
    <cellStyle name="40% - Accent5 2 2" xfId="105" xr:uid="{00000000-0005-0000-0000-000048000000}"/>
    <cellStyle name="40% - Accent5 3" xfId="120" xr:uid="{00000000-0005-0000-0000-000049000000}"/>
    <cellStyle name="40% - Accent5 4" xfId="143" xr:uid="{00000000-0005-0000-0000-00004A000000}"/>
    <cellStyle name="40% - Accent5 5" xfId="89" xr:uid="{00000000-0005-0000-0000-00004B000000}"/>
    <cellStyle name="40% - Accent5 6" xfId="155" xr:uid="{00000000-0005-0000-0000-00004C000000}"/>
    <cellStyle name="40% - Accent6" xfId="41" builtinId="51" customBuiltin="1"/>
    <cellStyle name="40% - Accent6 2" xfId="77" xr:uid="{00000000-0005-0000-0000-00004E000000}"/>
    <cellStyle name="40% - Accent6 2 2" xfId="107" xr:uid="{00000000-0005-0000-0000-00004F000000}"/>
    <cellStyle name="40% - Accent6 3" xfId="122" xr:uid="{00000000-0005-0000-0000-000050000000}"/>
    <cellStyle name="40% - Accent6 4" xfId="145" xr:uid="{00000000-0005-0000-0000-000051000000}"/>
    <cellStyle name="40% - Accent6 5" xfId="91" xr:uid="{00000000-0005-0000-0000-000052000000}"/>
    <cellStyle name="40% - Accent6 6" xfId="157" xr:uid="{00000000-0005-0000-0000-000053000000}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omma 2" xfId="49" xr:uid="{00000000-0005-0000-0000-000064000000}"/>
    <cellStyle name="Comma 3" xfId="123" xr:uid="{00000000-0005-0000-0000-000065000000}"/>
    <cellStyle name="Comma 4" xfId="126" xr:uid="{00000000-0005-0000-0000-000066000000}"/>
    <cellStyle name="Comma 5" xfId="128" xr:uid="{00000000-0005-0000-0000-000067000000}"/>
    <cellStyle name="Comma0" xfId="50" xr:uid="{00000000-0005-0000-0000-000068000000}"/>
    <cellStyle name="Currency" xfId="78" builtinId="4"/>
    <cellStyle name="Currency 2" xfId="51" xr:uid="{00000000-0005-0000-0000-00006A000000}"/>
    <cellStyle name="Currency 3" xfId="44" xr:uid="{00000000-0005-0000-0000-00006B000000}"/>
    <cellStyle name="Currency 3 2" xfId="129" xr:uid="{00000000-0005-0000-0000-00006C000000}"/>
    <cellStyle name="Currency0" xfId="52" xr:uid="{00000000-0005-0000-0000-00006D000000}"/>
    <cellStyle name="Date" xfId="53" xr:uid="{00000000-0005-0000-0000-00006E000000}"/>
    <cellStyle name="Explanatory Text" xfId="17" builtinId="53" customBuiltin="1"/>
    <cellStyle name="Fixed" xfId="54" xr:uid="{00000000-0005-0000-0000-000070000000}"/>
    <cellStyle name="Good" xfId="8" builtinId="26" customBuiltin="1"/>
    <cellStyle name="Heading 1" xfId="4" builtinId="16" customBuiltin="1"/>
    <cellStyle name="Heading 1 2" xfId="60" xr:uid="{00000000-0005-0000-0000-000073000000}"/>
    <cellStyle name="Heading 1 3" xfId="55" xr:uid="{00000000-0005-0000-0000-000074000000}"/>
    <cellStyle name="Heading 2" xfId="5" builtinId="17" customBuiltin="1"/>
    <cellStyle name="Heading 2 2" xfId="61" xr:uid="{00000000-0005-0000-0000-000076000000}"/>
    <cellStyle name="Heading 2 3" xfId="56" xr:uid="{00000000-0005-0000-0000-000077000000}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rmal 10" xfId="127" xr:uid="{00000000-0005-0000-0000-00007E000000}"/>
    <cellStyle name="Normal 11" xfId="131" xr:uid="{00000000-0005-0000-0000-00007F000000}"/>
    <cellStyle name="Normal 12" xfId="132" xr:uid="{00000000-0005-0000-0000-000080000000}"/>
    <cellStyle name="Normal 2" xfId="45" xr:uid="{00000000-0005-0000-0000-000081000000}"/>
    <cellStyle name="Normal 2 2" xfId="47" xr:uid="{00000000-0005-0000-0000-000082000000}"/>
    <cellStyle name="Normal 2 3" xfId="59" xr:uid="{00000000-0005-0000-0000-000083000000}"/>
    <cellStyle name="Normal 2 3 2" xfId="92" xr:uid="{00000000-0005-0000-0000-000084000000}"/>
    <cellStyle name="Normal 2 4" xfId="158" xr:uid="{00000000-0005-0000-0000-000085000000}"/>
    <cellStyle name="Normal 3" xfId="46" xr:uid="{00000000-0005-0000-0000-000086000000}"/>
    <cellStyle name="Normal 3 2" xfId="79" xr:uid="{00000000-0005-0000-0000-000087000000}"/>
    <cellStyle name="Normal 4" xfId="48" xr:uid="{00000000-0005-0000-0000-000088000000}"/>
    <cellStyle name="Normal 5" xfId="64" xr:uid="{00000000-0005-0000-0000-000089000000}"/>
    <cellStyle name="Normal 5 2" xfId="94" xr:uid="{00000000-0005-0000-0000-00008A000000}"/>
    <cellStyle name="Normal 6" xfId="43" xr:uid="{00000000-0005-0000-0000-00008B000000}"/>
    <cellStyle name="Normal 6 2" xfId="108" xr:uid="{00000000-0005-0000-0000-00008C000000}"/>
    <cellStyle name="Normal 7" xfId="112" xr:uid="{00000000-0005-0000-0000-00008D000000}"/>
    <cellStyle name="Normal 8" xfId="124" xr:uid="{00000000-0005-0000-0000-00008E000000}"/>
    <cellStyle name="Normal 9" xfId="125" xr:uid="{00000000-0005-0000-0000-00008F000000}"/>
    <cellStyle name="Note 2" xfId="62" xr:uid="{00000000-0005-0000-0000-000090000000}"/>
    <cellStyle name="Note 2 2" xfId="93" xr:uid="{00000000-0005-0000-0000-000091000000}"/>
    <cellStyle name="Note 2 3" xfId="159" xr:uid="{00000000-0005-0000-0000-000092000000}"/>
    <cellStyle name="Note 3" xfId="65" xr:uid="{00000000-0005-0000-0000-000093000000}"/>
    <cellStyle name="Note 3 2" xfId="95" xr:uid="{00000000-0005-0000-0000-000094000000}"/>
    <cellStyle name="Note 4" xfId="109" xr:uid="{00000000-0005-0000-0000-000095000000}"/>
    <cellStyle name="Note 5" xfId="133" xr:uid="{00000000-0005-0000-0000-000096000000}"/>
    <cellStyle name="Output" xfId="12" builtinId="21" customBuiltin="1"/>
    <cellStyle name="Percent" xfId="2" builtinId="5"/>
    <cellStyle name="Percent 2" xfId="57" xr:uid="{00000000-0005-0000-0000-000099000000}"/>
    <cellStyle name="Percent 3" xfId="130" xr:uid="{00000000-0005-0000-0000-00009A000000}"/>
    <cellStyle name="Title" xfId="3" builtinId="15" customBuiltin="1"/>
    <cellStyle name="Total" xfId="18" builtinId="25" customBuiltin="1"/>
    <cellStyle name="Total 2" xfId="63" xr:uid="{00000000-0005-0000-0000-00009D000000}"/>
    <cellStyle name="Total 3" xfId="58" xr:uid="{00000000-0005-0000-0000-00009E000000}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49</xdr:row>
      <xdr:rowOff>142875</xdr:rowOff>
    </xdr:from>
    <xdr:to>
      <xdr:col>0</xdr:col>
      <xdr:colOff>885825</xdr:colOff>
      <xdr:row>53</xdr:row>
      <xdr:rowOff>151041</xdr:rowOff>
    </xdr:to>
    <xdr:pic>
      <xdr:nvPicPr>
        <xdr:cNvPr id="7" name="Picture 1" descr="Computer mouse icon" title="Computer mouse icon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8591550"/>
          <a:ext cx="704850" cy="6939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15</xdr:col>
      <xdr:colOff>9525</xdr:colOff>
      <xdr:row>14</xdr:row>
      <xdr:rowOff>85725</xdr:rowOff>
    </xdr:to>
    <xdr:grpSp>
      <xdr:nvGrpSpPr>
        <xdr:cNvPr id="5" name="Group 4">
          <a:extLst>
            <a:ext uri="{FF2B5EF4-FFF2-40B4-BE49-F238E27FC236}">
              <a16:creationId xmlns:a16="http://schemas.microsoft.com/office/drawing/2014/main" id="{4182793B-AD85-4F92-B625-3D3D51B87315}"/>
            </a:ext>
          </a:extLst>
        </xdr:cNvPr>
        <xdr:cNvGrpSpPr/>
      </xdr:nvGrpSpPr>
      <xdr:grpSpPr>
        <a:xfrm>
          <a:off x="0" y="0"/>
          <a:ext cx="12282121" cy="2342417"/>
          <a:chOff x="0" y="0"/>
          <a:chExt cx="12277725" cy="2352675"/>
        </a:xfrm>
      </xdr:grpSpPr>
      <xdr:pic>
        <xdr:nvPicPr>
          <xdr:cNvPr id="9" name="Picture 8">
            <a:extLst>
              <a:ext uri="{FF2B5EF4-FFF2-40B4-BE49-F238E27FC236}">
                <a16:creationId xmlns:a16="http://schemas.microsoft.com/office/drawing/2014/main" id="{B3EF3956-52A0-40DB-97D9-4B82B000D422}"/>
              </a:ext>
              <a:ext uri="{C183D7F6-B498-43B3-948B-1728B52AA6E4}">
                <adec:decorative xmlns:adec="http://schemas.microsoft.com/office/drawing/2017/decorative" val="1"/>
              </a:ext>
            </a:extLst>
          </xdr:cNvPr>
          <xdr:cNvPicPr/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0" y="0"/>
            <a:ext cx="12277725" cy="2152650"/>
          </a:xfrm>
          <a:prstGeom prst="rect">
            <a:avLst/>
          </a:prstGeom>
        </xdr:spPr>
      </xdr:pic>
      <xdr:sp macro="" textlink="">
        <xdr:nvSpPr>
          <xdr:cNvPr id="10" name="TextBox 9">
            <a:extLst>
              <a:ext uri="{FF2B5EF4-FFF2-40B4-BE49-F238E27FC236}">
                <a16:creationId xmlns:a16="http://schemas.microsoft.com/office/drawing/2014/main" id="{BCFE23E0-60C9-4316-9540-E40A55A4D6F0}"/>
              </a:ext>
            </a:extLst>
          </xdr:cNvPr>
          <xdr:cNvSpPr txBox="1"/>
        </xdr:nvSpPr>
        <xdr:spPr>
          <a:xfrm>
            <a:off x="57150" y="847725"/>
            <a:ext cx="9525000" cy="9239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AU" sz="27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Department of Families, Fairness and Housing</a:t>
            </a:r>
            <a:r>
              <a:rPr lang="en-AU" sz="2700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</a:t>
            </a:r>
            <a:r>
              <a:rPr lang="en-AU" sz="27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Concessions</a:t>
            </a:r>
          </a:p>
        </xdr:txBody>
      </xdr:sp>
      <xdr:sp macro="" textlink="">
        <xdr:nvSpPr>
          <xdr:cNvPr id="11" name="TextBox 10">
            <a:extLst>
              <a:ext uri="{FF2B5EF4-FFF2-40B4-BE49-F238E27FC236}">
                <a16:creationId xmlns:a16="http://schemas.microsoft.com/office/drawing/2014/main" id="{9291EC28-7FDB-4184-B234-43E6DDCB1C8E}"/>
              </a:ext>
            </a:extLst>
          </xdr:cNvPr>
          <xdr:cNvSpPr txBox="1"/>
        </xdr:nvSpPr>
        <xdr:spPr>
          <a:xfrm>
            <a:off x="66675" y="1333500"/>
            <a:ext cx="9373111" cy="10191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AU" sz="2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Summary data for the financial years 2019-2022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34"/>
    <pageSetUpPr fitToPage="1"/>
  </sheetPr>
  <dimension ref="A15:S59"/>
  <sheetViews>
    <sheetView tabSelected="1" zoomScale="130" zoomScaleNormal="130" workbookViewId="0">
      <selection activeCell="A22" sqref="A22"/>
    </sheetView>
  </sheetViews>
  <sheetFormatPr defaultRowHeight="12.75" x14ac:dyDescent="0.2"/>
  <cols>
    <col min="1" max="1" width="40.28515625" style="2" customWidth="1"/>
    <col min="2" max="2" width="10.7109375" style="2" customWidth="1"/>
    <col min="3" max="5" width="9.7109375" style="1" customWidth="1"/>
    <col min="6" max="6" width="10.28515625" style="1" bestFit="1" customWidth="1"/>
    <col min="7" max="7" width="9.7109375" style="5" customWidth="1"/>
    <col min="8" max="8" width="9.7109375" style="4" customWidth="1"/>
    <col min="9" max="9" width="2.7109375" style="2" customWidth="1"/>
    <col min="10" max="13" width="12.28515625" style="2" customWidth="1"/>
    <col min="14" max="14" width="10.42578125" style="3" customWidth="1"/>
    <col min="15" max="15" width="11.85546875" style="4" customWidth="1"/>
    <col min="16" max="16" width="5" style="2" customWidth="1"/>
    <col min="17" max="17" width="9.140625" style="2"/>
    <col min="18" max="18" width="12" style="2" bestFit="1" customWidth="1"/>
    <col min="19" max="19" width="11.140625" style="2" bestFit="1" customWidth="1"/>
    <col min="20" max="16384" width="9.140625" style="2"/>
  </cols>
  <sheetData>
    <row r="15" spans="1:15" s="8" customFormat="1" ht="18" x14ac:dyDescent="0.2">
      <c r="A15" s="7" t="s">
        <v>34</v>
      </c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</row>
    <row r="16" spans="1:15" s="8" customFormat="1" ht="18" x14ac:dyDescent="0.2">
      <c r="A16" s="7" t="s">
        <v>39</v>
      </c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</row>
    <row r="17" spans="1:17" s="8" customFormat="1" ht="18" x14ac:dyDescent="0.2">
      <c r="A17" s="7" t="s">
        <v>43</v>
      </c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</row>
    <row r="18" spans="1:17" s="9" customFormat="1" x14ac:dyDescent="0.2">
      <c r="B18" s="10"/>
      <c r="C18" s="7"/>
      <c r="D18" s="7"/>
      <c r="E18" s="7"/>
      <c r="F18" s="7"/>
      <c r="G18" s="11"/>
      <c r="H18" s="12"/>
      <c r="N18" s="13"/>
      <c r="O18" s="12"/>
    </row>
    <row r="19" spans="1:17" s="9" customFormat="1" ht="44.25" customHeight="1" x14ac:dyDescent="0.2">
      <c r="A19" s="35"/>
      <c r="B19" s="14"/>
      <c r="C19" s="45"/>
      <c r="D19" s="45"/>
      <c r="E19" s="45"/>
      <c r="F19" s="46"/>
      <c r="G19" s="43" t="s">
        <v>41</v>
      </c>
      <c r="H19" s="44"/>
      <c r="I19" s="15"/>
      <c r="J19" s="45"/>
      <c r="K19" s="45"/>
      <c r="L19" s="45"/>
      <c r="M19" s="46"/>
      <c r="N19" s="43" t="s">
        <v>41</v>
      </c>
      <c r="O19" s="44"/>
      <c r="Q19" s="16"/>
    </row>
    <row r="20" spans="1:17" s="9" customFormat="1" ht="15" customHeight="1" x14ac:dyDescent="0.2">
      <c r="A20" s="36" t="s">
        <v>9</v>
      </c>
      <c r="B20" s="34" t="s">
        <v>10</v>
      </c>
      <c r="C20" s="17" t="s">
        <v>31</v>
      </c>
      <c r="D20" s="17" t="s">
        <v>32</v>
      </c>
      <c r="E20" s="17" t="s">
        <v>33</v>
      </c>
      <c r="F20" s="17" t="s">
        <v>40</v>
      </c>
      <c r="G20" s="18" t="s">
        <v>7</v>
      </c>
      <c r="H20" s="19" t="s">
        <v>8</v>
      </c>
      <c r="I20" s="7"/>
      <c r="J20" s="17" t="s">
        <v>31</v>
      </c>
      <c r="K20" s="17" t="s">
        <v>32</v>
      </c>
      <c r="L20" s="17" t="s">
        <v>33</v>
      </c>
      <c r="M20" s="17" t="s">
        <v>40</v>
      </c>
      <c r="N20" s="19" t="s">
        <v>7</v>
      </c>
      <c r="O20" s="20" t="s">
        <v>6</v>
      </c>
    </row>
    <row r="21" spans="1:17" s="9" customFormat="1" ht="15" customHeight="1" x14ac:dyDescent="0.2">
      <c r="A21" s="7"/>
      <c r="B21" s="7"/>
      <c r="C21" s="21"/>
      <c r="D21" s="21"/>
      <c r="E21" s="21"/>
      <c r="F21" s="21"/>
      <c r="G21" s="22"/>
      <c r="H21" s="23"/>
      <c r="I21" s="7"/>
      <c r="J21" s="21"/>
      <c r="K21" s="21"/>
      <c r="L21" s="21"/>
      <c r="M21" s="21"/>
      <c r="N21" s="24"/>
      <c r="O21" s="25"/>
    </row>
    <row r="22" spans="1:17" s="9" customFormat="1" ht="15" customHeight="1" x14ac:dyDescent="0.2">
      <c r="A22" s="7" t="s">
        <v>15</v>
      </c>
      <c r="B22" s="7" t="s">
        <v>12</v>
      </c>
      <c r="C22" s="26">
        <v>679217.37749558198</v>
      </c>
      <c r="D22" s="26">
        <v>645016.81745897734</v>
      </c>
      <c r="E22" s="26">
        <v>704467.8805844665</v>
      </c>
      <c r="F22" s="26">
        <v>646927.41694470297</v>
      </c>
      <c r="G22" s="27">
        <f t="shared" ref="G22:G28" si="0">(F22/E22)-1</f>
        <v>-8.1679328789305061E-2</v>
      </c>
      <c r="H22" s="23">
        <f t="shared" ref="H22:H28" si="1">F22-E22</f>
        <v>-57540.463639763533</v>
      </c>
      <c r="I22" s="7"/>
      <c r="J22" s="28">
        <v>70425261.390000001</v>
      </c>
      <c r="K22" s="28">
        <v>65251624.850000009</v>
      </c>
      <c r="L22" s="26">
        <v>72619957.340703443</v>
      </c>
      <c r="M22" s="26">
        <v>66188216.609999985</v>
      </c>
      <c r="N22" s="27">
        <f t="shared" ref="N22:N28" si="2">(M22/L22)-1</f>
        <v>-8.8567123504745826E-2</v>
      </c>
      <c r="O22" s="29">
        <f t="shared" ref="O22:O28" si="3">M22-L22</f>
        <v>-6431740.7307034582</v>
      </c>
    </row>
    <row r="23" spans="1:17" s="9" customFormat="1" ht="15" customHeight="1" x14ac:dyDescent="0.2">
      <c r="A23" s="7" t="s">
        <v>16</v>
      </c>
      <c r="B23" s="7" t="s">
        <v>12</v>
      </c>
      <c r="C23" s="26">
        <v>919885.99949410744</v>
      </c>
      <c r="D23" s="26">
        <v>896142.39890109457</v>
      </c>
      <c r="E23" s="26">
        <v>1006842.4864081783</v>
      </c>
      <c r="F23" s="26">
        <v>895124.67019758618</v>
      </c>
      <c r="G23" s="27">
        <f t="shared" si="0"/>
        <v>-0.11095858361036748</v>
      </c>
      <c r="H23" s="23">
        <f t="shared" si="1"/>
        <v>-111717.81621059217</v>
      </c>
      <c r="I23" s="7"/>
      <c r="J23" s="28">
        <v>133437144.78999999</v>
      </c>
      <c r="K23" s="28">
        <v>123149623.23</v>
      </c>
      <c r="L23" s="26">
        <v>141442460.17000002</v>
      </c>
      <c r="M23" s="26">
        <v>121919236.79000002</v>
      </c>
      <c r="N23" s="27">
        <f t="shared" si="2"/>
        <v>-0.13802943866032158</v>
      </c>
      <c r="O23" s="29">
        <f t="shared" si="3"/>
        <v>-19523223.379999995</v>
      </c>
    </row>
    <row r="24" spans="1:17" s="9" customFormat="1" ht="15" customHeight="1" x14ac:dyDescent="0.2">
      <c r="A24" s="7" t="s">
        <v>22</v>
      </c>
      <c r="B24" s="7" t="s">
        <v>12</v>
      </c>
      <c r="C24" s="26">
        <v>5381.3250008249597</v>
      </c>
      <c r="D24" s="26">
        <v>4806.981994640736</v>
      </c>
      <c r="E24" s="26">
        <v>4678.2287156614484</v>
      </c>
      <c r="F24" s="26">
        <v>4374.5560289043378</v>
      </c>
      <c r="G24" s="27">
        <f t="shared" si="0"/>
        <v>-6.4911894055221464E-2</v>
      </c>
      <c r="H24" s="23">
        <f t="shared" si="1"/>
        <v>-303.67268675711057</v>
      </c>
      <c r="I24" s="7"/>
      <c r="J24" s="28">
        <v>1992818.7399999998</v>
      </c>
      <c r="K24" s="28">
        <v>1699545.7800000003</v>
      </c>
      <c r="L24" s="26">
        <v>1552286.86</v>
      </c>
      <c r="M24" s="26">
        <v>1295766.98</v>
      </c>
      <c r="N24" s="27">
        <f>(M24/L24)-1</f>
        <v>-0.16525288373567759</v>
      </c>
      <c r="O24" s="29">
        <f>M24-L24</f>
        <v>-256519.88000000012</v>
      </c>
    </row>
    <row r="25" spans="1:17" s="9" customFormat="1" ht="15" customHeight="1" x14ac:dyDescent="0.2">
      <c r="A25" s="7" t="s">
        <v>23</v>
      </c>
      <c r="B25" s="7" t="s">
        <v>12</v>
      </c>
      <c r="C25" s="26">
        <v>9331.9643551718254</v>
      </c>
      <c r="D25" s="26">
        <v>9548.8456243831515</v>
      </c>
      <c r="E25" s="26">
        <v>9494.8705515296606</v>
      </c>
      <c r="F25" s="26">
        <v>8321.2885950295804</v>
      </c>
      <c r="G25" s="27">
        <f t="shared" si="0"/>
        <v>-0.12360168052117482</v>
      </c>
      <c r="H25" s="23">
        <f t="shared" si="1"/>
        <v>-1173.5819565000802</v>
      </c>
      <c r="I25" s="7"/>
      <c r="J25" s="28">
        <v>1242397.96</v>
      </c>
      <c r="K25" s="28">
        <v>1300468.99</v>
      </c>
      <c r="L25" s="26">
        <v>1339896.0958990301</v>
      </c>
      <c r="M25" s="26">
        <v>844234.60000000009</v>
      </c>
      <c r="N25" s="27">
        <f>(M25/L25)-1</f>
        <v>-0.36992532287845503</v>
      </c>
      <c r="O25" s="29">
        <f>M25-L25</f>
        <v>-495661.49589903001</v>
      </c>
    </row>
    <row r="26" spans="1:17" s="9" customFormat="1" ht="15" customHeight="1" x14ac:dyDescent="0.2">
      <c r="A26" s="7" t="s">
        <v>35</v>
      </c>
      <c r="B26" s="7" t="s">
        <v>12</v>
      </c>
      <c r="C26" s="26">
        <v>122396.16384823734</v>
      </c>
      <c r="D26" s="26">
        <v>120262.53579397267</v>
      </c>
      <c r="E26" s="26">
        <v>123921.08215404139</v>
      </c>
      <c r="F26" s="26">
        <v>98890.320207914599</v>
      </c>
      <c r="G26" s="27">
        <f t="shared" si="0"/>
        <v>-0.20198953649397644</v>
      </c>
      <c r="H26" s="23">
        <f t="shared" si="1"/>
        <v>-25030.76194612679</v>
      </c>
      <c r="I26" s="7"/>
      <c r="J26" s="28">
        <v>4862327.1899999995</v>
      </c>
      <c r="K26" s="28">
        <v>4858262.88</v>
      </c>
      <c r="L26" s="26">
        <v>5187407.6899999995</v>
      </c>
      <c r="M26" s="26">
        <v>3873245.61</v>
      </c>
      <c r="N26" s="27">
        <f t="shared" si="2"/>
        <v>-0.25333695721147376</v>
      </c>
      <c r="O26" s="29">
        <f t="shared" si="3"/>
        <v>-1314162.0799999996</v>
      </c>
    </row>
    <row r="27" spans="1:17" s="9" customFormat="1" ht="15" customHeight="1" x14ac:dyDescent="0.2">
      <c r="A27" s="7" t="s">
        <v>24</v>
      </c>
      <c r="B27" s="7" t="s">
        <v>12</v>
      </c>
      <c r="C27" s="26">
        <v>178826.85501791138</v>
      </c>
      <c r="D27" s="26">
        <v>177275.74853777728</v>
      </c>
      <c r="E27" s="26">
        <v>193746.98080825177</v>
      </c>
      <c r="F27" s="26">
        <v>217313.55292011274</v>
      </c>
      <c r="G27" s="27">
        <f t="shared" si="0"/>
        <v>0.12163581601916373</v>
      </c>
      <c r="H27" s="23">
        <f t="shared" si="1"/>
        <v>23566.572111860965</v>
      </c>
      <c r="I27" s="7"/>
      <c r="J27" s="28">
        <v>9710962.4199999999</v>
      </c>
      <c r="K27" s="28">
        <v>9568503.9899999984</v>
      </c>
      <c r="L27" s="26">
        <v>9729062.0899999999</v>
      </c>
      <c r="M27" s="26">
        <v>11015384.290000001</v>
      </c>
      <c r="N27" s="27">
        <f t="shared" si="2"/>
        <v>0.13221440958035879</v>
      </c>
      <c r="O27" s="29">
        <f t="shared" si="3"/>
        <v>1286322.2000000011</v>
      </c>
    </row>
    <row r="28" spans="1:17" s="9" customFormat="1" ht="15" customHeight="1" x14ac:dyDescent="0.2">
      <c r="A28" s="7" t="s">
        <v>25</v>
      </c>
      <c r="B28" s="7" t="s">
        <v>12</v>
      </c>
      <c r="C28" s="26">
        <v>18821.91743279008</v>
      </c>
      <c r="D28" s="26">
        <v>15213.740865058895</v>
      </c>
      <c r="E28" s="26">
        <v>25033.481817575172</v>
      </c>
      <c r="F28" s="26">
        <v>19331.695103952035</v>
      </c>
      <c r="G28" s="27">
        <f t="shared" si="0"/>
        <v>-0.22776642718633344</v>
      </c>
      <c r="H28" s="23">
        <f t="shared" si="1"/>
        <v>-5701.7867136231362</v>
      </c>
      <c r="I28" s="7"/>
      <c r="J28" s="28">
        <v>541311.35</v>
      </c>
      <c r="K28" s="28">
        <v>282773.56999999995</v>
      </c>
      <c r="L28" s="26">
        <v>312555.8</v>
      </c>
      <c r="M28" s="26">
        <v>128384.23000000001</v>
      </c>
      <c r="N28" s="27">
        <f t="shared" si="2"/>
        <v>-0.58924380862553183</v>
      </c>
      <c r="O28" s="29">
        <f t="shared" si="3"/>
        <v>-184171.56999999998</v>
      </c>
    </row>
    <row r="29" spans="1:17" s="9" customFormat="1" ht="15" customHeight="1" x14ac:dyDescent="0.2">
      <c r="A29" s="7" t="s">
        <v>28</v>
      </c>
      <c r="B29" s="7" t="s">
        <v>12</v>
      </c>
      <c r="C29" s="26">
        <v>20374.680904126653</v>
      </c>
      <c r="D29" s="26">
        <v>11345.238670592156</v>
      </c>
      <c r="E29" s="26">
        <v>13046.53514003575</v>
      </c>
      <c r="F29" s="26">
        <v>11698.845848004614</v>
      </c>
      <c r="G29" s="27">
        <f t="shared" ref="G29:G30" si="4">(F29/E29)-1</f>
        <v>-0.1032986365778833</v>
      </c>
      <c r="H29" s="23">
        <f t="shared" ref="H29:H30" si="5">F29-E29</f>
        <v>-1347.6892920311366</v>
      </c>
      <c r="I29" s="7"/>
      <c r="J29" s="28">
        <v>1797705.91</v>
      </c>
      <c r="K29" s="28">
        <v>1651827.94</v>
      </c>
      <c r="L29" s="26">
        <v>1915779.4300000002</v>
      </c>
      <c r="M29" s="26">
        <v>1398801.9999999998</v>
      </c>
      <c r="N29" s="27">
        <f t="shared" ref="N29:N30" si="6">(M29/L29)-1</f>
        <v>-0.26985227104145304</v>
      </c>
      <c r="O29" s="29">
        <f t="shared" ref="O29:O30" si="7">M29-L29</f>
        <v>-516977.4300000004</v>
      </c>
    </row>
    <row r="30" spans="1:17" s="9" customFormat="1" ht="15" customHeight="1" x14ac:dyDescent="0.2">
      <c r="A30" s="7" t="s">
        <v>29</v>
      </c>
      <c r="B30" s="7" t="s">
        <v>12</v>
      </c>
      <c r="C30" s="26">
        <v>7285.7547611134205</v>
      </c>
      <c r="D30" s="26">
        <v>16733.419999999998</v>
      </c>
      <c r="E30" s="26">
        <v>20198.939999999999</v>
      </c>
      <c r="F30" s="26">
        <v>21934.868993261996</v>
      </c>
      <c r="G30" s="27">
        <f t="shared" si="4"/>
        <v>8.5941588680495062E-2</v>
      </c>
      <c r="H30" s="23">
        <f t="shared" si="5"/>
        <v>1735.9289932619977</v>
      </c>
      <c r="I30" s="7"/>
      <c r="J30" s="28">
        <v>507758.81000000006</v>
      </c>
      <c r="K30" s="28">
        <v>1246426.27</v>
      </c>
      <c r="L30" s="26">
        <v>807128.04639999999</v>
      </c>
      <c r="M30" s="26">
        <v>1519322.15</v>
      </c>
      <c r="N30" s="27">
        <f t="shared" si="6"/>
        <v>0.88238056746580673</v>
      </c>
      <c r="O30" s="29">
        <f t="shared" si="7"/>
        <v>712194.10359999991</v>
      </c>
    </row>
    <row r="31" spans="1:17" s="9" customFormat="1" ht="15" customHeight="1" x14ac:dyDescent="0.2">
      <c r="A31" s="7" t="s">
        <v>21</v>
      </c>
      <c r="B31" s="7" t="s">
        <v>13</v>
      </c>
      <c r="C31" s="26">
        <v>22944</v>
      </c>
      <c r="D31" s="26">
        <v>23818.080000000002</v>
      </c>
      <c r="E31" s="26">
        <v>24223.68</v>
      </c>
      <c r="F31" s="26">
        <v>23879.860634404438</v>
      </c>
      <c r="G31" s="27">
        <f t="shared" ref="G31:G39" si="8">(F31/E31)-1</f>
        <v>-1.4193523263003938E-2</v>
      </c>
      <c r="H31" s="23">
        <f t="shared" ref="H31:H39" si="9">F31-E31</f>
        <v>-343.81936559556198</v>
      </c>
      <c r="I31" s="7"/>
      <c r="J31" s="28">
        <v>5148049.9400000004</v>
      </c>
      <c r="K31" s="28">
        <v>5614496.29</v>
      </c>
      <c r="L31" s="26">
        <v>6214822.6700000009</v>
      </c>
      <c r="M31" s="26">
        <v>6092656.8699999992</v>
      </c>
      <c r="N31" s="27">
        <f t="shared" ref="N31:N39" si="10">(M31/L31)-1</f>
        <v>-1.9657165857638437E-2</v>
      </c>
      <c r="O31" s="29">
        <f t="shared" ref="O31:O39" si="11">M31-L31</f>
        <v>-122165.80000000168</v>
      </c>
    </row>
    <row r="32" spans="1:17" s="9" customFormat="1" ht="15" customHeight="1" x14ac:dyDescent="0.2">
      <c r="A32" s="7" t="s">
        <v>1</v>
      </c>
      <c r="B32" s="7" t="s">
        <v>12</v>
      </c>
      <c r="C32" s="26">
        <v>686003.28384531965</v>
      </c>
      <c r="D32" s="26">
        <v>681217.79479205969</v>
      </c>
      <c r="E32" s="26">
        <v>727250.27728528297</v>
      </c>
      <c r="F32" s="26">
        <v>686272.05959365924</v>
      </c>
      <c r="G32" s="27">
        <f t="shared" si="8"/>
        <v>-5.6346788679942916E-2</v>
      </c>
      <c r="H32" s="23">
        <f t="shared" si="9"/>
        <v>-40978.217691623722</v>
      </c>
      <c r="I32" s="7"/>
      <c r="J32" s="28">
        <v>170986799.83999997</v>
      </c>
      <c r="K32" s="28">
        <v>172655864.00999999</v>
      </c>
      <c r="L32" s="26">
        <v>195111683.78999996</v>
      </c>
      <c r="M32" s="26">
        <v>181104342.55000001</v>
      </c>
      <c r="N32" s="27">
        <f t="shared" si="10"/>
        <v>-7.1791401559919588E-2</v>
      </c>
      <c r="O32" s="29">
        <f t="shared" si="11"/>
        <v>-14007341.23999995</v>
      </c>
    </row>
    <row r="33" spans="1:19" s="9" customFormat="1" ht="15" customHeight="1" x14ac:dyDescent="0.2">
      <c r="A33" s="7" t="s">
        <v>2</v>
      </c>
      <c r="B33" s="7" t="s">
        <v>12</v>
      </c>
      <c r="C33" s="26">
        <v>4239</v>
      </c>
      <c r="D33" s="26">
        <v>4732</v>
      </c>
      <c r="E33" s="26">
        <v>2540</v>
      </c>
      <c r="F33" s="26">
        <v>4723</v>
      </c>
      <c r="G33" s="27">
        <f t="shared" si="8"/>
        <v>0.85944881889763769</v>
      </c>
      <c r="H33" s="23">
        <f t="shared" si="9"/>
        <v>2183</v>
      </c>
      <c r="I33" s="7"/>
      <c r="J33" s="28">
        <v>857457</v>
      </c>
      <c r="K33" s="28">
        <v>1229670</v>
      </c>
      <c r="L33" s="26">
        <v>447689</v>
      </c>
      <c r="M33" s="26">
        <v>856647</v>
      </c>
      <c r="N33" s="27">
        <f t="shared" si="10"/>
        <v>0.91348681785793273</v>
      </c>
      <c r="O33" s="29">
        <f t="shared" si="11"/>
        <v>408958</v>
      </c>
    </row>
    <row r="34" spans="1:19" s="9" customFormat="1" ht="15" customHeight="1" x14ac:dyDescent="0.2">
      <c r="A34" s="7" t="s">
        <v>0</v>
      </c>
      <c r="B34" s="7" t="s">
        <v>12</v>
      </c>
      <c r="C34" s="26">
        <v>435232.00964334846</v>
      </c>
      <c r="D34" s="26">
        <v>426964.80579153157</v>
      </c>
      <c r="E34" s="26">
        <v>435257.04139340139</v>
      </c>
      <c r="F34" s="26">
        <v>435201.23168467451</v>
      </c>
      <c r="G34" s="27">
        <f t="shared" si="8"/>
        <v>-1.2822241438814608E-4</v>
      </c>
      <c r="H34" s="23">
        <f t="shared" si="9"/>
        <v>-55.8097087268834</v>
      </c>
      <c r="I34" s="7"/>
      <c r="J34" s="28">
        <v>97157564.080000013</v>
      </c>
      <c r="K34" s="28">
        <v>97763377.100000009</v>
      </c>
      <c r="L34" s="26">
        <v>101445715.35000001</v>
      </c>
      <c r="M34" s="26">
        <v>102680615.13</v>
      </c>
      <c r="N34" s="27">
        <f t="shared" si="10"/>
        <v>1.2173010715528232E-2</v>
      </c>
      <c r="O34" s="29">
        <f t="shared" si="11"/>
        <v>1234899.7799999863</v>
      </c>
    </row>
    <row r="35" spans="1:19" s="9" customFormat="1" ht="15" customHeight="1" x14ac:dyDescent="0.2">
      <c r="A35" s="7" t="s">
        <v>4</v>
      </c>
      <c r="B35" s="7" t="s">
        <v>11</v>
      </c>
      <c r="C35" s="26">
        <v>21287.319374856615</v>
      </c>
      <c r="D35" s="26">
        <v>30371.600548088554</v>
      </c>
      <c r="E35" s="26">
        <v>37362.632939820687</v>
      </c>
      <c r="F35" s="26">
        <v>42401.995850288651</v>
      </c>
      <c r="G35" s="27">
        <f t="shared" si="8"/>
        <v>0.13487708209923999</v>
      </c>
      <c r="H35" s="23">
        <f t="shared" si="9"/>
        <v>5039.362910467964</v>
      </c>
      <c r="I35" s="7"/>
      <c r="J35" s="28">
        <v>9934814.7799999993</v>
      </c>
      <c r="K35" s="28">
        <v>14342135.25</v>
      </c>
      <c r="L35" s="26">
        <v>17883203.559999999</v>
      </c>
      <c r="M35" s="26">
        <v>20492542.949999999</v>
      </c>
      <c r="N35" s="27">
        <f t="shared" si="10"/>
        <v>0.14591006478483548</v>
      </c>
      <c r="O35" s="29">
        <f t="shared" si="11"/>
        <v>2609339.3900000006</v>
      </c>
      <c r="Q35" s="30"/>
      <c r="R35" s="31"/>
      <c r="S35" s="32"/>
    </row>
    <row r="36" spans="1:19" s="9" customFormat="1" ht="15" customHeight="1" x14ac:dyDescent="0.2">
      <c r="A36" s="7" t="s">
        <v>3</v>
      </c>
      <c r="B36" s="7" t="s">
        <v>11</v>
      </c>
      <c r="C36" s="26">
        <v>15913.3140417707</v>
      </c>
      <c r="D36" s="26">
        <v>22182.662315504771</v>
      </c>
      <c r="E36" s="26">
        <v>25112.176158755003</v>
      </c>
      <c r="F36" s="26">
        <v>28808.835210882586</v>
      </c>
      <c r="G36" s="27">
        <f t="shared" si="8"/>
        <v>0.14720584264612979</v>
      </c>
      <c r="H36" s="23">
        <f t="shared" si="9"/>
        <v>3696.659052127583</v>
      </c>
      <c r="I36" s="7"/>
      <c r="J36" s="28">
        <v>7373964.8300000001</v>
      </c>
      <c r="K36" s="28">
        <v>10484030.809999999</v>
      </c>
      <c r="L36" s="26">
        <v>12486717.550000001</v>
      </c>
      <c r="M36" s="26">
        <v>14569324.32</v>
      </c>
      <c r="N36" s="27">
        <f t="shared" si="10"/>
        <v>0.16678576748939111</v>
      </c>
      <c r="O36" s="29">
        <f t="shared" si="11"/>
        <v>2082606.7699999996</v>
      </c>
    </row>
    <row r="37" spans="1:19" s="9" customFormat="1" ht="15" customHeight="1" x14ac:dyDescent="0.2">
      <c r="A37" s="7" t="s">
        <v>5</v>
      </c>
      <c r="B37" s="7" t="s">
        <v>11</v>
      </c>
      <c r="C37" s="26">
        <v>9927.742969439958</v>
      </c>
      <c r="D37" s="26">
        <v>15207.4803187094</v>
      </c>
      <c r="E37" s="26">
        <v>14910.241462232345</v>
      </c>
      <c r="F37" s="26">
        <v>18429.515028960333</v>
      </c>
      <c r="G37" s="27">
        <f t="shared" si="8"/>
        <v>0.23603062201523106</v>
      </c>
      <c r="H37" s="23">
        <f t="shared" si="9"/>
        <v>3519.2735667279885</v>
      </c>
      <c r="I37" s="7"/>
      <c r="J37" s="28">
        <v>4180393.1700000004</v>
      </c>
      <c r="K37" s="28">
        <v>7153068.0800000001</v>
      </c>
      <c r="L37" s="26">
        <v>7252551.2400000002</v>
      </c>
      <c r="M37" s="26">
        <v>9037352.910000002</v>
      </c>
      <c r="N37" s="27">
        <f t="shared" si="10"/>
        <v>0.246092941771481</v>
      </c>
      <c r="O37" s="29">
        <f t="shared" si="11"/>
        <v>1784801.6700000018</v>
      </c>
    </row>
    <row r="38" spans="1:19" s="9" customFormat="1" ht="15" customHeight="1" x14ac:dyDescent="0.2">
      <c r="A38" s="7" t="s">
        <v>14</v>
      </c>
      <c r="B38" s="7" t="s">
        <v>11</v>
      </c>
      <c r="C38" s="26">
        <v>497</v>
      </c>
      <c r="D38" s="26">
        <v>738</v>
      </c>
      <c r="E38" s="26">
        <v>1638.0000000000005</v>
      </c>
      <c r="F38" s="26">
        <v>2567.0000000000005</v>
      </c>
      <c r="G38" s="27">
        <f t="shared" si="8"/>
        <v>0.56715506715506692</v>
      </c>
      <c r="H38" s="23">
        <f t="shared" si="9"/>
        <v>929</v>
      </c>
      <c r="I38" s="7"/>
      <c r="J38" s="28">
        <v>275496.31</v>
      </c>
      <c r="K38" s="28">
        <v>373513.44999999995</v>
      </c>
      <c r="L38" s="26">
        <v>635863.25</v>
      </c>
      <c r="M38" s="26">
        <v>750051.26</v>
      </c>
      <c r="N38" s="27">
        <f t="shared" si="10"/>
        <v>0.17957950864435079</v>
      </c>
      <c r="O38" s="29">
        <f t="shared" si="11"/>
        <v>114188.01000000001</v>
      </c>
    </row>
    <row r="39" spans="1:19" s="9" customFormat="1" ht="15" customHeight="1" x14ac:dyDescent="0.2">
      <c r="A39" s="37" t="s">
        <v>30</v>
      </c>
      <c r="B39" s="37" t="s">
        <v>11</v>
      </c>
      <c r="C39" s="38">
        <v>19</v>
      </c>
      <c r="D39" s="38">
        <v>11.000000000000002</v>
      </c>
      <c r="E39" s="38">
        <v>6.0000000000000018</v>
      </c>
      <c r="F39" s="38">
        <v>2</v>
      </c>
      <c r="G39" s="39">
        <f t="shared" si="8"/>
        <v>-0.66666666666666674</v>
      </c>
      <c r="H39" s="40">
        <f t="shared" si="9"/>
        <v>-4.0000000000000018</v>
      </c>
      <c r="I39" s="37"/>
      <c r="J39" s="41">
        <v>154273.22999999998</v>
      </c>
      <c r="K39" s="41">
        <v>63912.2</v>
      </c>
      <c r="L39" s="38">
        <v>60661.740000000005</v>
      </c>
      <c r="M39" s="38">
        <v>14163.6</v>
      </c>
      <c r="N39" s="39">
        <f t="shared" si="10"/>
        <v>-0.76651510490797004</v>
      </c>
      <c r="O39" s="42">
        <f t="shared" si="11"/>
        <v>-46498.140000000007</v>
      </c>
    </row>
    <row r="40" spans="1:19" s="9" customFormat="1" x14ac:dyDescent="0.2">
      <c r="C40" s="7"/>
      <c r="D40" s="7"/>
      <c r="E40" s="7"/>
      <c r="F40" s="7"/>
      <c r="G40" s="11"/>
      <c r="H40" s="12"/>
      <c r="N40" s="13"/>
      <c r="O40" s="12"/>
    </row>
    <row r="41" spans="1:19" s="9" customFormat="1" x14ac:dyDescent="0.2">
      <c r="A41" s="16" t="s">
        <v>26</v>
      </c>
      <c r="C41" s="7"/>
      <c r="D41" s="7"/>
      <c r="E41" s="7"/>
      <c r="F41" s="7"/>
      <c r="G41" s="11"/>
      <c r="H41" s="12"/>
      <c r="N41" s="13"/>
      <c r="O41" s="12"/>
    </row>
    <row r="42" spans="1:19" s="9" customFormat="1" x14ac:dyDescent="0.2">
      <c r="A42" s="9" t="s">
        <v>19</v>
      </c>
      <c r="C42" s="7"/>
      <c r="D42" s="7"/>
      <c r="E42" s="7"/>
      <c r="F42" s="7"/>
      <c r="G42" s="11"/>
      <c r="H42" s="12"/>
      <c r="N42" s="13"/>
      <c r="O42" s="12"/>
    </row>
    <row r="43" spans="1:19" s="9" customFormat="1" x14ac:dyDescent="0.2">
      <c r="A43" s="9" t="s">
        <v>17</v>
      </c>
      <c r="C43" s="7"/>
      <c r="D43" s="7"/>
      <c r="E43" s="7"/>
      <c r="F43" s="7"/>
      <c r="G43" s="11"/>
      <c r="H43" s="12"/>
      <c r="N43" s="13"/>
      <c r="O43" s="12"/>
    </row>
    <row r="44" spans="1:19" s="9" customFormat="1" x14ac:dyDescent="0.2">
      <c r="A44" s="9" t="s">
        <v>18</v>
      </c>
      <c r="C44" s="7"/>
      <c r="D44" s="7"/>
      <c r="E44" s="7"/>
      <c r="F44" s="7"/>
      <c r="G44" s="11"/>
      <c r="H44" s="12"/>
      <c r="N44" s="13"/>
      <c r="O44" s="12"/>
    </row>
    <row r="45" spans="1:19" s="9" customFormat="1" x14ac:dyDescent="0.2">
      <c r="A45" s="9" t="s">
        <v>20</v>
      </c>
      <c r="C45" s="7"/>
      <c r="D45" s="7"/>
      <c r="E45" s="7"/>
      <c r="F45" s="7"/>
      <c r="G45" s="11"/>
      <c r="H45" s="12"/>
      <c r="N45" s="13"/>
      <c r="O45" s="12"/>
    </row>
    <row r="46" spans="1:19" s="9" customFormat="1" x14ac:dyDescent="0.2">
      <c r="C46" s="7"/>
      <c r="D46" s="7"/>
      <c r="E46" s="7"/>
      <c r="F46" s="7"/>
      <c r="G46" s="11"/>
      <c r="H46" s="12"/>
      <c r="N46" s="13"/>
      <c r="O46" s="12"/>
    </row>
    <row r="47" spans="1:19" s="9" customFormat="1" x14ac:dyDescent="0.2">
      <c r="C47" s="7"/>
      <c r="D47" s="7"/>
      <c r="E47" s="7"/>
      <c r="F47" s="7"/>
      <c r="G47" s="11"/>
      <c r="H47" s="12"/>
      <c r="N47" s="13"/>
      <c r="O47" s="12"/>
    </row>
    <row r="48" spans="1:19" s="9" customFormat="1" x14ac:dyDescent="0.2">
      <c r="A48" s="7"/>
      <c r="C48" s="7"/>
      <c r="D48" s="7"/>
      <c r="E48" s="7"/>
      <c r="F48" s="7"/>
      <c r="G48" s="11"/>
      <c r="H48" s="12"/>
      <c r="N48" s="13"/>
      <c r="O48" s="12"/>
    </row>
    <row r="49" spans="1:15" s="9" customFormat="1" x14ac:dyDescent="0.2">
      <c r="A49" s="7"/>
      <c r="C49" s="7"/>
      <c r="D49" s="7"/>
      <c r="E49" s="7"/>
      <c r="F49" s="7"/>
      <c r="G49" s="11"/>
      <c r="H49" s="12"/>
      <c r="N49" s="13"/>
      <c r="O49" s="12"/>
    </row>
    <row r="50" spans="1:15" s="9" customFormat="1" x14ac:dyDescent="0.2">
      <c r="C50" s="7"/>
      <c r="D50" s="7"/>
      <c r="E50" s="7"/>
      <c r="F50" s="7"/>
      <c r="G50" s="11"/>
      <c r="H50" s="12"/>
      <c r="N50" s="13"/>
      <c r="O50" s="12"/>
    </row>
    <row r="52" spans="1:15" ht="15.75" x14ac:dyDescent="0.25">
      <c r="A52" s="33" t="s">
        <v>36</v>
      </c>
    </row>
    <row r="56" spans="1:15" x14ac:dyDescent="0.2">
      <c r="A56" s="2" t="s">
        <v>37</v>
      </c>
    </row>
    <row r="57" spans="1:15" x14ac:dyDescent="0.2">
      <c r="A57" s="2" t="s">
        <v>27</v>
      </c>
    </row>
    <row r="58" spans="1:15" x14ac:dyDescent="0.2">
      <c r="A58" s="2" t="s">
        <v>42</v>
      </c>
    </row>
    <row r="59" spans="1:15" x14ac:dyDescent="0.2">
      <c r="A59" s="2" t="s">
        <v>38</v>
      </c>
    </row>
  </sheetData>
  <mergeCells count="4">
    <mergeCell ref="N19:O19"/>
    <mergeCell ref="G19:H19"/>
    <mergeCell ref="C19:F19"/>
    <mergeCell ref="J19:M19"/>
  </mergeCells>
  <phoneticPr fontId="5" type="noConversion"/>
  <pageMargins left="0.55118110236220474" right="0" top="0.31496062992125984" bottom="0.39370078740157483" header="0.19685039370078741" footer="0.23622047244094491"/>
  <pageSetup paperSize="8" scale="96" orientation="landscape" r:id="rId1"/>
  <headerFooter alignWithMargins="0">
    <oddFooter>&amp;LDepartment of Health and Human Services Concessions&amp;R&amp;G&amp;C&amp;1#&amp;"Arial Black"&amp;10&amp;K000000OFFICIAL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Annual 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cp:lastModifiedBy/>
  <dcterms:created xsi:type="dcterms:W3CDTF">2022-12-02T03:50:05Z</dcterms:created>
  <dcterms:modified xsi:type="dcterms:W3CDTF">2022-12-02T03:50:52Z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3e64453-338c-4f93-8a4d-0039a0a41f2a_Enabled">
    <vt:lpwstr>true</vt:lpwstr>
  </property>
  <property fmtid="{D5CDD505-2E9C-101B-9397-08002B2CF9AE}" pid="3" name="MSIP_Label_43e64453-338c-4f93-8a4d-0039a0a41f2a_SetDate">
    <vt:lpwstr>2022-12-02T03:50:51Z</vt:lpwstr>
  </property>
  <property fmtid="{D5CDD505-2E9C-101B-9397-08002B2CF9AE}" pid="4" name="MSIP_Label_43e64453-338c-4f93-8a4d-0039a0a41f2a_Method">
    <vt:lpwstr>Privileged</vt:lpwstr>
  </property>
  <property fmtid="{D5CDD505-2E9C-101B-9397-08002B2CF9AE}" pid="5" name="MSIP_Label_43e64453-338c-4f93-8a4d-0039a0a41f2a_Name">
    <vt:lpwstr>43e64453-338c-4f93-8a4d-0039a0a41f2a</vt:lpwstr>
  </property>
  <property fmtid="{D5CDD505-2E9C-101B-9397-08002B2CF9AE}" pid="6" name="MSIP_Label_43e64453-338c-4f93-8a4d-0039a0a41f2a_SiteId">
    <vt:lpwstr>c0e0601f-0fac-449c-9c88-a104c4eb9f28</vt:lpwstr>
  </property>
  <property fmtid="{D5CDD505-2E9C-101B-9397-08002B2CF9AE}" pid="7" name="MSIP_Label_43e64453-338c-4f93-8a4d-0039a0a41f2a_ActionId">
    <vt:lpwstr>2619aee4-c07f-47db-a9a3-1b35725b4f1d</vt:lpwstr>
  </property>
  <property fmtid="{D5CDD505-2E9C-101B-9397-08002B2CF9AE}" pid="8" name="MSIP_Label_43e64453-338c-4f93-8a4d-0039a0a41f2a_ContentBits">
    <vt:lpwstr>2</vt:lpwstr>
  </property>
</Properties>
</file>